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aveExternalLinkValues="0" codeName="ThisWorkbook" defaultThemeVersion="124226"/>
  <bookViews>
    <workbookView xWindow="0" yWindow="0" windowWidth="20730" windowHeight="11730" activeTab="2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4">'Equity movement'!$A$1:$K$25</definedName>
    <definedName name="_xlnm.Print_Area" localSheetId="0">GENERAL!$A$1:$I$63</definedName>
  </definedNames>
  <calcPr calcId="162913"/>
</workbook>
</file>

<file path=xl/calcChain.xml><?xml version="1.0" encoding="utf-8"?>
<calcChain xmlns="http://schemas.openxmlformats.org/spreadsheetml/2006/main">
  <c r="D56" i="19" l="1"/>
  <c r="D27" i="18" l="1"/>
  <c r="E27" i="18"/>
  <c r="F27" i="18"/>
  <c r="C27" i="18"/>
  <c r="D35" i="19"/>
  <c r="C35" i="19"/>
  <c r="K21" i="17" l="1"/>
  <c r="K14" i="17"/>
  <c r="J21" i="17"/>
  <c r="J14" i="17"/>
  <c r="D44" i="20"/>
  <c r="D38" i="20"/>
  <c r="C44" i="20"/>
  <c r="C38" i="20"/>
  <c r="D31" i="20"/>
  <c r="D27" i="20"/>
  <c r="D18" i="20"/>
  <c r="D13" i="20"/>
  <c r="C31" i="20"/>
  <c r="C27" i="20"/>
  <c r="C18" i="20"/>
  <c r="C13" i="20"/>
  <c r="F57" i="18"/>
  <c r="F66" i="18" s="1"/>
  <c r="E57" i="18"/>
  <c r="E66" i="18" s="1"/>
  <c r="D57" i="18"/>
  <c r="D66" i="18" s="1"/>
  <c r="C57" i="18"/>
  <c r="C66" i="18" s="1"/>
  <c r="D33" i="18"/>
  <c r="C33" i="18"/>
  <c r="D22" i="18"/>
  <c r="C22" i="18"/>
  <c r="D16" i="18"/>
  <c r="C16" i="18"/>
  <c r="D12" i="18"/>
  <c r="C12" i="18"/>
  <c r="D7" i="18"/>
  <c r="C7" i="18"/>
  <c r="F33" i="18"/>
  <c r="E33" i="18"/>
  <c r="F22" i="18"/>
  <c r="E22" i="18"/>
  <c r="F16" i="18"/>
  <c r="E16" i="18"/>
  <c r="F12" i="18"/>
  <c r="E12" i="18"/>
  <c r="F7" i="18"/>
  <c r="E7" i="18"/>
  <c r="D100" i="19"/>
  <c r="C100" i="19"/>
  <c r="D90" i="19"/>
  <c r="C90" i="19"/>
  <c r="D86" i="19"/>
  <c r="C86" i="19"/>
  <c r="D82" i="19"/>
  <c r="C82" i="19"/>
  <c r="D79" i="19"/>
  <c r="C79" i="19"/>
  <c r="D72" i="19"/>
  <c r="C72" i="19"/>
  <c r="C56" i="19"/>
  <c r="D49" i="19"/>
  <c r="C49" i="19"/>
  <c r="D41" i="19"/>
  <c r="C41" i="19"/>
  <c r="D26" i="19"/>
  <c r="C26" i="19"/>
  <c r="D16" i="19"/>
  <c r="C16" i="19"/>
  <c r="D9" i="19"/>
  <c r="C9" i="19"/>
  <c r="D46" i="20" l="1"/>
  <c r="C33" i="20"/>
  <c r="E10" i="18"/>
  <c r="E42" i="18"/>
  <c r="C42" i="18"/>
  <c r="F42" i="18"/>
  <c r="D45" i="20"/>
  <c r="C46" i="20"/>
  <c r="C45" i="20"/>
  <c r="C32" i="20"/>
  <c r="D33" i="20"/>
  <c r="C20" i="20"/>
  <c r="D20" i="20"/>
  <c r="D32" i="20"/>
  <c r="D19" i="20"/>
  <c r="C19" i="20"/>
  <c r="C10" i="18"/>
  <c r="D42" i="18"/>
  <c r="F10" i="18"/>
  <c r="D10" i="18"/>
  <c r="C69" i="19"/>
  <c r="D69" i="19"/>
  <c r="D40" i="19"/>
  <c r="C40" i="19"/>
  <c r="C43" i="18" l="1"/>
  <c r="D43" i="18"/>
  <c r="F43" i="18"/>
  <c r="E43" i="18"/>
  <c r="C44" i="18"/>
  <c r="C114" i="19"/>
  <c r="C47" i="20"/>
  <c r="C48" i="20"/>
  <c r="D47" i="20"/>
  <c r="D48" i="20"/>
  <c r="C45" i="18"/>
  <c r="D44" i="18"/>
  <c r="D114" i="19"/>
  <c r="E44" i="18" l="1"/>
  <c r="F46" i="18"/>
  <c r="C46" i="18"/>
  <c r="C51" i="20"/>
  <c r="C50" i="20"/>
  <c r="F45" i="18"/>
  <c r="C48" i="18"/>
  <c r="E45" i="18"/>
  <c r="E46" i="18"/>
  <c r="D45" i="18"/>
  <c r="F44" i="18"/>
  <c r="D46" i="18"/>
  <c r="E48" i="18"/>
  <c r="D50" i="20"/>
  <c r="D51" i="20"/>
  <c r="D48" i="18"/>
  <c r="K23" i="17"/>
  <c r="D8" i="19"/>
  <c r="C8" i="19"/>
  <c r="C66" i="19" s="1"/>
  <c r="C118" i="19" s="1"/>
  <c r="J23" i="17"/>
  <c r="D66" i="19" l="1"/>
  <c r="D118" i="19" s="1"/>
  <c r="E49" i="18"/>
  <c r="C49" i="18"/>
  <c r="C56" i="18"/>
  <c r="C52" i="20"/>
  <c r="C50" i="18"/>
  <c r="F48" i="18"/>
  <c r="D56" i="18"/>
  <c r="E56" i="18"/>
  <c r="E50" i="18"/>
  <c r="D52" i="20"/>
  <c r="D50" i="18"/>
  <c r="D49" i="18"/>
  <c r="C67" i="18" l="1"/>
  <c r="F49" i="18"/>
  <c r="F50" i="18"/>
  <c r="F56" i="18"/>
  <c r="D67" i="18"/>
  <c r="E67" i="18"/>
  <c r="F67" i="18" l="1"/>
</calcChain>
</file>

<file path=xl/sharedStrings.xml><?xml version="1.0" encoding="utf-8"?>
<sst xmlns="http://schemas.openxmlformats.org/spreadsheetml/2006/main" count="331" uniqueCount="296">
  <si>
    <t xml:space="preserve">   3. Goodwill</t>
  </si>
  <si>
    <t>MB:</t>
  </si>
  <si>
    <t>Telefaks: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</si>
  <si>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</si>
  <si>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</si>
  <si>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</si>
  <si>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</si>
  <si>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</si>
  <si>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</si>
  <si>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</si>
  <si>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</si>
  <si>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</si>
  <si>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</si>
  <si>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</si>
  <si>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</si>
  <si>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</si>
  <si>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</si>
  <si>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</si>
  <si>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</si>
  <si>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</si>
  <si>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</si>
  <si>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</si>
  <si>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</si>
  <si>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</si>
  <si>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</si>
  <si>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</si>
  <si>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</si>
  <si>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</si>
  <si>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</si>
  <si>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</si>
  <si>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</si>
  <si>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</si>
  <si>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</si>
  <si>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</si>
  <si>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</si>
  <si>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</si>
  <si>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</si>
  <si>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</si>
  <si>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</si>
  <si>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</si>
  <si>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</si>
  <si>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>I. INTANGIBLE ASSETS (004 do 009)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</si>
  <si>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</si>
  <si>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</si>
  <si>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</si>
  <si>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</si>
  <si>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</si>
  <si>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>II. PROPERTY, PLANT AND EQUIPMENT (011 do 019)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</si>
  <si>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</si>
  <si>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</si>
  <si>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</si>
  <si>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</si>
  <si>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</si>
  <si>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</si>
  <si>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</si>
  <si>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</si>
  <si>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</si>
  <si>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>III. NON-CURRENT FINANCIAL ASSETS (021 do 028)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</si>
  <si>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</si>
  <si>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</si>
  <si>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</si>
  <si>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</si>
  <si>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</si>
  <si>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</si>
  <si>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</si>
  <si>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</si>
  <si>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>IV. RECEIVABLES (030 do 032)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</si>
  <si>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</si>
  <si>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</si>
  <si>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</si>
  <si>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</si>
  <si>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</si>
  <si>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>I. INVENTORIES (036 do 042)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</si>
  <si>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</si>
  <si>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</si>
  <si>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</si>
  <si>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</si>
  <si>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</si>
  <si>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</si>
  <si>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</si>
  <si>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</si>
  <si>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</si>
  <si>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</si>
  <si>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</si>
  <si>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</si>
  <si>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</si>
  <si>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</si>
  <si>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>III. CURRENT FINANCIAL ASSETS (051 do 057)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</si>
  <si>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</si>
  <si>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</si>
  <si>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</si>
  <si>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</si>
  <si>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</si>
  <si>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</si>
  <si>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</si>
  <si>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</si>
  <si>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</si>
  <si>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</si>
  <si>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</si>
  <si>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</si>
  <si>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</si>
  <si>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</si>
  <si>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</si>
  <si>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</si>
  <si>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</si>
  <si>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</si>
  <si>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</si>
  <si>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</si>
  <si>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</si>
  <si>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</si>
  <si>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</si>
  <si>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</si>
  <si>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</si>
  <si>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</si>
  <si>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>C)  NON-CURRENT LIABILITIES (084 do 092)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</si>
  <si>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</si>
  <si>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</si>
  <si>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</si>
  <si>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</si>
  <si>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</si>
  <si>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</si>
  <si>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</si>
  <si>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</si>
  <si>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</si>
  <si>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>D)  CURRENT LIABILITIES (094 do 105)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</si>
  <si>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</si>
  <si>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</si>
  <si>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</si>
  <si>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</si>
  <si>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</si>
  <si>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</si>
  <si>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</si>
  <si>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</si>
  <si>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</si>
  <si>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</si>
  <si>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</si>
  <si>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</si>
  <si>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</si>
  <si>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I. OPERATING INCOME (112 do 113)</t>
  </si>
  <si>
    <t xml:space="preserve">   1. Rendering of services</t>
  </si>
  <si>
    <t xml:space="preserve">   2. Other operating income</t>
  </si>
  <si>
    <t>II. OPERATING COSTS (115+116+120+124+125+126+129+130)</t>
  </si>
  <si>
    <t xml:space="preserve">   1. Change in inventories of work in progress</t>
  </si>
  <si>
    <t xml:space="preserve">   2. Material expenses (117 do 119)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</si>
  <si>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</si>
  <si>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</si>
  <si>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</si>
  <si>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3. Employee benefits expenses (121 do 123)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</si>
  <si>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</si>
  <si>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</si>
  <si>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</si>
  <si>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</si>
  <si>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</si>
  <si>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</si>
  <si>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</si>
  <si>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</si>
  <si>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</si>
  <si>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</si>
  <si>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>III. FINANCIAL INCOME (132 do 136)</t>
  </si>
  <si>
    <t xml:space="preserve">     1. Interest, foreign exchange differences, dividens and similar income from related parties</t>
  </si>
  <si>
    <t xml:space="preserve">     2. Interest, foreign exchange differences, dividens and similar income from third parties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</si>
  <si>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</si>
  <si>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</si>
  <si>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</si>
  <si>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>IV. FINANCIAL EXPENSES (138 do 141)</t>
  </si>
  <si>
    <t xml:space="preserve">    1. Interest, foreign exchange differences, dividens and similar income from related parties</t>
  </si>
  <si>
    <t xml:space="preserve">    2. Interest, foreign exchange differences, dividens and similar income from third parties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</si>
  <si>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</si>
  <si>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</si>
  <si>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</si>
  <si>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</si>
  <si>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</si>
  <si>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</si>
  <si>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</si>
  <si>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</si>
  <si>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</si>
  <si>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</si>
  <si>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</si>
  <si>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</si>
  <si>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</si>
  <si>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</si>
  <si>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</si>
  <si>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</si>
  <si>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</si>
  <si>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</si>
  <si>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</si>
  <si>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</si>
  <si>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</si>
  <si>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</si>
  <si>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</si>
  <si>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</si>
  <si>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</si>
  <si>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</si>
  <si>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</si>
  <si>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</si>
  <si>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</si>
  <si>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</si>
  <si>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IV. NET OTHER COMPREHENSIVE INCOME FOR THE PERIOD (158 TO 166)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</si>
  <si>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</si>
  <si>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</si>
  <si>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</si>
  <si>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</si>
  <si>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</si>
  <si>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</si>
  <si>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</si>
  <si>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</si>
  <si>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</si>
  <si>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</si>
  <si>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</si>
  <si>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</si>
  <si>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</si>
  <si>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</si>
  <si>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</si>
  <si>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</si>
  <si>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</si>
  <si>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</si>
  <si>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</si>
  <si>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</si>
  <si>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</si>
  <si>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</si>
  <si>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</si>
  <si>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</si>
  <si>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</si>
  <si>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</si>
  <si>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</si>
  <si>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</si>
  <si>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</si>
  <si>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</si>
  <si>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</si>
  <si>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</si>
  <si>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</si>
  <si>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</si>
  <si>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</si>
  <si>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</si>
  <si>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</si>
  <si>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</si>
  <si>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</si>
  <si>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</si>
  <si>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</si>
  <si>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</si>
  <si>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</si>
  <si>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</si>
  <si>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</si>
  <si>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</si>
  <si>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</si>
  <si>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</si>
  <si>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</si>
  <si>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</si>
  <si>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</si>
  <si>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</si>
  <si>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</si>
  <si>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</si>
  <si>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</si>
  <si>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</si>
  <si>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</si>
  <si>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</si>
  <si>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</si>
  <si>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</si>
  <si>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</si>
  <si>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</si>
  <si>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</si>
  <si>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</si>
  <si>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 xml:space="preserve">  9. Other revaliuation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</si>
  <si>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</si>
  <si>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</si>
  <si>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</si>
  <si>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</si>
  <si>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</si>
  <si>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</si>
  <si>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</si>
  <si>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</si>
  <si>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</si>
  <si>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11. Foreign exchenge differences ffrom foreign investments</t>
  </si>
  <si>
    <t>STATEMENT OF CHANGES IN EQUITY</t>
  </si>
  <si>
    <t>Balance Sheet</t>
  </si>
  <si>
    <t>Cash flow statement - indirect method</t>
  </si>
  <si>
    <t>Quarterly financial report TFI-POD</t>
  </si>
  <si>
    <t>www.remisens.com</t>
  </si>
  <si>
    <t>5510</t>
  </si>
  <si>
    <t>04440889</t>
  </si>
  <si>
    <t>040352133</t>
  </si>
  <si>
    <t>82344583628</t>
  </si>
  <si>
    <t>FTB TURIZAM d.d.</t>
  </si>
  <si>
    <t>Zagreb</t>
  </si>
  <si>
    <t>Miramarska 24</t>
  </si>
  <si>
    <t>contact@remisens.com</t>
  </si>
  <si>
    <t>GRAD ZAGREB</t>
  </si>
  <si>
    <t xml:space="preserve">Company: FTB TURIZAM d.d. </t>
  </si>
  <si>
    <t>Company: FTB TURIZAM d.d.</t>
  </si>
  <si>
    <t>Previous period 31.12.2017.</t>
  </si>
  <si>
    <t>051 710-383</t>
  </si>
  <si>
    <t>Kulonja Kristina</t>
  </si>
  <si>
    <t>kristina.kulonja@remisens.com</t>
  </si>
  <si>
    <t>Juroš Jasnica</t>
  </si>
  <si>
    <t>as of 30.09.2018.</t>
  </si>
  <si>
    <t>period 01.01.2018. to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</si>
</sst>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000"/>
    <numFmt numFmtId="165" formatCode="#,##0_ ;\-#,##0\ "/>
  </numFmts>
  <fonts count="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3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>
      <alignment vertical="top"/>
    </xf>
    <xf numFmtId="0" fontId="13" fillId="0" borderId="0"/>
    <xf numFmtId="0" fontId="17" fillId="0" borderId="0">
      <alignment vertical="top"/>
    </xf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5" fillId="22" borderId="33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0" fontId="36" fillId="23" borderId="34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8" fillId="0" borderId="35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39" fillId="0" borderId="36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1" fillId="9" borderId="33" applyNumberFormat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2" fillId="0" borderId="38" applyNumberFormat="0" applyFill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7" fillId="25" borderId="39" applyNumberFormat="0" applyFont="0" applyAlignment="0" applyProtection="0"/>
    <xf numFmtId="0" fontId="7" fillId="25" borderId="39" applyNumberFormat="0" applyFont="0" applyAlignment="0" applyProtection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6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44" fillId="0" borderId="4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22" fillId="25" borderId="3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8">
    <xf numFmtId="0" fontId="0" fillId="0" borderId="0" xfId="0"/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164" fontId="10" fillId="0" borderId="5" xfId="0" applyNumberFormat="1" applyFont="1" applyFill="1" applyBorder="1" applyAlignment="1">
      <alignment horizontal="center" vertical="center"/>
    </xf>
    <xf numFmtId="0" fontId="13" fillId="0" borderId="0" xfId="3" applyFont="1" applyAlignment="1"/>
    <xf numFmtId="0" fontId="7" fillId="0" borderId="0" xfId="3" applyFont="1" applyAlignment="1"/>
    <xf numFmtId="0" fontId="13" fillId="0" borderId="6" xfId="3" applyFont="1" applyFill="1" applyBorder="1" applyAlignment="1" applyProtection="1">
      <alignment horizontal="center" vertical="center"/>
      <protection locked="0" hidden="1"/>
    </xf>
    <xf numFmtId="0" fontId="10" fillId="0" borderId="0" xfId="3" applyFont="1" applyFill="1" applyBorder="1" applyAlignment="1" applyProtection="1">
      <alignment horizontal="left" vertical="center"/>
      <protection hidden="1"/>
    </xf>
    <xf numFmtId="0" fontId="11" fillId="0" borderId="0" xfId="3" applyFont="1" applyFill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protection hidden="1"/>
    </xf>
    <xf numFmtId="0" fontId="20" fillId="0" borderId="0" xfId="3" applyFont="1" applyBorder="1" applyAlignment="1" applyProtection="1">
      <alignment horizontal="right" vertical="center" wrapText="1"/>
      <protection hidden="1"/>
    </xf>
    <xf numFmtId="0" fontId="20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20" fillId="0" borderId="0" xfId="3" applyFont="1" applyFill="1" applyBorder="1" applyAlignment="1" applyProtection="1">
      <alignment horizontal="left" vertical="center"/>
      <protection hidden="1"/>
    </xf>
    <xf numFmtId="0" fontId="13" fillId="0" borderId="0" xfId="3" applyFont="1" applyBorder="1" applyAlignment="1" applyProtection="1">
      <alignment horizontal="left"/>
      <protection hidden="1"/>
    </xf>
    <xf numFmtId="0" fontId="13" fillId="0" borderId="0" xfId="3" applyFont="1" applyBorder="1" applyAlignment="1" applyProtection="1">
      <alignment vertical="top"/>
      <protection hidden="1"/>
    </xf>
    <xf numFmtId="0" fontId="13" fillId="0" borderId="0" xfId="3" applyFont="1" applyBorder="1" applyAlignment="1" applyProtection="1">
      <alignment horizontal="right"/>
      <protection hidden="1"/>
    </xf>
    <xf numFmtId="0" fontId="10" fillId="0" borderId="0" xfId="3" applyFont="1" applyFill="1" applyBorder="1" applyAlignment="1" applyProtection="1">
      <alignment horizontal="right" vertical="center"/>
      <protection locked="0" hidden="1"/>
    </xf>
    <xf numFmtId="0" fontId="13" fillId="0" borderId="0" xfId="3" applyFont="1" applyFill="1" applyBorder="1" applyAlignment="1" applyProtection="1">
      <protection hidden="1"/>
    </xf>
    <xf numFmtId="0" fontId="13" fillId="0" borderId="0" xfId="3" applyFont="1" applyBorder="1" applyAlignment="1" applyProtection="1">
      <alignment horizontal="center" vertical="center"/>
      <protection locked="0" hidden="1"/>
    </xf>
    <xf numFmtId="0" fontId="13" fillId="0" borderId="0" xfId="3" applyFont="1" applyBorder="1" applyAlignment="1" applyProtection="1">
      <alignment horizontal="right" vertical="top"/>
      <protection hidden="1"/>
    </xf>
    <xf numFmtId="0" fontId="13" fillId="0" borderId="0" xfId="3" applyFont="1" applyBorder="1" applyAlignment="1"/>
    <xf numFmtId="0" fontId="13" fillId="0" borderId="0" xfId="3" applyFont="1" applyBorder="1" applyAlignment="1" applyProtection="1">
      <alignment horizontal="left" vertical="top"/>
      <protection hidden="1"/>
    </xf>
    <xf numFmtId="0" fontId="13" fillId="0" borderId="7" xfId="3" applyFont="1" applyBorder="1" applyAlignment="1" applyProtection="1">
      <protection hidden="1"/>
    </xf>
    <xf numFmtId="0" fontId="13" fillId="0" borderId="0" xfId="3" applyFont="1" applyBorder="1" applyAlignment="1" applyProtection="1">
      <alignment vertical="center"/>
      <protection hidden="1"/>
    </xf>
    <xf numFmtId="0" fontId="13" fillId="0" borderId="8" xfId="3" applyFont="1" applyBorder="1" applyAlignment="1" applyProtection="1">
      <protection hidden="1"/>
    </xf>
    <xf numFmtId="0" fontId="13" fillId="0" borderId="8" xfId="3" applyFont="1" applyBorder="1" applyAlignment="1"/>
    <xf numFmtId="0" fontId="23" fillId="0" borderId="0" xfId="5" applyFont="1" applyFill="1" applyBorder="1" applyAlignment="1">
      <alignment horizontal="center" vertical="center" wrapText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64" fontId="25" fillId="0" borderId="1" xfId="0" applyNumberFormat="1" applyFont="1" applyFill="1" applyBorder="1" applyAlignment="1">
      <alignment horizontal="center" vertical="center"/>
    </xf>
    <xf numFmtId="164" fontId="25" fillId="0" borderId="5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3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0" fontId="22" fillId="0" borderId="9" xfId="0" applyFont="1" applyFill="1" applyBorder="1" applyAlignment="1">
      <alignment vertical="center"/>
    </xf>
    <xf numFmtId="0" fontId="14" fillId="0" borderId="10" xfId="0" applyFont="1" applyFill="1" applyBorder="1" applyAlignment="1" applyProtection="1">
      <alignment horizontal="center" vertical="center" wrapText="1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14" fillId="0" borderId="11" xfId="0" applyFont="1" applyFill="1" applyBorder="1" applyAlignment="1" applyProtection="1">
      <alignment horizontal="center" vertical="center"/>
      <protection hidden="1"/>
    </xf>
    <xf numFmtId="0" fontId="10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" applyFont="1" applyFill="1" applyAlignment="1">
      <alignment wrapText="1"/>
    </xf>
    <xf numFmtId="0" fontId="7" fillId="0" borderId="0" xfId="0" applyFont="1" applyFill="1"/>
    <xf numFmtId="14" fontId="2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7" fillId="0" borderId="0" xfId="5" applyFont="1" applyFill="1" applyBorder="1" applyAlignment="1">
      <alignment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/>
    </xf>
    <xf numFmtId="0" fontId="13" fillId="0" borderId="7" xfId="3" applyFont="1" applyBorder="1" applyAlignment="1"/>
    <xf numFmtId="0" fontId="13" fillId="0" borderId="13" xfId="3" applyFont="1" applyBorder="1" applyAlignment="1"/>
    <xf numFmtId="0" fontId="11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14" xfId="3" applyFont="1" applyBorder="1" applyAlignment="1" applyProtection="1">
      <alignment horizontal="left" vertical="center" wrapText="1"/>
      <protection hidden="1"/>
    </xf>
    <xf numFmtId="0" fontId="20" fillId="0" borderId="0" xfId="3" applyFont="1" applyBorder="1" applyAlignment="1" applyProtection="1">
      <alignment horizontal="right"/>
      <protection hidden="1"/>
    </xf>
    <xf numFmtId="0" fontId="13" fillId="0" borderId="14" xfId="3" applyFont="1" applyFill="1" applyBorder="1" applyAlignment="1" applyProtection="1">
      <protection hidden="1"/>
    </xf>
    <xf numFmtId="0" fontId="13" fillId="0" borderId="14" xfId="3" applyFont="1" applyBorder="1" applyAlignment="1" applyProtection="1">
      <alignment wrapText="1"/>
      <protection hidden="1"/>
    </xf>
    <xf numFmtId="0" fontId="13" fillId="0" borderId="14" xfId="3" applyFont="1" applyBorder="1" applyAlignment="1" applyProtection="1">
      <protection hidden="1"/>
    </xf>
    <xf numFmtId="0" fontId="11" fillId="0" borderId="0" xfId="3" applyFont="1" applyBorder="1" applyAlignment="1" applyProtection="1">
      <protection hidden="1"/>
    </xf>
    <xf numFmtId="0" fontId="13" fillId="0" borderId="14" xfId="3" applyFont="1" applyBorder="1" applyAlignment="1" applyProtection="1">
      <alignment horizontal="left" vertical="top" wrapText="1"/>
      <protection hidden="1"/>
    </xf>
    <xf numFmtId="0" fontId="13" fillId="0" borderId="14" xfId="3" applyFont="1" applyBorder="1" applyAlignment="1" applyProtection="1">
      <alignment horizontal="left" vertical="top" indent="2"/>
      <protection hidden="1"/>
    </xf>
    <xf numFmtId="0" fontId="13" fillId="0" borderId="14" xfId="3" applyFont="1" applyBorder="1" applyAlignment="1" applyProtection="1">
      <alignment horizontal="left" vertical="top" wrapText="1" indent="2"/>
      <protection hidden="1"/>
    </xf>
    <xf numFmtId="49" fontId="10" fillId="0" borderId="14" xfId="3" applyNumberFormat="1" applyFont="1" applyBorder="1" applyAlignment="1" applyProtection="1">
      <alignment horizontal="center" vertical="center"/>
      <protection locked="0" hidden="1"/>
    </xf>
    <xf numFmtId="0" fontId="13" fillId="0" borderId="14" xfId="3" applyFont="1" applyBorder="1" applyAlignment="1" applyProtection="1">
      <alignment horizontal="left"/>
      <protection hidden="1"/>
    </xf>
    <xf numFmtId="0" fontId="13" fillId="0" borderId="13" xfId="3" applyFont="1" applyBorder="1" applyAlignment="1" applyProtection="1">
      <protection hidden="1"/>
    </xf>
    <xf numFmtId="0" fontId="13" fillId="0" borderId="14" xfId="3" applyFont="1" applyFill="1" applyBorder="1" applyAlignment="1" applyProtection="1">
      <alignment vertical="center"/>
      <protection hidden="1"/>
    </xf>
    <xf numFmtId="0" fontId="13" fillId="0" borderId="15" xfId="3" applyFont="1" applyBorder="1" applyAlignment="1" applyProtection="1">
      <protection hidden="1"/>
    </xf>
    <xf numFmtId="0" fontId="13" fillId="0" borderId="16" xfId="3" applyFont="1" applyFill="1" applyBorder="1" applyAlignment="1" applyProtection="1">
      <protection hidden="1"/>
    </xf>
    <xf numFmtId="0" fontId="13" fillId="0" borderId="17" xfId="3" applyFont="1" applyFill="1" applyBorder="1" applyAlignment="1" applyProtection="1">
      <protection hidden="1"/>
    </xf>
    <xf numFmtId="14" fontId="10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3" applyFont="1" applyFill="1" applyBorder="1" applyAlignment="1"/>
    <xf numFmtId="49" fontId="10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10" fillId="2" borderId="10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vertical="top"/>
      <protection hidden="1"/>
    </xf>
    <xf numFmtId="3" fontId="7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10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16" xfId="0" applyFont="1" applyFill="1" applyBorder="1" applyAlignment="1" applyProtection="1">
      <alignment horizontal="center" vertical="top" wrapText="1"/>
      <protection hidden="1"/>
    </xf>
    <xf numFmtId="0" fontId="15" fillId="0" borderId="12" xfId="0" applyFont="1" applyFill="1" applyBorder="1" applyAlignment="1" applyProtection="1">
      <alignment vertical="center" wrapText="1"/>
      <protection hidden="1"/>
    </xf>
    <xf numFmtId="0" fontId="15" fillId="0" borderId="21" xfId="0" applyFont="1" applyFill="1" applyBorder="1" applyAlignment="1" applyProtection="1">
      <alignment vertical="center" wrapText="1"/>
      <protection hidden="1"/>
    </xf>
    <xf numFmtId="0" fontId="15" fillId="0" borderId="22" xfId="0" applyFont="1" applyFill="1" applyBorder="1" applyAlignment="1" applyProtection="1">
      <alignment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2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 applyProtection="1">
      <alignment horizontal="left" vertical="center" wrapText="1"/>
      <protection hidden="1"/>
    </xf>
    <xf numFmtId="0" fontId="22" fillId="0" borderId="2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vertical="center" wrapText="1"/>
      <protection hidden="1"/>
    </xf>
    <xf numFmtId="0" fontId="14" fillId="0" borderId="21" xfId="0" applyFont="1" applyFill="1" applyBorder="1" applyAlignment="1" applyProtection="1">
      <alignment vertical="center" wrapText="1"/>
      <protection hidden="1"/>
    </xf>
    <xf numFmtId="0" fontId="14" fillId="0" borderId="22" xfId="0" applyFont="1" applyFill="1" applyBorder="1" applyAlignment="1" applyProtection="1">
      <alignment vertical="center" wrapText="1"/>
      <protection hidden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top" wrapText="1"/>
    </xf>
    <xf numFmtId="0" fontId="13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21" fillId="0" borderId="0" xfId="3" applyFont="1" applyBorder="1" applyAlignment="1" applyProtection="1">
      <alignment vertical="center"/>
      <protection hidden="1"/>
    </xf>
    <xf numFmtId="0" fontId="0" fillId="0" borderId="0" xfId="0" applyFill="1" applyAlignment="1"/>
    <xf numFmtId="0" fontId="11" fillId="0" borderId="20" xfId="0" applyFont="1" applyFill="1" applyBorder="1" applyAlignment="1">
      <alignment horizontal="left" vertical="center" wrapText="1"/>
    </xf>
    <xf numFmtId="49" fontId="10" fillId="0" borderId="10" xfId="3" applyNumberFormat="1" applyFont="1" applyFill="1" applyBorder="1" applyAlignment="1" applyProtection="1">
      <alignment horizontal="right" vertical="center"/>
      <protection locked="0" hidden="1"/>
    </xf>
    <xf numFmtId="3" fontId="8" fillId="3" borderId="1" xfId="0" applyNumberFormat="1" applyFont="1" applyFill="1" applyBorder="1" applyAlignment="1" applyProtection="1">
      <alignment vertical="center"/>
      <protection locked="0"/>
    </xf>
    <xf numFmtId="3" fontId="8" fillId="3" borderId="4" xfId="0" applyNumberFormat="1" applyFont="1" applyFill="1" applyBorder="1" applyAlignment="1" applyProtection="1">
      <alignment vertical="center"/>
      <protection locked="0"/>
    </xf>
    <xf numFmtId="3" fontId="8" fillId="3" borderId="4" xfId="0" applyNumberFormat="1" applyFont="1" applyFill="1" applyBorder="1" applyAlignment="1" applyProtection="1">
      <alignment vertical="center"/>
      <protection hidden="1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16" fillId="0" borderId="0" xfId="0" applyNumberFormat="1" applyFont="1" applyFill="1" applyAlignment="1">
      <alignment vertical="center"/>
    </xf>
    <xf numFmtId="165" fontId="8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/>
      <protection hidden="1"/>
    </xf>
    <xf numFmtId="0" fontId="13" fillId="0" borderId="0" xfId="3" applyFont="1" applyBorder="1" applyAlignment="1" applyProtection="1">
      <alignment vertical="top" wrapText="1"/>
      <protection hidden="1"/>
    </xf>
    <xf numFmtId="0" fontId="13" fillId="0" borderId="0" xfId="3" applyFont="1" applyBorder="1" applyAlignment="1" applyProtection="1">
      <alignment wrapText="1"/>
      <protection hidden="1"/>
    </xf>
    <xf numFmtId="0" fontId="13" fillId="0" borderId="0" xfId="3" applyFont="1" applyBorder="1" applyAlignment="1" applyProtection="1">
      <alignment horizontal="center" vertical="top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7" fillId="0" borderId="0" xfId="5" applyBorder="1" applyAlignment="1"/>
    <xf numFmtId="0" fontId="17" fillId="0" borderId="14" xfId="5" applyBorder="1" applyAlignment="1"/>
    <xf numFmtId="0" fontId="11" fillId="0" borderId="0" xfId="3" applyFont="1" applyFill="1" applyBorder="1" applyAlignment="1" applyProtection="1">
      <alignment vertical="center"/>
      <protection hidden="1"/>
    </xf>
    <xf numFmtId="0" fontId="11" fillId="0" borderId="6" xfId="3" applyFont="1" applyFill="1" applyBorder="1" applyAlignment="1" applyProtection="1">
      <alignment vertical="center"/>
      <protection hidden="1"/>
    </xf>
    <xf numFmtId="0" fontId="13" fillId="0" borderId="6" xfId="3" applyFont="1" applyBorder="1" applyAlignment="1" applyProtection="1">
      <protection hidden="1"/>
    </xf>
    <xf numFmtId="0" fontId="13" fillId="0" borderId="6" xfId="3" applyFont="1" applyBorder="1" applyAlignment="1" applyProtection="1">
      <alignment horizontal="right"/>
      <protection hidden="1"/>
    </xf>
    <xf numFmtId="0" fontId="13" fillId="0" borderId="6" xfId="3" applyFont="1" applyBorder="1" applyAlignment="1" applyProtection="1">
      <alignment horizontal="right" wrapText="1"/>
      <protection hidden="1"/>
    </xf>
    <xf numFmtId="0" fontId="13" fillId="0" borderId="0" xfId="3" applyFont="1" applyBorder="1" applyAlignment="1" applyProtection="1">
      <alignment horizontal="right" wrapText="1"/>
      <protection hidden="1"/>
    </xf>
    <xf numFmtId="0" fontId="11" fillId="0" borderId="14" xfId="0" applyFont="1" applyBorder="1" applyAlignment="1" applyProtection="1">
      <protection hidden="1"/>
    </xf>
    <xf numFmtId="0" fontId="10" fillId="0" borderId="14" xfId="0" applyFont="1" applyFill="1" applyBorder="1" applyAlignment="1" applyProtection="1">
      <alignment horizontal="right" vertical="center"/>
      <protection locked="0" hidden="1"/>
    </xf>
    <xf numFmtId="0" fontId="11" fillId="0" borderId="0" xfId="0" applyFont="1" applyBorder="1" applyAlignment="1" applyProtection="1">
      <alignment horizontal="right" vertical="center"/>
      <protection hidden="1"/>
    </xf>
    <xf numFmtId="0" fontId="11" fillId="0" borderId="14" xfId="0" applyFont="1" applyBorder="1" applyAlignment="1" applyProtection="1">
      <alignment vertical="top"/>
      <protection hidden="1"/>
    </xf>
    <xf numFmtId="0" fontId="11" fillId="0" borderId="0" xfId="0" applyFont="1" applyBorder="1" applyAlignment="1"/>
    <xf numFmtId="0" fontId="13" fillId="0" borderId="6" xfId="3" applyFont="1" applyBorder="1" applyAlignment="1"/>
    <xf numFmtId="0" fontId="11" fillId="0" borderId="6" xfId="0" applyFont="1" applyBorder="1" applyAlignment="1" applyProtection="1">
      <alignment horizontal="right"/>
      <protection hidden="1"/>
    </xf>
    <xf numFmtId="0" fontId="13" fillId="0" borderId="6" xfId="3" applyFont="1" applyBorder="1" applyAlignment="1" applyProtection="1">
      <alignment horizontal="right" vertical="top"/>
      <protection hidden="1"/>
    </xf>
    <xf numFmtId="0" fontId="10" fillId="2" borderId="6" xfId="3" applyFont="1" applyFill="1" applyBorder="1" applyAlignment="1" applyProtection="1">
      <alignment horizontal="right" vertical="center"/>
      <protection locked="0" hidden="1"/>
    </xf>
    <xf numFmtId="0" fontId="13" fillId="0" borderId="6" xfId="3" applyFont="1" applyBorder="1" applyAlignment="1" applyProtection="1">
      <alignment horizontal="left" vertical="top"/>
      <protection hidden="1"/>
    </xf>
    <xf numFmtId="0" fontId="13" fillId="0" borderId="6" xfId="3" applyFont="1" applyBorder="1" applyAlignment="1" applyProtection="1">
      <alignment horizontal="left"/>
      <protection hidden="1"/>
    </xf>
    <xf numFmtId="0" fontId="21" fillId="0" borderId="14" xfId="3" applyFont="1" applyFill="1" applyBorder="1" applyAlignment="1" applyProtection="1">
      <alignment vertical="center"/>
      <protection hidden="1"/>
    </xf>
    <xf numFmtId="0" fontId="10" fillId="0" borderId="6" xfId="3" applyFont="1" applyBorder="1" applyAlignment="1" applyProtection="1">
      <alignment vertical="center"/>
      <protection hidden="1"/>
    </xf>
    <xf numFmtId="0" fontId="13" fillId="0" borderId="6" xfId="3" applyFont="1" applyFill="1" applyBorder="1" applyAlignment="1" applyProtection="1">
      <alignment horizontal="right" vertical="top" wrapText="1"/>
      <protection hidden="1"/>
    </xf>
    <xf numFmtId="0" fontId="0" fillId="0" borderId="25" xfId="3" applyFont="1" applyBorder="1" applyAlignment="1"/>
    <xf numFmtId="0" fontId="0" fillId="0" borderId="16" xfId="3" applyFont="1" applyBorder="1" applyAlignment="1"/>
    <xf numFmtId="3" fontId="10" fillId="0" borderId="10" xfId="3" applyNumberFormat="1" applyFont="1" applyFill="1" applyBorder="1" applyAlignment="1" applyProtection="1">
      <alignment horizontal="right" vertical="center"/>
      <protection locked="0"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0" borderId="1" xfId="2356" applyNumberFormat="1" applyFont="1" applyFill="1" applyBorder="1" applyAlignment="1" applyProtection="1">
      <alignment vertical="center"/>
      <protection locked="0"/>
    </xf>
    <xf numFmtId="3" fontId="8" fillId="2" borderId="5" xfId="2356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8" xfId="2356" applyNumberFormat="1" applyFont="1" applyFill="1" applyBorder="1" applyAlignment="1" applyProtection="1">
      <alignment vertical="center"/>
      <protection hidden="1"/>
    </xf>
    <xf numFmtId="3" fontId="8" fillId="2" borderId="19" xfId="2356" applyNumberFormat="1" applyFont="1" applyFill="1" applyBorder="1" applyAlignment="1" applyProtection="1">
      <alignment vertical="center"/>
      <protection hidden="1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2" borderId="4" xfId="2356" applyNumberFormat="1" applyFont="1" applyFill="1" applyBorder="1" applyAlignment="1" applyProtection="1">
      <alignment vertical="center"/>
      <protection hidden="1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2" borderId="4" xfId="2356" applyNumberFormat="1" applyFont="1" applyFill="1" applyBorder="1" applyAlignment="1" applyProtection="1">
      <alignment vertical="center"/>
      <protection hidden="1"/>
    </xf>
    <xf numFmtId="1" fontId="10" fillId="2" borderId="10" xfId="5110" applyNumberFormat="1" applyFont="1" applyFill="1" applyBorder="1" applyAlignment="1" applyProtection="1">
      <alignment horizontal="center" vertical="center"/>
      <protection locked="0" hidden="1"/>
    </xf>
    <xf numFmtId="1" fontId="10" fillId="2" borderId="10" xfId="5110" applyNumberFormat="1" applyFont="1" applyFill="1" applyBorder="1" applyAlignment="1" applyProtection="1">
      <alignment horizontal="center" vertical="center"/>
      <protection locked="0" hidden="1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3" fontId="8" fillId="2" borderId="1" xfId="2356" applyNumberFormat="1" applyFont="1" applyFill="1" applyBorder="1" applyAlignment="1" applyProtection="1">
      <alignment vertical="center"/>
      <protection hidden="1"/>
    </xf>
    <xf numFmtId="0" fontId="10" fillId="2" borderId="25" xfId="5110" applyFont="1" applyFill="1" applyBorder="1" applyAlignment="1" applyProtection="1">
      <alignment horizontal="left" vertical="center"/>
      <protection locked="0" hidden="1"/>
    </xf>
    <xf numFmtId="0" fontId="45" fillId="0" borderId="16" xfId="5110" applyFont="1" applyBorder="1" applyAlignment="1">
      <alignment horizontal="left" vertical="center"/>
    </xf>
    <xf numFmtId="0" fontId="45" fillId="0" borderId="17" xfId="5110" applyFont="1" applyBorder="1" applyAlignment="1">
      <alignment horizontal="left" vertical="center"/>
    </xf>
    <xf numFmtId="0" fontId="30" fillId="2" borderId="25" xfId="2152" applyFill="1" applyBorder="1" applyAlignment="1" applyProtection="1">
      <protection locked="0" hidden="1"/>
    </xf>
    <xf numFmtId="0" fontId="10" fillId="0" borderId="16" xfId="5110" applyFont="1" applyBorder="1" applyAlignment="1" applyProtection="1">
      <protection locked="0" hidden="1"/>
    </xf>
    <xf numFmtId="0" fontId="10" fillId="0" borderId="17" xfId="5110" applyFont="1" applyBorder="1" applyAlignment="1" applyProtection="1">
      <protection locked="0" hidden="1"/>
    </xf>
    <xf numFmtId="0" fontId="45" fillId="0" borderId="16" xfId="5110" applyFont="1" applyBorder="1" applyAlignment="1">
      <alignment horizontal="left"/>
    </xf>
    <xf numFmtId="0" fontId="45" fillId="0" borderId="17" xfId="5110" applyFont="1" applyBorder="1" applyAlignment="1">
      <alignment horizontal="left"/>
    </xf>
    <xf numFmtId="0" fontId="11" fillId="0" borderId="6" xfId="0" applyFont="1" applyBorder="1" applyAlignment="1" applyProtection="1">
      <alignment horizontal="right" vertical="center"/>
      <protection hidden="1"/>
    </xf>
    <xf numFmtId="0" fontId="11" fillId="0" borderId="14" xfId="0" applyFont="1" applyBorder="1" applyAlignment="1" applyProtection="1">
      <alignment horizontal="right"/>
      <protection hidden="1"/>
    </xf>
    <xf numFmtId="0" fontId="12" fillId="2" borderId="25" xfId="1" applyFill="1" applyBorder="1" applyAlignment="1" applyProtection="1">
      <protection locked="0" hidden="1"/>
    </xf>
    <xf numFmtId="0" fontId="10" fillId="0" borderId="16" xfId="0" applyFont="1" applyBorder="1" applyAlignment="1" applyProtection="1">
      <protection locked="0" hidden="1"/>
    </xf>
    <xf numFmtId="0" fontId="10" fillId="0" borderId="17" xfId="0" applyFont="1" applyBorder="1" applyAlignment="1" applyProtection="1">
      <protection locked="0" hidden="1"/>
    </xf>
    <xf numFmtId="0" fontId="10" fillId="0" borderId="6" xfId="3" applyFont="1" applyFill="1" applyBorder="1" applyAlignment="1" applyProtection="1">
      <alignment horizontal="left" vertical="center" wrapText="1"/>
      <protection hidden="1"/>
    </xf>
    <xf numFmtId="0" fontId="10" fillId="0" borderId="0" xfId="3" applyFont="1" applyFill="1" applyBorder="1" applyAlignment="1" applyProtection="1">
      <alignment horizontal="left" vertical="center" wrapText="1"/>
      <protection hidden="1"/>
    </xf>
    <xf numFmtId="0" fontId="10" fillId="0" borderId="14" xfId="3" applyFont="1" applyFill="1" applyBorder="1" applyAlignment="1" applyProtection="1">
      <alignment horizontal="left" vertical="center" wrapText="1"/>
      <protection hidden="1"/>
    </xf>
    <xf numFmtId="0" fontId="19" fillId="0" borderId="6" xfId="3" applyFont="1" applyBorder="1" applyAlignment="1" applyProtection="1">
      <alignment horizontal="center" vertical="center" wrapText="1"/>
      <protection hidden="1"/>
    </xf>
    <xf numFmtId="0" fontId="19" fillId="0" borderId="0" xfId="3" applyFont="1" applyBorder="1" applyAlignment="1" applyProtection="1">
      <alignment horizontal="center" vertical="center" wrapText="1"/>
      <protection hidden="1"/>
    </xf>
    <xf numFmtId="0" fontId="19" fillId="0" borderId="14" xfId="3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right" vertical="center" wrapText="1"/>
      <protection hidden="1"/>
    </xf>
    <xf numFmtId="0" fontId="8" fillId="0" borderId="14" xfId="0" applyFont="1" applyBorder="1" applyAlignment="1" applyProtection="1">
      <alignment horizontal="right" wrapText="1"/>
      <protection hidden="1"/>
    </xf>
    <xf numFmtId="49" fontId="10" fillId="2" borderId="25" xfId="5110" applyNumberFormat="1" applyFont="1" applyFill="1" applyBorder="1" applyAlignment="1" applyProtection="1">
      <alignment horizontal="center" vertical="center"/>
      <protection locked="0" hidden="1"/>
    </xf>
    <xf numFmtId="49" fontId="10" fillId="0" borderId="17" xfId="5110" applyNumberFormat="1" applyFont="1" applyBorder="1" applyAlignment="1" applyProtection="1">
      <alignment horizontal="center" vertical="center"/>
      <protection locked="0" hidden="1"/>
    </xf>
    <xf numFmtId="49" fontId="10" fillId="2" borderId="17" xfId="5110" applyNumberFormat="1" applyFont="1" applyFill="1" applyBorder="1" applyAlignment="1" applyProtection="1">
      <alignment horizontal="center" vertical="center"/>
      <protection locked="0" hidden="1"/>
    </xf>
    <xf numFmtId="1" fontId="10" fillId="2" borderId="25" xfId="5110" applyNumberFormat="1" applyFont="1" applyFill="1" applyBorder="1" applyAlignment="1" applyProtection="1">
      <alignment horizontal="center" vertical="center"/>
      <protection locked="0" hidden="1"/>
    </xf>
    <xf numFmtId="1" fontId="10" fillId="2" borderId="17" xfId="5110" applyNumberFormat="1" applyFont="1" applyFill="1" applyBorder="1" applyAlignment="1" applyProtection="1">
      <alignment horizontal="center" vertical="center"/>
      <protection locked="0" hidden="1"/>
    </xf>
    <xf numFmtId="0" fontId="10" fillId="0" borderId="25" xfId="3" applyFont="1" applyFill="1" applyBorder="1" applyAlignment="1" applyProtection="1">
      <alignment horizontal="left" vertical="center"/>
      <protection locked="0" hidden="1"/>
    </xf>
    <xf numFmtId="0" fontId="11" fillId="0" borderId="16" xfId="3" applyFont="1" applyFill="1" applyBorder="1" applyAlignment="1">
      <alignment horizontal="left"/>
    </xf>
    <xf numFmtId="0" fontId="11" fillId="0" borderId="17" xfId="3" applyFont="1" applyFill="1" applyBorder="1" applyAlignment="1">
      <alignment horizontal="left"/>
    </xf>
    <xf numFmtId="49" fontId="10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10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11" fillId="0" borderId="6" xfId="0" applyFont="1" applyBorder="1" applyAlignment="1" applyProtection="1">
      <alignment horizontal="right" vertical="center" wrapText="1"/>
      <protection hidden="1"/>
    </xf>
    <xf numFmtId="0" fontId="11" fillId="0" borderId="0" xfId="0" applyFont="1" applyBorder="1" applyAlignment="1" applyProtection="1">
      <alignment horizontal="right" wrapText="1"/>
      <protection hidden="1"/>
    </xf>
    <xf numFmtId="0" fontId="11" fillId="0" borderId="6" xfId="0" applyFont="1" applyBorder="1" applyAlignment="1" applyProtection="1">
      <alignment horizontal="right" wrapText="1"/>
      <protection hidden="1"/>
    </xf>
    <xf numFmtId="0" fontId="11" fillId="0" borderId="0" xfId="0" applyFont="1" applyBorder="1" applyAlignment="1" applyProtection="1">
      <alignment horizontal="right"/>
      <protection hidden="1"/>
    </xf>
    <xf numFmtId="0" fontId="11" fillId="0" borderId="14" xfId="0" applyFont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horizontal="right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3" fillId="0" borderId="0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0" xfId="3" applyFont="1" applyBorder="1" applyAlignment="1" applyProtection="1">
      <alignment vertical="top" wrapText="1"/>
      <protection hidden="1"/>
    </xf>
    <xf numFmtId="0" fontId="13" fillId="0" borderId="0" xfId="3" applyFont="1" applyBorder="1" applyAlignment="1" applyProtection="1">
      <alignment wrapText="1"/>
      <protection hidden="1"/>
    </xf>
    <xf numFmtId="0" fontId="13" fillId="0" borderId="0" xfId="3" applyFont="1" applyBorder="1" applyAlignment="1" applyProtection="1">
      <alignment horizontal="center" vertical="top"/>
      <protection hidden="1"/>
    </xf>
    <xf numFmtId="0" fontId="13" fillId="0" borderId="0" xfId="3" applyFont="1" applyBorder="1" applyAlignment="1" applyProtection="1">
      <alignment horizontal="center"/>
      <protection hidden="1"/>
    </xf>
    <xf numFmtId="0" fontId="11" fillId="0" borderId="29" xfId="0" applyFont="1" applyBorder="1" applyAlignment="1" applyProtection="1">
      <alignment horizontal="center" vertical="top"/>
      <protection hidden="1"/>
    </xf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/>
    <xf numFmtId="0" fontId="13" fillId="0" borderId="16" xfId="3" applyFont="1" applyFill="1" applyBorder="1" applyAlignment="1" applyProtection="1">
      <alignment horizontal="center" vertical="top"/>
      <protection hidden="1"/>
    </xf>
    <xf numFmtId="0" fontId="13" fillId="0" borderId="16" xfId="3" applyFont="1" applyFill="1" applyBorder="1" applyAlignment="1" applyProtection="1">
      <alignment horizontal="center"/>
      <protection hidden="1"/>
    </xf>
    <xf numFmtId="0" fontId="11" fillId="0" borderId="14" xfId="0" applyFont="1" applyBorder="1" applyAlignment="1" applyProtection="1">
      <alignment horizontal="right" wrapText="1"/>
      <protection hidden="1"/>
    </xf>
    <xf numFmtId="49" fontId="12" fillId="0" borderId="25" xfId="1" applyNumberFormat="1" applyFill="1" applyBorder="1" applyAlignment="1" applyProtection="1">
      <alignment horizontal="left" vertical="center"/>
      <protection locked="0" hidden="1"/>
    </xf>
    <xf numFmtId="49" fontId="10" fillId="0" borderId="16" xfId="3" applyNumberFormat="1" applyFont="1" applyFill="1" applyBorder="1" applyAlignment="1" applyProtection="1">
      <alignment horizontal="left" vertical="center"/>
      <protection locked="0" hidden="1"/>
    </xf>
    <xf numFmtId="49" fontId="10" fillId="0" borderId="17" xfId="3" applyNumberFormat="1" applyFont="1" applyFill="1" applyBorder="1" applyAlignment="1" applyProtection="1">
      <alignment horizontal="left" vertical="center"/>
      <protection locked="0" hidden="1"/>
    </xf>
    <xf numFmtId="49" fontId="10" fillId="0" borderId="25" xfId="3" applyNumberFormat="1" applyFont="1" applyFill="1" applyBorder="1" applyAlignment="1" applyProtection="1">
      <alignment horizontal="left" vertical="center"/>
      <protection locked="0" hidden="1"/>
    </xf>
    <xf numFmtId="0" fontId="11" fillId="0" borderId="17" xfId="3" applyFont="1" applyFill="1" applyBorder="1" applyAlignment="1">
      <alignment horizontal="left" vertical="center"/>
    </xf>
    <xf numFmtId="0" fontId="29" fillId="0" borderId="0" xfId="3" applyFont="1" applyBorder="1" applyAlignment="1" applyProtection="1">
      <alignment horizontal="left"/>
      <protection hidden="1"/>
    </xf>
    <xf numFmtId="0" fontId="22" fillId="0" borderId="0" xfId="3" applyFont="1" applyBorder="1" applyAlignment="1"/>
    <xf numFmtId="0" fontId="21" fillId="0" borderId="0" xfId="3" applyFont="1" applyBorder="1" applyAlignment="1" applyProtection="1">
      <alignment horizontal="left"/>
      <protection hidden="1"/>
    </xf>
    <xf numFmtId="0" fontId="0" fillId="0" borderId="0" xfId="3" applyFont="1" applyBorder="1" applyAlignment="1"/>
    <xf numFmtId="0" fontId="0" fillId="0" borderId="14" xfId="3" applyFont="1" applyBorder="1" applyAlignment="1"/>
    <xf numFmtId="0" fontId="29" fillId="0" borderId="0" xfId="0" applyFont="1" applyBorder="1" applyAlignment="1" applyProtection="1">
      <alignment horizontal="left"/>
      <protection hidden="1"/>
    </xf>
    <xf numFmtId="0" fontId="28" fillId="0" borderId="0" xfId="0" applyFont="1" applyBorder="1" applyAlignment="1"/>
    <xf numFmtId="0" fontId="28" fillId="0" borderId="14" xfId="0" applyFont="1" applyBorder="1" applyAlignment="1"/>
    <xf numFmtId="0" fontId="21" fillId="0" borderId="0" xfId="5" applyFont="1" applyBorder="1" applyAlignment="1" applyProtection="1">
      <alignment horizontal="left"/>
      <protection hidden="1"/>
    </xf>
    <xf numFmtId="0" fontId="17" fillId="0" borderId="0" xfId="5" applyBorder="1" applyAlignment="1"/>
    <xf numFmtId="0" fontId="17" fillId="0" borderId="14" xfId="5" applyBorder="1" applyAlignment="1"/>
    <xf numFmtId="0" fontId="18" fillId="0" borderId="26" xfId="3" applyFont="1" applyBorder="1" applyAlignment="1"/>
    <xf numFmtId="0" fontId="18" fillId="0" borderId="7" xfId="3" applyFont="1" applyBorder="1" applyAlignment="1"/>
    <xf numFmtId="0" fontId="11" fillId="0" borderId="0" xfId="3" applyFont="1" applyFill="1" applyBorder="1" applyAlignment="1" applyProtection="1">
      <alignment vertical="center"/>
      <protection hidden="1"/>
    </xf>
    <xf numFmtId="0" fontId="10" fillId="0" borderId="16" xfId="3" applyFont="1" applyFill="1" applyBorder="1" applyAlignment="1" applyProtection="1">
      <alignment horizontal="left" vertical="center"/>
      <protection locked="0" hidden="1"/>
    </xf>
    <xf numFmtId="0" fontId="10" fillId="0" borderId="17" xfId="3" applyFont="1" applyFill="1" applyBorder="1" applyAlignment="1" applyProtection="1">
      <alignment horizontal="left" vertical="center"/>
      <protection locked="0" hidden="1"/>
    </xf>
    <xf numFmtId="0" fontId="13" fillId="0" borderId="16" xfId="3" applyFont="1" applyFill="1" applyBorder="1" applyAlignment="1"/>
    <xf numFmtId="0" fontId="13" fillId="0" borderId="17" xfId="3" applyFont="1" applyFill="1" applyBorder="1" applyAlignment="1"/>
    <xf numFmtId="0" fontId="13" fillId="0" borderId="7" xfId="3" applyFont="1" applyBorder="1" applyAlignment="1" applyProtection="1">
      <alignment horizontal="center"/>
      <protection hidden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2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7" fillId="0" borderId="0" xfId="5" applyFont="1" applyFill="1" applyBorder="1" applyAlignment="1">
      <alignment vertical="center"/>
    </xf>
    <xf numFmtId="0" fontId="25" fillId="0" borderId="11" xfId="0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3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vertical="center" wrapText="1"/>
    </xf>
    <xf numFmtId="0" fontId="23" fillId="0" borderId="0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</cellXfs>
  <cellStyles count="6136">
    <cellStyle name="20% - Accent1 10" xfId="6"/>
    <cellStyle name="20% - Accent1 11" xfId="7"/>
    <cellStyle name="20% - Accent1 12" xfId="8"/>
    <cellStyle name="20% - Accent1 13" xfId="9"/>
    <cellStyle name="20% - Accent1 14" xfId="10"/>
    <cellStyle name="20% - Accent1 15" xfId="11"/>
    <cellStyle name="20% - Accent1 16" xfId="12"/>
    <cellStyle name="20% - Accent1 17" xfId="13"/>
    <cellStyle name="20% - Accent1 18" xfId="14"/>
    <cellStyle name="20% - Accent1 19" xfId="15"/>
    <cellStyle name="20% - Accent1 2" xfId="16"/>
    <cellStyle name="20% - Accent1 20" xfId="17"/>
    <cellStyle name="20% - Accent1 21" xfId="18"/>
    <cellStyle name="20% - Accent1 22" xfId="19"/>
    <cellStyle name="20% - Accent1 23" xfId="20"/>
    <cellStyle name="20% - Accent1 24" xfId="21"/>
    <cellStyle name="20% - Accent1 25" xfId="22"/>
    <cellStyle name="20% - Accent1 26" xfId="23"/>
    <cellStyle name="20% - Accent1 27" xfId="24"/>
    <cellStyle name="20% - Accent1 28" xfId="25"/>
    <cellStyle name="20% - Accent1 29" xfId="26"/>
    <cellStyle name="20% - Accent1 3" xfId="27"/>
    <cellStyle name="20% - Accent1 30" xfId="28"/>
    <cellStyle name="20% - Accent1 31" xfId="29"/>
    <cellStyle name="20% - Accent1 32" xfId="30"/>
    <cellStyle name="20% - Accent1 33" xfId="31"/>
    <cellStyle name="20% - Accent1 34" xfId="32"/>
    <cellStyle name="20% - Accent1 35" xfId="33"/>
    <cellStyle name="20% - Accent1 36" xfId="34"/>
    <cellStyle name="20% - Accent1 37" xfId="35"/>
    <cellStyle name="20% - Accent1 38" xfId="36"/>
    <cellStyle name="20% - Accent1 39" xfId="37"/>
    <cellStyle name="20% - Accent1 4" xfId="38"/>
    <cellStyle name="20% - Accent1 40" xfId="39"/>
    <cellStyle name="20% - Accent1 41" xfId="40"/>
    <cellStyle name="20% - Accent1 42" xfId="41"/>
    <cellStyle name="20% - Accent1 43" xfId="42"/>
    <cellStyle name="20% - Accent1 44" xfId="43"/>
    <cellStyle name="20% - Accent1 45" xfId="44"/>
    <cellStyle name="20% - Accent1 46" xfId="45"/>
    <cellStyle name="20% - Accent1 47" xfId="46"/>
    <cellStyle name="20% - Accent1 48" xfId="47"/>
    <cellStyle name="20% - Accent1 49" xfId="48"/>
    <cellStyle name="20% - Accent1 5" xfId="49"/>
    <cellStyle name="20% - Accent1 50" xfId="50"/>
    <cellStyle name="20% - Accent1 51" xfId="51"/>
    <cellStyle name="20% - Accent1 52" xfId="52"/>
    <cellStyle name="20% - Accent1 53" xfId="53"/>
    <cellStyle name="20% - Accent1 54" xfId="54"/>
    <cellStyle name="20% - Accent1 55" xfId="55"/>
    <cellStyle name="20% - Accent1 56" xfId="56"/>
    <cellStyle name="20% - Accent1 57" xfId="57"/>
    <cellStyle name="20% - Accent1 58" xfId="58"/>
    <cellStyle name="20% - Accent1 59" xfId="59"/>
    <cellStyle name="20% - Accent1 6" xfId="60"/>
    <cellStyle name="20% - Accent1 60" xfId="61"/>
    <cellStyle name="20% - Accent1 61" xfId="62"/>
    <cellStyle name="20% - Accent1 62" xfId="63"/>
    <cellStyle name="20% - Accent1 63" xfId="64"/>
    <cellStyle name="20% - Accent1 64" xfId="65"/>
    <cellStyle name="20% - Accent1 65" xfId="66"/>
    <cellStyle name="20% - Accent1 66" xfId="67"/>
    <cellStyle name="20% - Accent1 67" xfId="68"/>
    <cellStyle name="20% - Accent1 68" xfId="69"/>
    <cellStyle name="20% - Accent1 7" xfId="70"/>
    <cellStyle name="20% - Accent1 8" xfId="71"/>
    <cellStyle name="20% - Accent1 9" xfId="72"/>
    <cellStyle name="20% - Accent2 10" xfId="73"/>
    <cellStyle name="20% - Accent2 11" xfId="74"/>
    <cellStyle name="20% - Accent2 12" xfId="75"/>
    <cellStyle name="20% - Accent2 13" xfId="76"/>
    <cellStyle name="20% - Accent2 14" xfId="77"/>
    <cellStyle name="20% - Accent2 15" xfId="78"/>
    <cellStyle name="20% - Accent2 16" xfId="79"/>
    <cellStyle name="20% - Accent2 17" xfId="80"/>
    <cellStyle name="20% - Accent2 18" xfId="81"/>
    <cellStyle name="20% - Accent2 19" xfId="82"/>
    <cellStyle name="20% - Accent2 2" xfId="83"/>
    <cellStyle name="20% - Accent2 20" xfId="84"/>
    <cellStyle name="20% - Accent2 21" xfId="85"/>
    <cellStyle name="20% - Accent2 22" xfId="86"/>
    <cellStyle name="20% - Accent2 23" xfId="87"/>
    <cellStyle name="20% - Accent2 24" xfId="88"/>
    <cellStyle name="20% - Accent2 25" xfId="89"/>
    <cellStyle name="20% - Accent2 26" xfId="90"/>
    <cellStyle name="20% - Accent2 27" xfId="91"/>
    <cellStyle name="20% - Accent2 28" xfId="92"/>
    <cellStyle name="20% - Accent2 29" xfId="93"/>
    <cellStyle name="20% - Accent2 3" xfId="94"/>
    <cellStyle name="20% - Accent2 30" xfId="95"/>
    <cellStyle name="20% - Accent2 31" xfId="96"/>
    <cellStyle name="20% - Accent2 32" xfId="97"/>
    <cellStyle name="20% - Accent2 33" xfId="98"/>
    <cellStyle name="20% - Accent2 34" xfId="99"/>
    <cellStyle name="20% - Accent2 35" xfId="100"/>
    <cellStyle name="20% - Accent2 36" xfId="101"/>
    <cellStyle name="20% - Accent2 37" xfId="102"/>
    <cellStyle name="20% - Accent2 38" xfId="103"/>
    <cellStyle name="20% - Accent2 39" xfId="104"/>
    <cellStyle name="20% - Accent2 4" xfId="105"/>
    <cellStyle name="20% - Accent2 40" xfId="106"/>
    <cellStyle name="20% - Accent2 41" xfId="107"/>
    <cellStyle name="20% - Accent2 42" xfId="108"/>
    <cellStyle name="20% - Accent2 43" xfId="109"/>
    <cellStyle name="20% - Accent2 44" xfId="110"/>
    <cellStyle name="20% - Accent2 45" xfId="111"/>
    <cellStyle name="20% - Accent2 46" xfId="112"/>
    <cellStyle name="20% - Accent2 47" xfId="113"/>
    <cellStyle name="20% - Accent2 48" xfId="114"/>
    <cellStyle name="20% - Accent2 49" xfId="115"/>
    <cellStyle name="20% - Accent2 5" xfId="116"/>
    <cellStyle name="20% - Accent2 50" xfId="117"/>
    <cellStyle name="20% - Accent2 51" xfId="118"/>
    <cellStyle name="20% - Accent2 52" xfId="119"/>
    <cellStyle name="20% - Accent2 53" xfId="120"/>
    <cellStyle name="20% - Accent2 54" xfId="121"/>
    <cellStyle name="20% - Accent2 55" xfId="122"/>
    <cellStyle name="20% - Accent2 56" xfId="123"/>
    <cellStyle name="20% - Accent2 57" xfId="124"/>
    <cellStyle name="20% - Accent2 58" xfId="125"/>
    <cellStyle name="20% - Accent2 59" xfId="126"/>
    <cellStyle name="20% - Accent2 6" xfId="127"/>
    <cellStyle name="20% - Accent2 60" xfId="128"/>
    <cellStyle name="20% - Accent2 61" xfId="129"/>
    <cellStyle name="20% - Accent2 62" xfId="130"/>
    <cellStyle name="20% - Accent2 63" xfId="131"/>
    <cellStyle name="20% - Accent2 64" xfId="132"/>
    <cellStyle name="20% - Accent2 65" xfId="133"/>
    <cellStyle name="20% - Accent2 66" xfId="134"/>
    <cellStyle name="20% - Accent2 67" xfId="135"/>
    <cellStyle name="20% - Accent2 68" xfId="136"/>
    <cellStyle name="20% - Accent2 7" xfId="137"/>
    <cellStyle name="20% - Accent2 8" xfId="138"/>
    <cellStyle name="20% - Accent2 9" xfId="139"/>
    <cellStyle name="20% - Accent3 10" xfId="140"/>
    <cellStyle name="20% - Accent3 11" xfId="141"/>
    <cellStyle name="20% - Accent3 12" xfId="142"/>
    <cellStyle name="20% - Accent3 13" xfId="143"/>
    <cellStyle name="20% - Accent3 14" xfId="144"/>
    <cellStyle name="20% - Accent3 15" xfId="145"/>
    <cellStyle name="20% - Accent3 16" xfId="146"/>
    <cellStyle name="20% - Accent3 17" xfId="147"/>
    <cellStyle name="20% - Accent3 18" xfId="148"/>
    <cellStyle name="20% - Accent3 19" xfId="149"/>
    <cellStyle name="20% - Accent3 2" xfId="150"/>
    <cellStyle name="20% - Accent3 20" xfId="151"/>
    <cellStyle name="20% - Accent3 21" xfId="152"/>
    <cellStyle name="20% - Accent3 22" xfId="153"/>
    <cellStyle name="20% - Accent3 23" xfId="154"/>
    <cellStyle name="20% - Accent3 24" xfId="155"/>
    <cellStyle name="20% - Accent3 25" xfId="156"/>
    <cellStyle name="20% - Accent3 26" xfId="157"/>
    <cellStyle name="20% - Accent3 27" xfId="158"/>
    <cellStyle name="20% - Accent3 28" xfId="159"/>
    <cellStyle name="20% - Accent3 29" xfId="160"/>
    <cellStyle name="20% - Accent3 3" xfId="161"/>
    <cellStyle name="20% - Accent3 30" xfId="162"/>
    <cellStyle name="20% - Accent3 31" xfId="163"/>
    <cellStyle name="20% - Accent3 32" xfId="164"/>
    <cellStyle name="20% - Accent3 33" xfId="165"/>
    <cellStyle name="20% - Accent3 34" xfId="166"/>
    <cellStyle name="20% - Accent3 35" xfId="167"/>
    <cellStyle name="20% - Accent3 36" xfId="168"/>
    <cellStyle name="20% - Accent3 37" xfId="169"/>
    <cellStyle name="20% - Accent3 38" xfId="170"/>
    <cellStyle name="20% - Accent3 39" xfId="171"/>
    <cellStyle name="20% - Accent3 4" xfId="172"/>
    <cellStyle name="20% - Accent3 40" xfId="173"/>
    <cellStyle name="20% - Accent3 41" xfId="174"/>
    <cellStyle name="20% - Accent3 42" xfId="175"/>
    <cellStyle name="20% - Accent3 43" xfId="176"/>
    <cellStyle name="20% - Accent3 44" xfId="177"/>
    <cellStyle name="20% - Accent3 45" xfId="178"/>
    <cellStyle name="20% - Accent3 46" xfId="179"/>
    <cellStyle name="20% - Accent3 47" xfId="180"/>
    <cellStyle name="20% - Accent3 48" xfId="181"/>
    <cellStyle name="20% - Accent3 49" xfId="182"/>
    <cellStyle name="20% - Accent3 5" xfId="183"/>
    <cellStyle name="20% - Accent3 50" xfId="184"/>
    <cellStyle name="20% - Accent3 51" xfId="185"/>
    <cellStyle name="20% - Accent3 52" xfId="186"/>
    <cellStyle name="20% - Accent3 53" xfId="187"/>
    <cellStyle name="20% - Accent3 54" xfId="188"/>
    <cellStyle name="20% - Accent3 55" xfId="189"/>
    <cellStyle name="20% - Accent3 56" xfId="190"/>
    <cellStyle name="20% - Accent3 57" xfId="191"/>
    <cellStyle name="20% - Accent3 58" xfId="192"/>
    <cellStyle name="20% - Accent3 59" xfId="193"/>
    <cellStyle name="20% - Accent3 6" xfId="194"/>
    <cellStyle name="20% - Accent3 60" xfId="195"/>
    <cellStyle name="20% - Accent3 61" xfId="196"/>
    <cellStyle name="20% - Accent3 62" xfId="197"/>
    <cellStyle name="20% - Accent3 63" xfId="198"/>
    <cellStyle name="20% - Accent3 64" xfId="199"/>
    <cellStyle name="20% - Accent3 65" xfId="200"/>
    <cellStyle name="20% - Accent3 66" xfId="201"/>
    <cellStyle name="20% - Accent3 67" xfId="202"/>
    <cellStyle name="20% - Accent3 68" xfId="203"/>
    <cellStyle name="20% - Accent3 7" xfId="204"/>
    <cellStyle name="20% - Accent3 8" xfId="205"/>
    <cellStyle name="20% - Accent3 9" xfId="206"/>
    <cellStyle name="20% - Accent4 10" xfId="207"/>
    <cellStyle name="20% - Accent4 11" xfId="208"/>
    <cellStyle name="20% - Accent4 12" xfId="209"/>
    <cellStyle name="20% - Accent4 13" xfId="210"/>
    <cellStyle name="20% - Accent4 14" xfId="211"/>
    <cellStyle name="20% - Accent4 15" xfId="212"/>
    <cellStyle name="20% - Accent4 16" xfId="213"/>
    <cellStyle name="20% - Accent4 17" xfId="214"/>
    <cellStyle name="20% - Accent4 18" xfId="215"/>
    <cellStyle name="20% - Accent4 19" xfId="216"/>
    <cellStyle name="20% - Accent4 2" xfId="217"/>
    <cellStyle name="20% - Accent4 20" xfId="218"/>
    <cellStyle name="20% - Accent4 21" xfId="219"/>
    <cellStyle name="20% - Accent4 22" xfId="220"/>
    <cellStyle name="20% - Accent4 23" xfId="221"/>
    <cellStyle name="20% - Accent4 24" xfId="222"/>
    <cellStyle name="20% - Accent4 25" xfId="223"/>
    <cellStyle name="20% - Accent4 26" xfId="224"/>
    <cellStyle name="20% - Accent4 27" xfId="225"/>
    <cellStyle name="20% - Accent4 28" xfId="226"/>
    <cellStyle name="20% - Accent4 29" xfId="227"/>
    <cellStyle name="20% - Accent4 3" xfId="228"/>
    <cellStyle name="20% - Accent4 30" xfId="229"/>
    <cellStyle name="20% - Accent4 31" xfId="230"/>
    <cellStyle name="20% - Accent4 32" xfId="231"/>
    <cellStyle name="20% - Accent4 33" xfId="232"/>
    <cellStyle name="20% - Accent4 34" xfId="233"/>
    <cellStyle name="20% - Accent4 35" xfId="234"/>
    <cellStyle name="20% - Accent4 36" xfId="235"/>
    <cellStyle name="20% - Accent4 37" xfId="236"/>
    <cellStyle name="20% - Accent4 38" xfId="237"/>
    <cellStyle name="20% - Accent4 39" xfId="238"/>
    <cellStyle name="20% - Accent4 4" xfId="239"/>
    <cellStyle name="20% - Accent4 40" xfId="240"/>
    <cellStyle name="20% - Accent4 41" xfId="241"/>
    <cellStyle name="20% - Accent4 42" xfId="242"/>
    <cellStyle name="20% - Accent4 43" xfId="243"/>
    <cellStyle name="20% - Accent4 44" xfId="244"/>
    <cellStyle name="20% - Accent4 45" xfId="245"/>
    <cellStyle name="20% - Accent4 46" xfId="246"/>
    <cellStyle name="20% - Accent4 47" xfId="247"/>
    <cellStyle name="20% - Accent4 48" xfId="248"/>
    <cellStyle name="20% - Accent4 49" xfId="249"/>
    <cellStyle name="20% - Accent4 5" xfId="250"/>
    <cellStyle name="20% - Accent4 50" xfId="251"/>
    <cellStyle name="20% - Accent4 51" xfId="252"/>
    <cellStyle name="20% - Accent4 52" xfId="253"/>
    <cellStyle name="20% - Accent4 53" xfId="254"/>
    <cellStyle name="20% - Accent4 54" xfId="255"/>
    <cellStyle name="20% - Accent4 55" xfId="256"/>
    <cellStyle name="20% - Accent4 56" xfId="257"/>
    <cellStyle name="20% - Accent4 57" xfId="258"/>
    <cellStyle name="20% - Accent4 58" xfId="259"/>
    <cellStyle name="20% - Accent4 59" xfId="260"/>
    <cellStyle name="20% - Accent4 6" xfId="261"/>
    <cellStyle name="20% - Accent4 60" xfId="262"/>
    <cellStyle name="20% - Accent4 61" xfId="263"/>
    <cellStyle name="20% - Accent4 62" xfId="264"/>
    <cellStyle name="20% - Accent4 63" xfId="265"/>
    <cellStyle name="20% - Accent4 64" xfId="266"/>
    <cellStyle name="20% - Accent4 65" xfId="267"/>
    <cellStyle name="20% - Accent4 66" xfId="268"/>
    <cellStyle name="20% - Accent4 67" xfId="269"/>
    <cellStyle name="20% - Accent4 68" xfId="270"/>
    <cellStyle name="20% - Accent4 7" xfId="271"/>
    <cellStyle name="20% - Accent4 8" xfId="272"/>
    <cellStyle name="20% - Accent4 9" xfId="273"/>
    <cellStyle name="20% - Accent5 10" xfId="274"/>
    <cellStyle name="20% - Accent5 11" xfId="275"/>
    <cellStyle name="20% - Accent5 12" xfId="276"/>
    <cellStyle name="20% - Accent5 13" xfId="277"/>
    <cellStyle name="20% - Accent5 14" xfId="278"/>
    <cellStyle name="20% - Accent5 15" xfId="279"/>
    <cellStyle name="20% - Accent5 16" xfId="280"/>
    <cellStyle name="20% - Accent5 17" xfId="281"/>
    <cellStyle name="20% - Accent5 18" xfId="282"/>
    <cellStyle name="20% - Accent5 19" xfId="283"/>
    <cellStyle name="20% - Accent5 2" xfId="284"/>
    <cellStyle name="20% - Accent5 20" xfId="285"/>
    <cellStyle name="20% - Accent5 21" xfId="286"/>
    <cellStyle name="20% - Accent5 22" xfId="287"/>
    <cellStyle name="20% - Accent5 23" xfId="288"/>
    <cellStyle name="20% - Accent5 24" xfId="289"/>
    <cellStyle name="20% - Accent5 25" xfId="290"/>
    <cellStyle name="20% - Accent5 26" xfId="291"/>
    <cellStyle name="20% - Accent5 27" xfId="292"/>
    <cellStyle name="20% - Accent5 28" xfId="293"/>
    <cellStyle name="20% - Accent5 29" xfId="294"/>
    <cellStyle name="20% - Accent5 3" xfId="295"/>
    <cellStyle name="20% - Accent5 30" xfId="296"/>
    <cellStyle name="20% - Accent5 31" xfId="297"/>
    <cellStyle name="20% - Accent5 32" xfId="298"/>
    <cellStyle name="20% - Accent5 33" xfId="299"/>
    <cellStyle name="20% - Accent5 34" xfId="300"/>
    <cellStyle name="20% - Accent5 35" xfId="301"/>
    <cellStyle name="20% - Accent5 36" xfId="302"/>
    <cellStyle name="20% - Accent5 37" xfId="303"/>
    <cellStyle name="20% - Accent5 38" xfId="304"/>
    <cellStyle name="20% - Accent5 39" xfId="305"/>
    <cellStyle name="20% - Accent5 4" xfId="306"/>
    <cellStyle name="20% - Accent5 40" xfId="307"/>
    <cellStyle name="20% - Accent5 41" xfId="308"/>
    <cellStyle name="20% - Accent5 42" xfId="309"/>
    <cellStyle name="20% - Accent5 43" xfId="310"/>
    <cellStyle name="20% - Accent5 44" xfId="311"/>
    <cellStyle name="20% - Accent5 45" xfId="312"/>
    <cellStyle name="20% - Accent5 46" xfId="313"/>
    <cellStyle name="20% - Accent5 47" xfId="314"/>
    <cellStyle name="20% - Accent5 48" xfId="315"/>
    <cellStyle name="20% - Accent5 49" xfId="316"/>
    <cellStyle name="20% - Accent5 5" xfId="317"/>
    <cellStyle name="20% - Accent5 50" xfId="318"/>
    <cellStyle name="20% - Accent5 51" xfId="319"/>
    <cellStyle name="20% - Accent5 52" xfId="320"/>
    <cellStyle name="20% - Accent5 53" xfId="321"/>
    <cellStyle name="20% - Accent5 54" xfId="322"/>
    <cellStyle name="20% - Accent5 55" xfId="323"/>
    <cellStyle name="20% - Accent5 56" xfId="324"/>
    <cellStyle name="20% - Accent5 57" xfId="325"/>
    <cellStyle name="20% - Accent5 58" xfId="326"/>
    <cellStyle name="20% - Accent5 59" xfId="327"/>
    <cellStyle name="20% - Accent5 6" xfId="328"/>
    <cellStyle name="20% - Accent5 60" xfId="329"/>
    <cellStyle name="20% - Accent5 61" xfId="330"/>
    <cellStyle name="20% - Accent5 62" xfId="331"/>
    <cellStyle name="20% - Accent5 63" xfId="332"/>
    <cellStyle name="20% - Accent5 64" xfId="333"/>
    <cellStyle name="20% - Accent5 65" xfId="334"/>
    <cellStyle name="20% - Accent5 66" xfId="335"/>
    <cellStyle name="20% - Accent5 67" xfId="336"/>
    <cellStyle name="20% - Accent5 68" xfId="337"/>
    <cellStyle name="20% - Accent5 7" xfId="338"/>
    <cellStyle name="20% - Accent5 8" xfId="339"/>
    <cellStyle name="20% - Accent5 9" xfId="340"/>
    <cellStyle name="20% - Accent6 10" xfId="341"/>
    <cellStyle name="20% - Accent6 11" xfId="342"/>
    <cellStyle name="20% - Accent6 12" xfId="343"/>
    <cellStyle name="20% - Accent6 13" xfId="344"/>
    <cellStyle name="20% - Accent6 14" xfId="345"/>
    <cellStyle name="20% - Accent6 15" xfId="346"/>
    <cellStyle name="20% - Accent6 16" xfId="347"/>
    <cellStyle name="20% - Accent6 17" xfId="348"/>
    <cellStyle name="20% - Accent6 18" xfId="349"/>
    <cellStyle name="20% - Accent6 19" xfId="350"/>
    <cellStyle name="20% - Accent6 2" xfId="351"/>
    <cellStyle name="20% - Accent6 20" xfId="352"/>
    <cellStyle name="20% - Accent6 21" xfId="353"/>
    <cellStyle name="20% - Accent6 22" xfId="354"/>
    <cellStyle name="20% - Accent6 23" xfId="355"/>
    <cellStyle name="20% - Accent6 24" xfId="356"/>
    <cellStyle name="20% - Accent6 25" xfId="357"/>
    <cellStyle name="20% - Accent6 26" xfId="358"/>
    <cellStyle name="20% - Accent6 27" xfId="359"/>
    <cellStyle name="20% - Accent6 28" xfId="360"/>
    <cellStyle name="20% - Accent6 29" xfId="361"/>
    <cellStyle name="20% - Accent6 3" xfId="362"/>
    <cellStyle name="20% - Accent6 30" xfId="363"/>
    <cellStyle name="20% - Accent6 31" xfId="364"/>
    <cellStyle name="20% - Accent6 32" xfId="365"/>
    <cellStyle name="20% - Accent6 33" xfId="366"/>
    <cellStyle name="20% - Accent6 34" xfId="367"/>
    <cellStyle name="20% - Accent6 35" xfId="368"/>
    <cellStyle name="20% - Accent6 36" xfId="369"/>
    <cellStyle name="20% - Accent6 37" xfId="370"/>
    <cellStyle name="20% - Accent6 38" xfId="371"/>
    <cellStyle name="20% - Accent6 39" xfId="372"/>
    <cellStyle name="20% - Accent6 4" xfId="373"/>
    <cellStyle name="20% - Accent6 40" xfId="374"/>
    <cellStyle name="20% - Accent6 41" xfId="375"/>
    <cellStyle name="20% - Accent6 42" xfId="376"/>
    <cellStyle name="20% - Accent6 43" xfId="377"/>
    <cellStyle name="20% - Accent6 44" xfId="378"/>
    <cellStyle name="20% - Accent6 45" xfId="379"/>
    <cellStyle name="20% - Accent6 46" xfId="380"/>
    <cellStyle name="20% - Accent6 47" xfId="381"/>
    <cellStyle name="20% - Accent6 48" xfId="382"/>
    <cellStyle name="20% - Accent6 49" xfId="383"/>
    <cellStyle name="20% - Accent6 5" xfId="384"/>
    <cellStyle name="20% - Accent6 50" xfId="385"/>
    <cellStyle name="20% - Accent6 51" xfId="386"/>
    <cellStyle name="20% - Accent6 52" xfId="387"/>
    <cellStyle name="20% - Accent6 53" xfId="388"/>
    <cellStyle name="20% - Accent6 54" xfId="389"/>
    <cellStyle name="20% - Accent6 55" xfId="390"/>
    <cellStyle name="20% - Accent6 56" xfId="391"/>
    <cellStyle name="20% - Accent6 57" xfId="392"/>
    <cellStyle name="20% - Accent6 58" xfId="393"/>
    <cellStyle name="20% - Accent6 59" xfId="394"/>
    <cellStyle name="20% - Accent6 6" xfId="395"/>
    <cellStyle name="20% - Accent6 60" xfId="396"/>
    <cellStyle name="20% - Accent6 61" xfId="397"/>
    <cellStyle name="20% - Accent6 62" xfId="398"/>
    <cellStyle name="20% - Accent6 63" xfId="399"/>
    <cellStyle name="20% - Accent6 64" xfId="400"/>
    <cellStyle name="20% - Accent6 65" xfId="401"/>
    <cellStyle name="20% - Accent6 66" xfId="402"/>
    <cellStyle name="20% - Accent6 67" xfId="403"/>
    <cellStyle name="20% - Accent6 68" xfId="404"/>
    <cellStyle name="20% - Accent6 7" xfId="405"/>
    <cellStyle name="20% - Accent6 8" xfId="406"/>
    <cellStyle name="20% - Accent6 9" xfId="407"/>
    <cellStyle name="40% - Accent1 10" xfId="408"/>
    <cellStyle name="40% - Accent1 11" xfId="409"/>
    <cellStyle name="40% - Accent1 12" xfId="410"/>
    <cellStyle name="40% - Accent1 13" xfId="411"/>
    <cellStyle name="40% - Accent1 14" xfId="412"/>
    <cellStyle name="40% - Accent1 15" xfId="413"/>
    <cellStyle name="40% - Accent1 16" xfId="414"/>
    <cellStyle name="40% - Accent1 17" xfId="415"/>
    <cellStyle name="40% - Accent1 18" xfId="416"/>
    <cellStyle name="40% - Accent1 19" xfId="417"/>
    <cellStyle name="40% - Accent1 2" xfId="418"/>
    <cellStyle name="40% - Accent1 20" xfId="419"/>
    <cellStyle name="40% - Accent1 21" xfId="420"/>
    <cellStyle name="40% - Accent1 22" xfId="421"/>
    <cellStyle name="40% - Accent1 23" xfId="422"/>
    <cellStyle name="40% - Accent1 24" xfId="423"/>
    <cellStyle name="40% - Accent1 25" xfId="424"/>
    <cellStyle name="40% - Accent1 26" xfId="425"/>
    <cellStyle name="40% - Accent1 27" xfId="426"/>
    <cellStyle name="40% - Accent1 28" xfId="427"/>
    <cellStyle name="40% - Accent1 29" xfId="428"/>
    <cellStyle name="40% - Accent1 3" xfId="429"/>
    <cellStyle name="40% - Accent1 30" xfId="430"/>
    <cellStyle name="40% - Accent1 31" xfId="431"/>
    <cellStyle name="40% - Accent1 32" xfId="432"/>
    <cellStyle name="40% - Accent1 33" xfId="433"/>
    <cellStyle name="40% - Accent1 34" xfId="434"/>
    <cellStyle name="40% - Accent1 35" xfId="435"/>
    <cellStyle name="40% - Accent1 36" xfId="436"/>
    <cellStyle name="40% - Accent1 37" xfId="437"/>
    <cellStyle name="40% - Accent1 38" xfId="438"/>
    <cellStyle name="40% - Accent1 39" xfId="439"/>
    <cellStyle name="40% - Accent1 4" xfId="440"/>
    <cellStyle name="40% - Accent1 40" xfId="441"/>
    <cellStyle name="40% - Accent1 41" xfId="442"/>
    <cellStyle name="40% - Accent1 42" xfId="443"/>
    <cellStyle name="40% - Accent1 43" xfId="444"/>
    <cellStyle name="40% - Accent1 44" xfId="445"/>
    <cellStyle name="40% - Accent1 45" xfId="446"/>
    <cellStyle name="40% - Accent1 46" xfId="447"/>
    <cellStyle name="40% - Accent1 47" xfId="448"/>
    <cellStyle name="40% - Accent1 48" xfId="449"/>
    <cellStyle name="40% - Accent1 49" xfId="450"/>
    <cellStyle name="40% - Accent1 5" xfId="451"/>
    <cellStyle name="40% - Accent1 50" xfId="452"/>
    <cellStyle name="40% - Accent1 51" xfId="453"/>
    <cellStyle name="40% - Accent1 52" xfId="454"/>
    <cellStyle name="40% - Accent1 53" xfId="455"/>
    <cellStyle name="40% - Accent1 54" xfId="456"/>
    <cellStyle name="40% - Accent1 55" xfId="457"/>
    <cellStyle name="40% - Accent1 56" xfId="458"/>
    <cellStyle name="40% - Accent1 57" xfId="459"/>
    <cellStyle name="40% - Accent1 58" xfId="460"/>
    <cellStyle name="40% - Accent1 59" xfId="461"/>
    <cellStyle name="40% - Accent1 6" xfId="462"/>
    <cellStyle name="40% - Accent1 60" xfId="463"/>
    <cellStyle name="40% - Accent1 61" xfId="464"/>
    <cellStyle name="40% - Accent1 62" xfId="465"/>
    <cellStyle name="40% - Accent1 63" xfId="466"/>
    <cellStyle name="40% - Accent1 64" xfId="467"/>
    <cellStyle name="40% - Accent1 65" xfId="468"/>
    <cellStyle name="40% - Accent1 66" xfId="469"/>
    <cellStyle name="40% - Accent1 67" xfId="470"/>
    <cellStyle name="40% - Accent1 68" xfId="471"/>
    <cellStyle name="40% - Accent1 7" xfId="472"/>
    <cellStyle name="40% - Accent1 8" xfId="473"/>
    <cellStyle name="40% - Accent1 9" xfId="474"/>
    <cellStyle name="40% - Accent2 10" xfId="475"/>
    <cellStyle name="40% - Accent2 11" xfId="476"/>
    <cellStyle name="40% - Accent2 12" xfId="477"/>
    <cellStyle name="40% - Accent2 13" xfId="478"/>
    <cellStyle name="40% - Accent2 14" xfId="479"/>
    <cellStyle name="40% - Accent2 15" xfId="480"/>
    <cellStyle name="40% - Accent2 16" xfId="481"/>
    <cellStyle name="40% - Accent2 17" xfId="482"/>
    <cellStyle name="40% - Accent2 18" xfId="483"/>
    <cellStyle name="40% - Accent2 19" xfId="484"/>
    <cellStyle name="40% - Accent2 2" xfId="485"/>
    <cellStyle name="40% - Accent2 20" xfId="486"/>
    <cellStyle name="40% - Accent2 21" xfId="487"/>
    <cellStyle name="40% - Accent2 22" xfId="488"/>
    <cellStyle name="40% - Accent2 23" xfId="489"/>
    <cellStyle name="40% - Accent2 24" xfId="490"/>
    <cellStyle name="40% - Accent2 25" xfId="491"/>
    <cellStyle name="40% - Accent2 26" xfId="492"/>
    <cellStyle name="40% - Accent2 27" xfId="493"/>
    <cellStyle name="40% - Accent2 28" xfId="494"/>
    <cellStyle name="40% - Accent2 29" xfId="495"/>
    <cellStyle name="40% - Accent2 3" xfId="496"/>
    <cellStyle name="40% - Accent2 30" xfId="497"/>
    <cellStyle name="40% - Accent2 31" xfId="498"/>
    <cellStyle name="40% - Accent2 32" xfId="499"/>
    <cellStyle name="40% - Accent2 33" xfId="500"/>
    <cellStyle name="40% - Accent2 34" xfId="501"/>
    <cellStyle name="40% - Accent2 35" xfId="502"/>
    <cellStyle name="40% - Accent2 36" xfId="503"/>
    <cellStyle name="40% - Accent2 37" xfId="504"/>
    <cellStyle name="40% - Accent2 38" xfId="505"/>
    <cellStyle name="40% - Accent2 39" xfId="506"/>
    <cellStyle name="40% - Accent2 4" xfId="507"/>
    <cellStyle name="40% - Accent2 40" xfId="508"/>
    <cellStyle name="40% - Accent2 41" xfId="509"/>
    <cellStyle name="40% - Accent2 42" xfId="510"/>
    <cellStyle name="40% - Accent2 43" xfId="511"/>
    <cellStyle name="40% - Accent2 44" xfId="512"/>
    <cellStyle name="40% - Accent2 45" xfId="513"/>
    <cellStyle name="40% - Accent2 46" xfId="514"/>
    <cellStyle name="40% - Accent2 47" xfId="515"/>
    <cellStyle name="40% - Accent2 48" xfId="516"/>
    <cellStyle name="40% - Accent2 49" xfId="517"/>
    <cellStyle name="40% - Accent2 5" xfId="518"/>
    <cellStyle name="40% - Accent2 50" xfId="519"/>
    <cellStyle name="40% - Accent2 51" xfId="520"/>
    <cellStyle name="40% - Accent2 52" xfId="521"/>
    <cellStyle name="40% - Accent2 53" xfId="522"/>
    <cellStyle name="40% - Accent2 54" xfId="523"/>
    <cellStyle name="40% - Accent2 55" xfId="524"/>
    <cellStyle name="40% - Accent2 56" xfId="525"/>
    <cellStyle name="40% - Accent2 57" xfId="526"/>
    <cellStyle name="40% - Accent2 58" xfId="527"/>
    <cellStyle name="40% - Accent2 59" xfId="528"/>
    <cellStyle name="40% - Accent2 6" xfId="529"/>
    <cellStyle name="40% - Accent2 60" xfId="530"/>
    <cellStyle name="40% - Accent2 61" xfId="531"/>
    <cellStyle name="40% - Accent2 62" xfId="532"/>
    <cellStyle name="40% - Accent2 63" xfId="533"/>
    <cellStyle name="40% - Accent2 64" xfId="534"/>
    <cellStyle name="40% - Accent2 65" xfId="535"/>
    <cellStyle name="40% - Accent2 66" xfId="536"/>
    <cellStyle name="40% - Accent2 67" xfId="537"/>
    <cellStyle name="40% - Accent2 68" xfId="538"/>
    <cellStyle name="40% - Accent2 7" xfId="539"/>
    <cellStyle name="40% - Accent2 8" xfId="540"/>
    <cellStyle name="40% - Accent2 9" xfId="541"/>
    <cellStyle name="40% - Accent3 10" xfId="542"/>
    <cellStyle name="40% - Accent3 11" xfId="543"/>
    <cellStyle name="40% - Accent3 12" xfId="544"/>
    <cellStyle name="40% - Accent3 13" xfId="545"/>
    <cellStyle name="40% - Accent3 14" xfId="546"/>
    <cellStyle name="40% - Accent3 15" xfId="547"/>
    <cellStyle name="40% - Accent3 16" xfId="548"/>
    <cellStyle name="40% - Accent3 17" xfId="549"/>
    <cellStyle name="40% - Accent3 18" xfId="550"/>
    <cellStyle name="40% - Accent3 19" xfId="551"/>
    <cellStyle name="40% - Accent3 2" xfId="552"/>
    <cellStyle name="40% - Accent3 20" xfId="553"/>
    <cellStyle name="40% - Accent3 21" xfId="554"/>
    <cellStyle name="40% - Accent3 22" xfId="555"/>
    <cellStyle name="40% - Accent3 23" xfId="556"/>
    <cellStyle name="40% - Accent3 24" xfId="557"/>
    <cellStyle name="40% - Accent3 25" xfId="558"/>
    <cellStyle name="40% - Accent3 26" xfId="559"/>
    <cellStyle name="40% - Accent3 27" xfId="560"/>
    <cellStyle name="40% - Accent3 28" xfId="561"/>
    <cellStyle name="40% - Accent3 29" xfId="562"/>
    <cellStyle name="40% - Accent3 3" xfId="563"/>
    <cellStyle name="40% - Accent3 30" xfId="564"/>
    <cellStyle name="40% - Accent3 31" xfId="565"/>
    <cellStyle name="40% - Accent3 32" xfId="566"/>
    <cellStyle name="40% - Accent3 33" xfId="567"/>
    <cellStyle name="40% - Accent3 34" xfId="568"/>
    <cellStyle name="40% - Accent3 35" xfId="569"/>
    <cellStyle name="40% - Accent3 36" xfId="570"/>
    <cellStyle name="40% - Accent3 37" xfId="571"/>
    <cellStyle name="40% - Accent3 38" xfId="572"/>
    <cellStyle name="40% - Accent3 39" xfId="573"/>
    <cellStyle name="40% - Accent3 4" xfId="574"/>
    <cellStyle name="40% - Accent3 40" xfId="575"/>
    <cellStyle name="40% - Accent3 41" xfId="576"/>
    <cellStyle name="40% - Accent3 42" xfId="577"/>
    <cellStyle name="40% - Accent3 43" xfId="578"/>
    <cellStyle name="40% - Accent3 44" xfId="579"/>
    <cellStyle name="40% - Accent3 45" xfId="580"/>
    <cellStyle name="40% - Accent3 46" xfId="581"/>
    <cellStyle name="40% - Accent3 47" xfId="582"/>
    <cellStyle name="40% - Accent3 48" xfId="583"/>
    <cellStyle name="40% - Accent3 49" xfId="584"/>
    <cellStyle name="40% - Accent3 5" xfId="585"/>
    <cellStyle name="40% - Accent3 50" xfId="586"/>
    <cellStyle name="40% - Accent3 51" xfId="587"/>
    <cellStyle name="40% - Accent3 52" xfId="588"/>
    <cellStyle name="40% - Accent3 53" xfId="589"/>
    <cellStyle name="40% - Accent3 54" xfId="590"/>
    <cellStyle name="40% - Accent3 55" xfId="591"/>
    <cellStyle name="40% - Accent3 56" xfId="592"/>
    <cellStyle name="40% - Accent3 57" xfId="593"/>
    <cellStyle name="40% - Accent3 58" xfId="594"/>
    <cellStyle name="40% - Accent3 59" xfId="595"/>
    <cellStyle name="40% - Accent3 6" xfId="596"/>
    <cellStyle name="40% - Accent3 60" xfId="597"/>
    <cellStyle name="40% - Accent3 61" xfId="598"/>
    <cellStyle name="40% - Accent3 62" xfId="599"/>
    <cellStyle name="40% - Accent3 63" xfId="600"/>
    <cellStyle name="40% - Accent3 64" xfId="601"/>
    <cellStyle name="40% - Accent3 65" xfId="602"/>
    <cellStyle name="40% - Accent3 66" xfId="603"/>
    <cellStyle name="40% - Accent3 67" xfId="604"/>
    <cellStyle name="40% - Accent3 68" xfId="605"/>
    <cellStyle name="40% - Accent3 7" xfId="606"/>
    <cellStyle name="40% - Accent3 8" xfId="607"/>
    <cellStyle name="40% - Accent3 9" xfId="608"/>
    <cellStyle name="40% - Accent4 10" xfId="609"/>
    <cellStyle name="40% - Accent4 11" xfId="610"/>
    <cellStyle name="40% - Accent4 12" xfId="611"/>
    <cellStyle name="40% - Accent4 13" xfId="612"/>
    <cellStyle name="40% - Accent4 14" xfId="613"/>
    <cellStyle name="40% - Accent4 15" xfId="614"/>
    <cellStyle name="40% - Accent4 16" xfId="615"/>
    <cellStyle name="40% - Accent4 17" xfId="616"/>
    <cellStyle name="40% - Accent4 18" xfId="617"/>
    <cellStyle name="40% - Accent4 19" xfId="618"/>
    <cellStyle name="40% - Accent4 2" xfId="619"/>
    <cellStyle name="40% - Accent4 20" xfId="620"/>
    <cellStyle name="40% - Accent4 21" xfId="621"/>
    <cellStyle name="40% - Accent4 22" xfId="622"/>
    <cellStyle name="40% - Accent4 23" xfId="623"/>
    <cellStyle name="40% - Accent4 24" xfId="624"/>
    <cellStyle name="40% - Accent4 25" xfId="625"/>
    <cellStyle name="40% - Accent4 26" xfId="626"/>
    <cellStyle name="40% - Accent4 27" xfId="627"/>
    <cellStyle name="40% - Accent4 28" xfId="628"/>
    <cellStyle name="40% - Accent4 29" xfId="629"/>
    <cellStyle name="40% - Accent4 3" xfId="630"/>
    <cellStyle name="40% - Accent4 30" xfId="631"/>
    <cellStyle name="40% - Accent4 31" xfId="632"/>
    <cellStyle name="40% - Accent4 32" xfId="633"/>
    <cellStyle name="40% - Accent4 33" xfId="634"/>
    <cellStyle name="40% - Accent4 34" xfId="635"/>
    <cellStyle name="40% - Accent4 35" xfId="636"/>
    <cellStyle name="40% - Accent4 36" xfId="637"/>
    <cellStyle name="40% - Accent4 37" xfId="638"/>
    <cellStyle name="40% - Accent4 38" xfId="639"/>
    <cellStyle name="40% - Accent4 39" xfId="640"/>
    <cellStyle name="40% - Accent4 4" xfId="641"/>
    <cellStyle name="40% - Accent4 40" xfId="642"/>
    <cellStyle name="40% - Accent4 41" xfId="643"/>
    <cellStyle name="40% - Accent4 42" xfId="644"/>
    <cellStyle name="40% - Accent4 43" xfId="645"/>
    <cellStyle name="40% - Accent4 44" xfId="646"/>
    <cellStyle name="40% - Accent4 45" xfId="647"/>
    <cellStyle name="40% - Accent4 46" xfId="648"/>
    <cellStyle name="40% - Accent4 47" xfId="649"/>
    <cellStyle name="40% - Accent4 48" xfId="650"/>
    <cellStyle name="40% - Accent4 49" xfId="651"/>
    <cellStyle name="40% - Accent4 5" xfId="652"/>
    <cellStyle name="40% - Accent4 50" xfId="653"/>
    <cellStyle name="40% - Accent4 51" xfId="654"/>
    <cellStyle name="40% - Accent4 52" xfId="655"/>
    <cellStyle name="40% - Accent4 53" xfId="656"/>
    <cellStyle name="40% - Accent4 54" xfId="657"/>
    <cellStyle name="40% - Accent4 55" xfId="658"/>
    <cellStyle name="40% - Accent4 56" xfId="659"/>
    <cellStyle name="40% - Accent4 57" xfId="660"/>
    <cellStyle name="40% - Accent4 58" xfId="661"/>
    <cellStyle name="40% - Accent4 59" xfId="662"/>
    <cellStyle name="40% - Accent4 6" xfId="663"/>
    <cellStyle name="40% - Accent4 60" xfId="664"/>
    <cellStyle name="40% - Accent4 61" xfId="665"/>
    <cellStyle name="40% - Accent4 62" xfId="666"/>
    <cellStyle name="40% - Accent4 63" xfId="667"/>
    <cellStyle name="40% - Accent4 64" xfId="668"/>
    <cellStyle name="40% - Accent4 65" xfId="669"/>
    <cellStyle name="40% - Accent4 66" xfId="670"/>
    <cellStyle name="40% - Accent4 67" xfId="671"/>
    <cellStyle name="40% - Accent4 68" xfId="672"/>
    <cellStyle name="40% - Accent4 7" xfId="673"/>
    <cellStyle name="40% - Accent4 8" xfId="674"/>
    <cellStyle name="40% - Accent4 9" xfId="675"/>
    <cellStyle name="40% - Accent5 10" xfId="676"/>
    <cellStyle name="40% - Accent5 11" xfId="677"/>
    <cellStyle name="40% - Accent5 12" xfId="678"/>
    <cellStyle name="40% - Accent5 13" xfId="679"/>
    <cellStyle name="40% - Accent5 14" xfId="680"/>
    <cellStyle name="40% - Accent5 15" xfId="681"/>
    <cellStyle name="40% - Accent5 16" xfId="682"/>
    <cellStyle name="40% - Accent5 17" xfId="683"/>
    <cellStyle name="40% - Accent5 18" xfId="684"/>
    <cellStyle name="40% - Accent5 19" xfId="685"/>
    <cellStyle name="40% - Accent5 2" xfId="686"/>
    <cellStyle name="40% - Accent5 20" xfId="687"/>
    <cellStyle name="40% - Accent5 21" xfId="688"/>
    <cellStyle name="40% - Accent5 22" xfId="689"/>
    <cellStyle name="40% - Accent5 23" xfId="690"/>
    <cellStyle name="40% - Accent5 24" xfId="691"/>
    <cellStyle name="40% - Accent5 25" xfId="692"/>
    <cellStyle name="40% - Accent5 26" xfId="693"/>
    <cellStyle name="40% - Accent5 27" xfId="694"/>
    <cellStyle name="40% - Accent5 28" xfId="695"/>
    <cellStyle name="40% - Accent5 29" xfId="696"/>
    <cellStyle name="40% - Accent5 3" xfId="697"/>
    <cellStyle name="40% - Accent5 30" xfId="698"/>
    <cellStyle name="40% - Accent5 31" xfId="699"/>
    <cellStyle name="40% - Accent5 32" xfId="700"/>
    <cellStyle name="40% - Accent5 33" xfId="701"/>
    <cellStyle name="40% - Accent5 34" xfId="702"/>
    <cellStyle name="40% - Accent5 35" xfId="703"/>
    <cellStyle name="40% - Accent5 36" xfId="704"/>
    <cellStyle name="40% - Accent5 37" xfId="705"/>
    <cellStyle name="40% - Accent5 38" xfId="706"/>
    <cellStyle name="40% - Accent5 39" xfId="707"/>
    <cellStyle name="40% - Accent5 4" xfId="708"/>
    <cellStyle name="40% - Accent5 40" xfId="709"/>
    <cellStyle name="40% - Accent5 41" xfId="710"/>
    <cellStyle name="40% - Accent5 42" xfId="711"/>
    <cellStyle name="40% - Accent5 43" xfId="712"/>
    <cellStyle name="40% - Accent5 44" xfId="713"/>
    <cellStyle name="40% - Accent5 45" xfId="714"/>
    <cellStyle name="40% - Accent5 46" xfId="715"/>
    <cellStyle name="40% - Accent5 47" xfId="716"/>
    <cellStyle name="40% - Accent5 48" xfId="717"/>
    <cellStyle name="40% - Accent5 49" xfId="718"/>
    <cellStyle name="40% - Accent5 5" xfId="719"/>
    <cellStyle name="40% - Accent5 50" xfId="720"/>
    <cellStyle name="40% - Accent5 51" xfId="721"/>
    <cellStyle name="40% - Accent5 52" xfId="722"/>
    <cellStyle name="40% - Accent5 53" xfId="723"/>
    <cellStyle name="40% - Accent5 54" xfId="724"/>
    <cellStyle name="40% - Accent5 55" xfId="725"/>
    <cellStyle name="40% - Accent5 56" xfId="726"/>
    <cellStyle name="40% - Accent5 57" xfId="727"/>
    <cellStyle name="40% - Accent5 58" xfId="728"/>
    <cellStyle name="40% - Accent5 59" xfId="729"/>
    <cellStyle name="40% - Accent5 6" xfId="730"/>
    <cellStyle name="40% - Accent5 60" xfId="731"/>
    <cellStyle name="40% - Accent5 61" xfId="732"/>
    <cellStyle name="40% - Accent5 62" xfId="733"/>
    <cellStyle name="40% - Accent5 63" xfId="734"/>
    <cellStyle name="40% - Accent5 64" xfId="735"/>
    <cellStyle name="40% - Accent5 65" xfId="736"/>
    <cellStyle name="40% - Accent5 66" xfId="737"/>
    <cellStyle name="40% - Accent5 67" xfId="738"/>
    <cellStyle name="40% - Accent5 68" xfId="739"/>
    <cellStyle name="40% - Accent5 7" xfId="740"/>
    <cellStyle name="40% - Accent5 8" xfId="741"/>
    <cellStyle name="40% - Accent5 9" xfId="742"/>
    <cellStyle name="40% - Accent6 10" xfId="743"/>
    <cellStyle name="40% - Accent6 11" xfId="744"/>
    <cellStyle name="40% - Accent6 12" xfId="745"/>
    <cellStyle name="40% - Accent6 13" xfId="746"/>
    <cellStyle name="40% - Accent6 14" xfId="747"/>
    <cellStyle name="40% - Accent6 15" xfId="748"/>
    <cellStyle name="40% - Accent6 16" xfId="749"/>
    <cellStyle name="40% - Accent6 17" xfId="750"/>
    <cellStyle name="40% - Accent6 18" xfId="751"/>
    <cellStyle name="40% - Accent6 19" xfId="752"/>
    <cellStyle name="40% - Accent6 2" xfId="753"/>
    <cellStyle name="40% - Accent6 20" xfId="754"/>
    <cellStyle name="40% - Accent6 21" xfId="755"/>
    <cellStyle name="40% - Accent6 22" xfId="756"/>
    <cellStyle name="40% - Accent6 23" xfId="757"/>
    <cellStyle name="40% - Accent6 24" xfId="758"/>
    <cellStyle name="40% - Accent6 25" xfId="759"/>
    <cellStyle name="40% - Accent6 26" xfId="760"/>
    <cellStyle name="40% - Accent6 27" xfId="761"/>
    <cellStyle name="40% - Accent6 28" xfId="762"/>
    <cellStyle name="40% - Accent6 29" xfId="763"/>
    <cellStyle name="40% - Accent6 3" xfId="764"/>
    <cellStyle name="40% - Accent6 30" xfId="765"/>
    <cellStyle name="40% - Accent6 31" xfId="766"/>
    <cellStyle name="40% - Accent6 32" xfId="767"/>
    <cellStyle name="40% - Accent6 33" xfId="768"/>
    <cellStyle name="40% - Accent6 34" xfId="769"/>
    <cellStyle name="40% - Accent6 35" xfId="770"/>
    <cellStyle name="40% - Accent6 36" xfId="771"/>
    <cellStyle name="40% - Accent6 37" xfId="772"/>
    <cellStyle name="40% - Accent6 38" xfId="773"/>
    <cellStyle name="40% - Accent6 39" xfId="774"/>
    <cellStyle name="40% - Accent6 4" xfId="775"/>
    <cellStyle name="40% - Accent6 40" xfId="776"/>
    <cellStyle name="40% - Accent6 41" xfId="777"/>
    <cellStyle name="40% - Accent6 42" xfId="778"/>
    <cellStyle name="40% - Accent6 43" xfId="779"/>
    <cellStyle name="40% - Accent6 44" xfId="780"/>
    <cellStyle name="40% - Accent6 45" xfId="781"/>
    <cellStyle name="40% - Accent6 46" xfId="782"/>
    <cellStyle name="40% - Accent6 47" xfId="783"/>
    <cellStyle name="40% - Accent6 48" xfId="784"/>
    <cellStyle name="40% - Accent6 49" xfId="785"/>
    <cellStyle name="40% - Accent6 5" xfId="786"/>
    <cellStyle name="40% - Accent6 50" xfId="787"/>
    <cellStyle name="40% - Accent6 51" xfId="788"/>
    <cellStyle name="40% - Accent6 52" xfId="789"/>
    <cellStyle name="40% - Accent6 53" xfId="790"/>
    <cellStyle name="40% - Accent6 54" xfId="791"/>
    <cellStyle name="40% - Accent6 55" xfId="792"/>
    <cellStyle name="40% - Accent6 56" xfId="793"/>
    <cellStyle name="40% - Accent6 57" xfId="794"/>
    <cellStyle name="40% - Accent6 58" xfId="795"/>
    <cellStyle name="40% - Accent6 59" xfId="796"/>
    <cellStyle name="40% - Accent6 6" xfId="797"/>
    <cellStyle name="40% - Accent6 60" xfId="798"/>
    <cellStyle name="40% - Accent6 61" xfId="799"/>
    <cellStyle name="40% - Accent6 62" xfId="800"/>
    <cellStyle name="40% - Accent6 63" xfId="801"/>
    <cellStyle name="40% - Accent6 64" xfId="802"/>
    <cellStyle name="40% - Accent6 65" xfId="803"/>
    <cellStyle name="40% - Accent6 66" xfId="804"/>
    <cellStyle name="40% - Accent6 67" xfId="805"/>
    <cellStyle name="40% - Accent6 68" xfId="806"/>
    <cellStyle name="40% - Accent6 7" xfId="807"/>
    <cellStyle name="40% - Accent6 8" xfId="808"/>
    <cellStyle name="40% - Accent6 9" xfId="809"/>
    <cellStyle name="60% - Accent1 10" xfId="810"/>
    <cellStyle name="60% - Accent1 11" xfId="811"/>
    <cellStyle name="60% - Accent1 12" xfId="812"/>
    <cellStyle name="60% - Accent1 13" xfId="813"/>
    <cellStyle name="60% - Accent1 14" xfId="814"/>
    <cellStyle name="60% - Accent1 15" xfId="815"/>
    <cellStyle name="60% - Accent1 16" xfId="816"/>
    <cellStyle name="60% - Accent1 17" xfId="817"/>
    <cellStyle name="60% - Accent1 18" xfId="818"/>
    <cellStyle name="60% - Accent1 19" xfId="819"/>
    <cellStyle name="60% - Accent1 2" xfId="820"/>
    <cellStyle name="60% - Accent1 20" xfId="821"/>
    <cellStyle name="60% - Accent1 21" xfId="822"/>
    <cellStyle name="60% - Accent1 22" xfId="823"/>
    <cellStyle name="60% - Accent1 23" xfId="824"/>
    <cellStyle name="60% - Accent1 24" xfId="825"/>
    <cellStyle name="60% - Accent1 25" xfId="826"/>
    <cellStyle name="60% - Accent1 26" xfId="827"/>
    <cellStyle name="60% - Accent1 27" xfId="828"/>
    <cellStyle name="60% - Accent1 28" xfId="829"/>
    <cellStyle name="60% - Accent1 29" xfId="830"/>
    <cellStyle name="60% - Accent1 3" xfId="831"/>
    <cellStyle name="60% - Accent1 30" xfId="832"/>
    <cellStyle name="60% - Accent1 31" xfId="833"/>
    <cellStyle name="60% - Accent1 32" xfId="834"/>
    <cellStyle name="60% - Accent1 33" xfId="835"/>
    <cellStyle name="60% - Accent1 34" xfId="836"/>
    <cellStyle name="60% - Accent1 35" xfId="837"/>
    <cellStyle name="60% - Accent1 36" xfId="838"/>
    <cellStyle name="60% - Accent1 37" xfId="839"/>
    <cellStyle name="60% - Accent1 38" xfId="840"/>
    <cellStyle name="60% - Accent1 39" xfId="841"/>
    <cellStyle name="60% - Accent1 4" xfId="842"/>
    <cellStyle name="60% - Accent1 40" xfId="843"/>
    <cellStyle name="60% - Accent1 41" xfId="844"/>
    <cellStyle name="60% - Accent1 42" xfId="845"/>
    <cellStyle name="60% - Accent1 43" xfId="846"/>
    <cellStyle name="60% - Accent1 44" xfId="847"/>
    <cellStyle name="60% - Accent1 45" xfId="848"/>
    <cellStyle name="60% - Accent1 46" xfId="849"/>
    <cellStyle name="60% - Accent1 47" xfId="850"/>
    <cellStyle name="60% - Accent1 48" xfId="851"/>
    <cellStyle name="60% - Accent1 49" xfId="852"/>
    <cellStyle name="60% - Accent1 5" xfId="853"/>
    <cellStyle name="60% - Accent1 50" xfId="854"/>
    <cellStyle name="60% - Accent1 51" xfId="855"/>
    <cellStyle name="60% - Accent1 52" xfId="856"/>
    <cellStyle name="60% - Accent1 53" xfId="857"/>
    <cellStyle name="60% - Accent1 54" xfId="858"/>
    <cellStyle name="60% - Accent1 55" xfId="859"/>
    <cellStyle name="60% - Accent1 56" xfId="860"/>
    <cellStyle name="60% - Accent1 57" xfId="861"/>
    <cellStyle name="60% - Accent1 58" xfId="862"/>
    <cellStyle name="60% - Accent1 59" xfId="863"/>
    <cellStyle name="60% - Accent1 6" xfId="864"/>
    <cellStyle name="60% - Accent1 60" xfId="865"/>
    <cellStyle name="60% - Accent1 61" xfId="866"/>
    <cellStyle name="60% - Accent1 62" xfId="867"/>
    <cellStyle name="60% - Accent1 63" xfId="868"/>
    <cellStyle name="60% - Accent1 64" xfId="869"/>
    <cellStyle name="60% - Accent1 65" xfId="870"/>
    <cellStyle name="60% - Accent1 66" xfId="871"/>
    <cellStyle name="60% - Accent1 67" xfId="872"/>
    <cellStyle name="60% - Accent1 68" xfId="873"/>
    <cellStyle name="60% - Accent1 7" xfId="874"/>
    <cellStyle name="60% - Accent1 8" xfId="875"/>
    <cellStyle name="60% - Accent1 9" xfId="876"/>
    <cellStyle name="60% - Accent2 10" xfId="877"/>
    <cellStyle name="60% - Accent2 11" xfId="878"/>
    <cellStyle name="60% - Accent2 12" xfId="879"/>
    <cellStyle name="60% - Accent2 13" xfId="880"/>
    <cellStyle name="60% - Accent2 14" xfId="881"/>
    <cellStyle name="60% - Accent2 15" xfId="882"/>
    <cellStyle name="60% - Accent2 16" xfId="883"/>
    <cellStyle name="60% - Accent2 17" xfId="884"/>
    <cellStyle name="60% - Accent2 18" xfId="885"/>
    <cellStyle name="60% - Accent2 19" xfId="886"/>
    <cellStyle name="60% - Accent2 2" xfId="887"/>
    <cellStyle name="60% - Accent2 20" xfId="888"/>
    <cellStyle name="60% - Accent2 21" xfId="889"/>
    <cellStyle name="60% - Accent2 22" xfId="890"/>
    <cellStyle name="60% - Accent2 23" xfId="891"/>
    <cellStyle name="60% - Accent2 24" xfId="892"/>
    <cellStyle name="60% - Accent2 25" xfId="893"/>
    <cellStyle name="60% - Accent2 26" xfId="894"/>
    <cellStyle name="60% - Accent2 27" xfId="895"/>
    <cellStyle name="60% - Accent2 28" xfId="896"/>
    <cellStyle name="60% - Accent2 29" xfId="897"/>
    <cellStyle name="60% - Accent2 3" xfId="898"/>
    <cellStyle name="60% - Accent2 30" xfId="899"/>
    <cellStyle name="60% - Accent2 31" xfId="900"/>
    <cellStyle name="60% - Accent2 32" xfId="901"/>
    <cellStyle name="60% - Accent2 33" xfId="902"/>
    <cellStyle name="60% - Accent2 34" xfId="903"/>
    <cellStyle name="60% - Accent2 35" xfId="904"/>
    <cellStyle name="60% - Accent2 36" xfId="905"/>
    <cellStyle name="60% - Accent2 37" xfId="906"/>
    <cellStyle name="60% - Accent2 38" xfId="907"/>
    <cellStyle name="60% - Accent2 39" xfId="908"/>
    <cellStyle name="60% - Accent2 4" xfId="909"/>
    <cellStyle name="60% - Accent2 40" xfId="910"/>
    <cellStyle name="60% - Accent2 41" xfId="911"/>
    <cellStyle name="60% - Accent2 42" xfId="912"/>
    <cellStyle name="60% - Accent2 43" xfId="913"/>
    <cellStyle name="60% - Accent2 44" xfId="914"/>
    <cellStyle name="60% - Accent2 45" xfId="915"/>
    <cellStyle name="60% - Accent2 46" xfId="916"/>
    <cellStyle name="60% - Accent2 47" xfId="917"/>
    <cellStyle name="60% - Accent2 48" xfId="918"/>
    <cellStyle name="60% - Accent2 49" xfId="919"/>
    <cellStyle name="60% - Accent2 5" xfId="920"/>
    <cellStyle name="60% - Accent2 50" xfId="921"/>
    <cellStyle name="60% - Accent2 51" xfId="922"/>
    <cellStyle name="60% - Accent2 52" xfId="923"/>
    <cellStyle name="60% - Accent2 53" xfId="924"/>
    <cellStyle name="60% - Accent2 54" xfId="925"/>
    <cellStyle name="60% - Accent2 55" xfId="926"/>
    <cellStyle name="60% - Accent2 56" xfId="927"/>
    <cellStyle name="60% - Accent2 57" xfId="928"/>
    <cellStyle name="60% - Accent2 58" xfId="929"/>
    <cellStyle name="60% - Accent2 59" xfId="930"/>
    <cellStyle name="60% - Accent2 6" xfId="931"/>
    <cellStyle name="60% - Accent2 60" xfId="932"/>
    <cellStyle name="60% - Accent2 61" xfId="933"/>
    <cellStyle name="60% - Accent2 62" xfId="934"/>
    <cellStyle name="60% - Accent2 63" xfId="935"/>
    <cellStyle name="60% - Accent2 64" xfId="936"/>
    <cellStyle name="60% - Accent2 65" xfId="937"/>
    <cellStyle name="60% - Accent2 66" xfId="938"/>
    <cellStyle name="60% - Accent2 67" xfId="939"/>
    <cellStyle name="60% - Accent2 68" xfId="940"/>
    <cellStyle name="60% - Accent2 7" xfId="941"/>
    <cellStyle name="60% - Accent2 8" xfId="942"/>
    <cellStyle name="60% - Accent2 9" xfId="943"/>
    <cellStyle name="60% - Accent3 10" xfId="944"/>
    <cellStyle name="60% - Accent3 11" xfId="945"/>
    <cellStyle name="60% - Accent3 12" xfId="946"/>
    <cellStyle name="60% - Accent3 13" xfId="947"/>
    <cellStyle name="60% - Accent3 14" xfId="948"/>
    <cellStyle name="60% - Accent3 15" xfId="949"/>
    <cellStyle name="60% - Accent3 16" xfId="950"/>
    <cellStyle name="60% - Accent3 17" xfId="951"/>
    <cellStyle name="60% - Accent3 18" xfId="952"/>
    <cellStyle name="60% - Accent3 19" xfId="953"/>
    <cellStyle name="60% - Accent3 2" xfId="954"/>
    <cellStyle name="60% - Accent3 20" xfId="955"/>
    <cellStyle name="60% - Accent3 21" xfId="956"/>
    <cellStyle name="60% - Accent3 22" xfId="957"/>
    <cellStyle name="60% - Accent3 23" xfId="958"/>
    <cellStyle name="60% - Accent3 24" xfId="959"/>
    <cellStyle name="60% - Accent3 25" xfId="960"/>
    <cellStyle name="60% - Accent3 26" xfId="961"/>
    <cellStyle name="60% - Accent3 27" xfId="962"/>
    <cellStyle name="60% - Accent3 28" xfId="963"/>
    <cellStyle name="60% - Accent3 29" xfId="964"/>
    <cellStyle name="60% - Accent3 3" xfId="965"/>
    <cellStyle name="60% - Accent3 30" xfId="966"/>
    <cellStyle name="60% - Accent3 31" xfId="967"/>
    <cellStyle name="60% - Accent3 32" xfId="968"/>
    <cellStyle name="60% - Accent3 33" xfId="969"/>
    <cellStyle name="60% - Accent3 34" xfId="970"/>
    <cellStyle name="60% - Accent3 35" xfId="971"/>
    <cellStyle name="60% - Accent3 36" xfId="972"/>
    <cellStyle name="60% - Accent3 37" xfId="973"/>
    <cellStyle name="60% - Accent3 38" xfId="974"/>
    <cellStyle name="60% - Accent3 39" xfId="975"/>
    <cellStyle name="60% - Accent3 4" xfId="976"/>
    <cellStyle name="60% - Accent3 40" xfId="977"/>
    <cellStyle name="60% - Accent3 41" xfId="978"/>
    <cellStyle name="60% - Accent3 42" xfId="979"/>
    <cellStyle name="60% - Accent3 43" xfId="980"/>
    <cellStyle name="60% - Accent3 44" xfId="981"/>
    <cellStyle name="60% - Accent3 45" xfId="982"/>
    <cellStyle name="60% - Accent3 46" xfId="983"/>
    <cellStyle name="60% - Accent3 47" xfId="984"/>
    <cellStyle name="60% - Accent3 48" xfId="985"/>
    <cellStyle name="60% - Accent3 49" xfId="986"/>
    <cellStyle name="60% - Accent3 5" xfId="987"/>
    <cellStyle name="60% - Accent3 50" xfId="988"/>
    <cellStyle name="60% - Accent3 51" xfId="989"/>
    <cellStyle name="60% - Accent3 52" xfId="990"/>
    <cellStyle name="60% - Accent3 53" xfId="991"/>
    <cellStyle name="60% - Accent3 54" xfId="992"/>
    <cellStyle name="60% - Accent3 55" xfId="993"/>
    <cellStyle name="60% - Accent3 56" xfId="994"/>
    <cellStyle name="60% - Accent3 57" xfId="995"/>
    <cellStyle name="60% - Accent3 58" xfId="996"/>
    <cellStyle name="60% - Accent3 59" xfId="997"/>
    <cellStyle name="60% - Accent3 6" xfId="998"/>
    <cellStyle name="60% - Accent3 60" xfId="999"/>
    <cellStyle name="60% - Accent3 61" xfId="1000"/>
    <cellStyle name="60% - Accent3 62" xfId="1001"/>
    <cellStyle name="60% - Accent3 63" xfId="1002"/>
    <cellStyle name="60% - Accent3 64" xfId="1003"/>
    <cellStyle name="60% - Accent3 65" xfId="1004"/>
    <cellStyle name="60% - Accent3 66" xfId="1005"/>
    <cellStyle name="60% - Accent3 67" xfId="1006"/>
    <cellStyle name="60% - Accent3 68" xfId="1007"/>
    <cellStyle name="60% - Accent3 7" xfId="1008"/>
    <cellStyle name="60% - Accent3 8" xfId="1009"/>
    <cellStyle name="60% - Accent3 9" xfId="1010"/>
    <cellStyle name="60% - Accent4 10" xfId="1011"/>
    <cellStyle name="60% - Accent4 11" xfId="1012"/>
    <cellStyle name="60% - Accent4 12" xfId="1013"/>
    <cellStyle name="60% - Accent4 13" xfId="1014"/>
    <cellStyle name="60% - Accent4 14" xfId="1015"/>
    <cellStyle name="60% - Accent4 15" xfId="1016"/>
    <cellStyle name="60% - Accent4 16" xfId="1017"/>
    <cellStyle name="60% - Accent4 17" xfId="1018"/>
    <cellStyle name="60% - Accent4 18" xfId="1019"/>
    <cellStyle name="60% - Accent4 19" xfId="1020"/>
    <cellStyle name="60% - Accent4 2" xfId="1021"/>
    <cellStyle name="60% - Accent4 20" xfId="1022"/>
    <cellStyle name="60% - Accent4 21" xfId="1023"/>
    <cellStyle name="60% - Accent4 22" xfId="1024"/>
    <cellStyle name="60% - Accent4 23" xfId="1025"/>
    <cellStyle name="60% - Accent4 24" xfId="1026"/>
    <cellStyle name="60% - Accent4 25" xfId="1027"/>
    <cellStyle name="60% - Accent4 26" xfId="1028"/>
    <cellStyle name="60% - Accent4 27" xfId="1029"/>
    <cellStyle name="60% - Accent4 28" xfId="1030"/>
    <cellStyle name="60% - Accent4 29" xfId="1031"/>
    <cellStyle name="60% - Accent4 3" xfId="1032"/>
    <cellStyle name="60% - Accent4 30" xfId="1033"/>
    <cellStyle name="60% - Accent4 31" xfId="1034"/>
    <cellStyle name="60% - Accent4 32" xfId="1035"/>
    <cellStyle name="60% - Accent4 33" xfId="1036"/>
    <cellStyle name="60% - Accent4 34" xfId="1037"/>
    <cellStyle name="60% - Accent4 35" xfId="1038"/>
    <cellStyle name="60% - Accent4 36" xfId="1039"/>
    <cellStyle name="60% - Accent4 37" xfId="1040"/>
    <cellStyle name="60% - Accent4 38" xfId="1041"/>
    <cellStyle name="60% - Accent4 39" xfId="1042"/>
    <cellStyle name="60% - Accent4 4" xfId="1043"/>
    <cellStyle name="60% - Accent4 40" xfId="1044"/>
    <cellStyle name="60% - Accent4 41" xfId="1045"/>
    <cellStyle name="60% - Accent4 42" xfId="1046"/>
    <cellStyle name="60% - Accent4 43" xfId="1047"/>
    <cellStyle name="60% - Accent4 44" xfId="1048"/>
    <cellStyle name="60% - Accent4 45" xfId="1049"/>
    <cellStyle name="60% - Accent4 46" xfId="1050"/>
    <cellStyle name="60% - Accent4 47" xfId="1051"/>
    <cellStyle name="60% - Accent4 48" xfId="1052"/>
    <cellStyle name="60% - Accent4 49" xfId="1053"/>
    <cellStyle name="60% - Accent4 5" xfId="1054"/>
    <cellStyle name="60% - Accent4 50" xfId="1055"/>
    <cellStyle name="60% - Accent4 51" xfId="1056"/>
    <cellStyle name="60% - Accent4 52" xfId="1057"/>
    <cellStyle name="60% - Accent4 53" xfId="1058"/>
    <cellStyle name="60% - Accent4 54" xfId="1059"/>
    <cellStyle name="60% - Accent4 55" xfId="1060"/>
    <cellStyle name="60% - Accent4 56" xfId="1061"/>
    <cellStyle name="60% - Accent4 57" xfId="1062"/>
    <cellStyle name="60% - Accent4 58" xfId="1063"/>
    <cellStyle name="60% - Accent4 59" xfId="1064"/>
    <cellStyle name="60% - Accent4 6" xfId="1065"/>
    <cellStyle name="60% - Accent4 60" xfId="1066"/>
    <cellStyle name="60% - Accent4 61" xfId="1067"/>
    <cellStyle name="60% - Accent4 62" xfId="1068"/>
    <cellStyle name="60% - Accent4 63" xfId="1069"/>
    <cellStyle name="60% - Accent4 64" xfId="1070"/>
    <cellStyle name="60% - Accent4 65" xfId="1071"/>
    <cellStyle name="60% - Accent4 66" xfId="1072"/>
    <cellStyle name="60% - Accent4 67" xfId="1073"/>
    <cellStyle name="60% - Accent4 68" xfId="1074"/>
    <cellStyle name="60% - Accent4 7" xfId="1075"/>
    <cellStyle name="60% - Accent4 8" xfId="1076"/>
    <cellStyle name="60% - Accent4 9" xfId="1077"/>
    <cellStyle name="60% - Accent5 10" xfId="1078"/>
    <cellStyle name="60% - Accent5 11" xfId="1079"/>
    <cellStyle name="60% - Accent5 12" xfId="1080"/>
    <cellStyle name="60% - Accent5 13" xfId="1081"/>
    <cellStyle name="60% - Accent5 14" xfId="1082"/>
    <cellStyle name="60% - Accent5 15" xfId="1083"/>
    <cellStyle name="60% - Accent5 16" xfId="1084"/>
    <cellStyle name="60% - Accent5 17" xfId="1085"/>
    <cellStyle name="60% - Accent5 18" xfId="1086"/>
    <cellStyle name="60% - Accent5 19" xfId="1087"/>
    <cellStyle name="60% - Accent5 2" xfId="1088"/>
    <cellStyle name="60% - Accent5 20" xfId="1089"/>
    <cellStyle name="60% - Accent5 21" xfId="1090"/>
    <cellStyle name="60% - Accent5 22" xfId="1091"/>
    <cellStyle name="60% - Accent5 23" xfId="1092"/>
    <cellStyle name="60% - Accent5 24" xfId="1093"/>
    <cellStyle name="60% - Accent5 25" xfId="1094"/>
    <cellStyle name="60% - Accent5 26" xfId="1095"/>
    <cellStyle name="60% - Accent5 27" xfId="1096"/>
    <cellStyle name="60% - Accent5 28" xfId="1097"/>
    <cellStyle name="60% - Accent5 29" xfId="1098"/>
    <cellStyle name="60% - Accent5 3" xfId="1099"/>
    <cellStyle name="60% - Accent5 30" xfId="1100"/>
    <cellStyle name="60% - Accent5 31" xfId="1101"/>
    <cellStyle name="60% - Accent5 32" xfId="1102"/>
    <cellStyle name="60% - Accent5 33" xfId="1103"/>
    <cellStyle name="60% - Accent5 34" xfId="1104"/>
    <cellStyle name="60% - Accent5 35" xfId="1105"/>
    <cellStyle name="60% - Accent5 36" xfId="1106"/>
    <cellStyle name="60% - Accent5 37" xfId="1107"/>
    <cellStyle name="60% - Accent5 38" xfId="1108"/>
    <cellStyle name="60% - Accent5 39" xfId="1109"/>
    <cellStyle name="60% - Accent5 4" xfId="1110"/>
    <cellStyle name="60% - Accent5 40" xfId="1111"/>
    <cellStyle name="60% - Accent5 41" xfId="1112"/>
    <cellStyle name="60% - Accent5 42" xfId="1113"/>
    <cellStyle name="60% - Accent5 43" xfId="1114"/>
    <cellStyle name="60% - Accent5 44" xfId="1115"/>
    <cellStyle name="60% - Accent5 45" xfId="1116"/>
    <cellStyle name="60% - Accent5 46" xfId="1117"/>
    <cellStyle name="60% - Accent5 47" xfId="1118"/>
    <cellStyle name="60% - Accent5 48" xfId="1119"/>
    <cellStyle name="60% - Accent5 49" xfId="1120"/>
    <cellStyle name="60% - Accent5 5" xfId="1121"/>
    <cellStyle name="60% - Accent5 50" xfId="1122"/>
    <cellStyle name="60% - Accent5 51" xfId="1123"/>
    <cellStyle name="60% - Accent5 52" xfId="1124"/>
    <cellStyle name="60% - Accent5 53" xfId="1125"/>
    <cellStyle name="60% - Accent5 54" xfId="1126"/>
    <cellStyle name="60% - Accent5 55" xfId="1127"/>
    <cellStyle name="60% - Accent5 56" xfId="1128"/>
    <cellStyle name="60% - Accent5 57" xfId="1129"/>
    <cellStyle name="60% - Accent5 58" xfId="1130"/>
    <cellStyle name="60% - Accent5 59" xfId="1131"/>
    <cellStyle name="60% - Accent5 6" xfId="1132"/>
    <cellStyle name="60% - Accent5 60" xfId="1133"/>
    <cellStyle name="60% - Accent5 61" xfId="1134"/>
    <cellStyle name="60% - Accent5 62" xfId="1135"/>
    <cellStyle name="60% - Accent5 63" xfId="1136"/>
    <cellStyle name="60% - Accent5 64" xfId="1137"/>
    <cellStyle name="60% - Accent5 65" xfId="1138"/>
    <cellStyle name="60% - Accent5 66" xfId="1139"/>
    <cellStyle name="60% - Accent5 67" xfId="1140"/>
    <cellStyle name="60% - Accent5 68" xfId="1141"/>
    <cellStyle name="60% - Accent5 7" xfId="1142"/>
    <cellStyle name="60% - Accent5 8" xfId="1143"/>
    <cellStyle name="60% - Accent5 9" xfId="1144"/>
    <cellStyle name="60% - Accent6 10" xfId="1145"/>
    <cellStyle name="60% - Accent6 11" xfId="1146"/>
    <cellStyle name="60% - Accent6 12" xfId="1147"/>
    <cellStyle name="60% - Accent6 13" xfId="1148"/>
    <cellStyle name="60% - Accent6 14" xfId="1149"/>
    <cellStyle name="60% - Accent6 15" xfId="1150"/>
    <cellStyle name="60% - Accent6 16" xfId="1151"/>
    <cellStyle name="60% - Accent6 17" xfId="1152"/>
    <cellStyle name="60% - Accent6 18" xfId="1153"/>
    <cellStyle name="60% - Accent6 19" xfId="1154"/>
    <cellStyle name="60% - Accent6 2" xfId="1155"/>
    <cellStyle name="60% - Accent6 20" xfId="1156"/>
    <cellStyle name="60% - Accent6 21" xfId="1157"/>
    <cellStyle name="60% - Accent6 22" xfId="1158"/>
    <cellStyle name="60% - Accent6 23" xfId="1159"/>
    <cellStyle name="60% - Accent6 24" xfId="1160"/>
    <cellStyle name="60% - Accent6 25" xfId="1161"/>
    <cellStyle name="60% - Accent6 26" xfId="1162"/>
    <cellStyle name="60% - Accent6 27" xfId="1163"/>
    <cellStyle name="60% - Accent6 28" xfId="1164"/>
    <cellStyle name="60% - Accent6 29" xfId="1165"/>
    <cellStyle name="60% - Accent6 3" xfId="1166"/>
    <cellStyle name="60% - Accent6 30" xfId="1167"/>
    <cellStyle name="60% - Accent6 31" xfId="1168"/>
    <cellStyle name="60% - Accent6 32" xfId="1169"/>
    <cellStyle name="60% - Accent6 33" xfId="1170"/>
    <cellStyle name="60% - Accent6 34" xfId="1171"/>
    <cellStyle name="60% - Accent6 35" xfId="1172"/>
    <cellStyle name="60% - Accent6 36" xfId="1173"/>
    <cellStyle name="60% - Accent6 37" xfId="1174"/>
    <cellStyle name="60% - Accent6 38" xfId="1175"/>
    <cellStyle name="60% - Accent6 39" xfId="1176"/>
    <cellStyle name="60% - Accent6 4" xfId="1177"/>
    <cellStyle name="60% - Accent6 40" xfId="1178"/>
    <cellStyle name="60% - Accent6 41" xfId="1179"/>
    <cellStyle name="60% - Accent6 42" xfId="1180"/>
    <cellStyle name="60% - Accent6 43" xfId="1181"/>
    <cellStyle name="60% - Accent6 44" xfId="1182"/>
    <cellStyle name="60% - Accent6 45" xfId="1183"/>
    <cellStyle name="60% - Accent6 46" xfId="1184"/>
    <cellStyle name="60% - Accent6 47" xfId="1185"/>
    <cellStyle name="60% - Accent6 48" xfId="1186"/>
    <cellStyle name="60% - Accent6 49" xfId="1187"/>
    <cellStyle name="60% - Accent6 5" xfId="1188"/>
    <cellStyle name="60% - Accent6 50" xfId="1189"/>
    <cellStyle name="60% - Accent6 51" xfId="1190"/>
    <cellStyle name="60% - Accent6 52" xfId="1191"/>
    <cellStyle name="60% - Accent6 53" xfId="1192"/>
    <cellStyle name="60% - Accent6 54" xfId="1193"/>
    <cellStyle name="60% - Accent6 55" xfId="1194"/>
    <cellStyle name="60% - Accent6 56" xfId="1195"/>
    <cellStyle name="60% - Accent6 57" xfId="1196"/>
    <cellStyle name="60% - Accent6 58" xfId="1197"/>
    <cellStyle name="60% - Accent6 59" xfId="1198"/>
    <cellStyle name="60% - Accent6 6" xfId="1199"/>
    <cellStyle name="60% - Accent6 60" xfId="1200"/>
    <cellStyle name="60% - Accent6 61" xfId="1201"/>
    <cellStyle name="60% - Accent6 62" xfId="1202"/>
    <cellStyle name="60% - Accent6 63" xfId="1203"/>
    <cellStyle name="60% - Accent6 64" xfId="1204"/>
    <cellStyle name="60% - Accent6 65" xfId="1205"/>
    <cellStyle name="60% - Accent6 66" xfId="1206"/>
    <cellStyle name="60% - Accent6 67" xfId="1207"/>
    <cellStyle name="60% - Accent6 68" xfId="1208"/>
    <cellStyle name="60% - Accent6 7" xfId="1209"/>
    <cellStyle name="60% - Accent6 8" xfId="1210"/>
    <cellStyle name="60% - Accent6 9" xfId="1211"/>
    <cellStyle name="Accent1 10" xfId="1212"/>
    <cellStyle name="Accent1 11" xfId="1213"/>
    <cellStyle name="Accent1 12" xfId="1214"/>
    <cellStyle name="Accent1 13" xfId="1215"/>
    <cellStyle name="Accent1 14" xfId="1216"/>
    <cellStyle name="Accent1 15" xfId="1217"/>
    <cellStyle name="Accent1 16" xfId="1218"/>
    <cellStyle name="Accent1 17" xfId="1219"/>
    <cellStyle name="Accent1 18" xfId="1220"/>
    <cellStyle name="Accent1 19" xfId="1221"/>
    <cellStyle name="Accent1 2" xfId="1222"/>
    <cellStyle name="Accent1 20" xfId="1223"/>
    <cellStyle name="Accent1 21" xfId="1224"/>
    <cellStyle name="Accent1 22" xfId="1225"/>
    <cellStyle name="Accent1 23" xfId="1226"/>
    <cellStyle name="Accent1 24" xfId="1227"/>
    <cellStyle name="Accent1 25" xfId="1228"/>
    <cellStyle name="Accent1 26" xfId="1229"/>
    <cellStyle name="Accent1 27" xfId="1230"/>
    <cellStyle name="Accent1 28" xfId="1231"/>
    <cellStyle name="Accent1 29" xfId="1232"/>
    <cellStyle name="Accent1 3" xfId="1233"/>
    <cellStyle name="Accent1 30" xfId="1234"/>
    <cellStyle name="Accent1 31" xfId="1235"/>
    <cellStyle name="Accent1 32" xfId="1236"/>
    <cellStyle name="Accent1 33" xfId="1237"/>
    <cellStyle name="Accent1 34" xfId="1238"/>
    <cellStyle name="Accent1 35" xfId="1239"/>
    <cellStyle name="Accent1 36" xfId="1240"/>
    <cellStyle name="Accent1 37" xfId="1241"/>
    <cellStyle name="Accent1 38" xfId="1242"/>
    <cellStyle name="Accent1 39" xfId="1243"/>
    <cellStyle name="Accent1 4" xfId="1244"/>
    <cellStyle name="Accent1 40" xfId="1245"/>
    <cellStyle name="Accent1 41" xfId="1246"/>
    <cellStyle name="Accent1 42" xfId="1247"/>
    <cellStyle name="Accent1 43" xfId="1248"/>
    <cellStyle name="Accent1 44" xfId="1249"/>
    <cellStyle name="Accent1 45" xfId="1250"/>
    <cellStyle name="Accent1 46" xfId="1251"/>
    <cellStyle name="Accent1 47" xfId="1252"/>
    <cellStyle name="Accent1 48" xfId="1253"/>
    <cellStyle name="Accent1 49" xfId="1254"/>
    <cellStyle name="Accent1 5" xfId="1255"/>
    <cellStyle name="Accent1 50" xfId="1256"/>
    <cellStyle name="Accent1 51" xfId="1257"/>
    <cellStyle name="Accent1 52" xfId="1258"/>
    <cellStyle name="Accent1 53" xfId="1259"/>
    <cellStyle name="Accent1 54" xfId="1260"/>
    <cellStyle name="Accent1 55" xfId="1261"/>
    <cellStyle name="Accent1 56" xfId="1262"/>
    <cellStyle name="Accent1 57" xfId="1263"/>
    <cellStyle name="Accent1 58" xfId="1264"/>
    <cellStyle name="Accent1 59" xfId="1265"/>
    <cellStyle name="Accent1 6" xfId="1266"/>
    <cellStyle name="Accent1 60" xfId="1267"/>
    <cellStyle name="Accent1 61" xfId="1268"/>
    <cellStyle name="Accent1 62" xfId="1269"/>
    <cellStyle name="Accent1 63" xfId="1270"/>
    <cellStyle name="Accent1 64" xfId="1271"/>
    <cellStyle name="Accent1 65" xfId="1272"/>
    <cellStyle name="Accent1 66" xfId="1273"/>
    <cellStyle name="Accent1 67" xfId="1274"/>
    <cellStyle name="Accent1 68" xfId="1275"/>
    <cellStyle name="Accent1 7" xfId="1276"/>
    <cellStyle name="Accent1 8" xfId="1277"/>
    <cellStyle name="Accent1 9" xfId="1278"/>
    <cellStyle name="Accent2 10" xfId="1279"/>
    <cellStyle name="Accent2 11" xfId="1280"/>
    <cellStyle name="Accent2 12" xfId="1281"/>
    <cellStyle name="Accent2 13" xfId="1282"/>
    <cellStyle name="Accent2 14" xfId="1283"/>
    <cellStyle name="Accent2 15" xfId="1284"/>
    <cellStyle name="Accent2 16" xfId="1285"/>
    <cellStyle name="Accent2 17" xfId="1286"/>
    <cellStyle name="Accent2 18" xfId="1287"/>
    <cellStyle name="Accent2 19" xfId="1288"/>
    <cellStyle name="Accent2 2" xfId="1289"/>
    <cellStyle name="Accent2 20" xfId="1290"/>
    <cellStyle name="Accent2 21" xfId="1291"/>
    <cellStyle name="Accent2 22" xfId="1292"/>
    <cellStyle name="Accent2 23" xfId="1293"/>
    <cellStyle name="Accent2 24" xfId="1294"/>
    <cellStyle name="Accent2 25" xfId="1295"/>
    <cellStyle name="Accent2 26" xfId="1296"/>
    <cellStyle name="Accent2 27" xfId="1297"/>
    <cellStyle name="Accent2 28" xfId="1298"/>
    <cellStyle name="Accent2 29" xfId="1299"/>
    <cellStyle name="Accent2 3" xfId="1300"/>
    <cellStyle name="Accent2 30" xfId="1301"/>
    <cellStyle name="Accent2 31" xfId="1302"/>
    <cellStyle name="Accent2 32" xfId="1303"/>
    <cellStyle name="Accent2 33" xfId="1304"/>
    <cellStyle name="Accent2 34" xfId="1305"/>
    <cellStyle name="Accent2 35" xfId="1306"/>
    <cellStyle name="Accent2 36" xfId="1307"/>
    <cellStyle name="Accent2 37" xfId="1308"/>
    <cellStyle name="Accent2 38" xfId="1309"/>
    <cellStyle name="Accent2 39" xfId="1310"/>
    <cellStyle name="Accent2 4" xfId="1311"/>
    <cellStyle name="Accent2 40" xfId="1312"/>
    <cellStyle name="Accent2 41" xfId="1313"/>
    <cellStyle name="Accent2 42" xfId="1314"/>
    <cellStyle name="Accent2 43" xfId="1315"/>
    <cellStyle name="Accent2 44" xfId="1316"/>
    <cellStyle name="Accent2 45" xfId="1317"/>
    <cellStyle name="Accent2 46" xfId="1318"/>
    <cellStyle name="Accent2 47" xfId="1319"/>
    <cellStyle name="Accent2 48" xfId="1320"/>
    <cellStyle name="Accent2 49" xfId="1321"/>
    <cellStyle name="Accent2 5" xfId="1322"/>
    <cellStyle name="Accent2 50" xfId="1323"/>
    <cellStyle name="Accent2 51" xfId="1324"/>
    <cellStyle name="Accent2 52" xfId="1325"/>
    <cellStyle name="Accent2 53" xfId="1326"/>
    <cellStyle name="Accent2 54" xfId="1327"/>
    <cellStyle name="Accent2 55" xfId="1328"/>
    <cellStyle name="Accent2 56" xfId="1329"/>
    <cellStyle name="Accent2 57" xfId="1330"/>
    <cellStyle name="Accent2 58" xfId="1331"/>
    <cellStyle name="Accent2 59" xfId="1332"/>
    <cellStyle name="Accent2 6" xfId="1333"/>
    <cellStyle name="Accent2 60" xfId="1334"/>
    <cellStyle name="Accent2 61" xfId="1335"/>
    <cellStyle name="Accent2 62" xfId="1336"/>
    <cellStyle name="Accent2 63" xfId="1337"/>
    <cellStyle name="Accent2 64" xfId="1338"/>
    <cellStyle name="Accent2 65" xfId="1339"/>
    <cellStyle name="Accent2 66" xfId="1340"/>
    <cellStyle name="Accent2 67" xfId="1341"/>
    <cellStyle name="Accent2 68" xfId="1342"/>
    <cellStyle name="Accent2 7" xfId="1343"/>
    <cellStyle name="Accent2 8" xfId="1344"/>
    <cellStyle name="Accent2 9" xfId="1345"/>
    <cellStyle name="Accent3 10" xfId="1346"/>
    <cellStyle name="Accent3 11" xfId="1347"/>
    <cellStyle name="Accent3 12" xfId="1348"/>
    <cellStyle name="Accent3 13" xfId="1349"/>
    <cellStyle name="Accent3 14" xfId="1350"/>
    <cellStyle name="Accent3 15" xfId="1351"/>
    <cellStyle name="Accent3 16" xfId="1352"/>
    <cellStyle name="Accent3 17" xfId="1353"/>
    <cellStyle name="Accent3 18" xfId="1354"/>
    <cellStyle name="Accent3 19" xfId="1355"/>
    <cellStyle name="Accent3 2" xfId="1356"/>
    <cellStyle name="Accent3 20" xfId="1357"/>
    <cellStyle name="Accent3 21" xfId="1358"/>
    <cellStyle name="Accent3 22" xfId="1359"/>
    <cellStyle name="Accent3 23" xfId="1360"/>
    <cellStyle name="Accent3 24" xfId="1361"/>
    <cellStyle name="Accent3 25" xfId="1362"/>
    <cellStyle name="Accent3 26" xfId="1363"/>
    <cellStyle name="Accent3 27" xfId="1364"/>
    <cellStyle name="Accent3 28" xfId="1365"/>
    <cellStyle name="Accent3 29" xfId="1366"/>
    <cellStyle name="Accent3 3" xfId="1367"/>
    <cellStyle name="Accent3 30" xfId="1368"/>
    <cellStyle name="Accent3 31" xfId="1369"/>
    <cellStyle name="Accent3 32" xfId="1370"/>
    <cellStyle name="Accent3 33" xfId="1371"/>
    <cellStyle name="Accent3 34" xfId="1372"/>
    <cellStyle name="Accent3 35" xfId="1373"/>
    <cellStyle name="Accent3 36" xfId="1374"/>
    <cellStyle name="Accent3 37" xfId="1375"/>
    <cellStyle name="Accent3 38" xfId="1376"/>
    <cellStyle name="Accent3 39" xfId="1377"/>
    <cellStyle name="Accent3 4" xfId="1378"/>
    <cellStyle name="Accent3 40" xfId="1379"/>
    <cellStyle name="Accent3 41" xfId="1380"/>
    <cellStyle name="Accent3 42" xfId="1381"/>
    <cellStyle name="Accent3 43" xfId="1382"/>
    <cellStyle name="Accent3 44" xfId="1383"/>
    <cellStyle name="Accent3 45" xfId="1384"/>
    <cellStyle name="Accent3 46" xfId="1385"/>
    <cellStyle name="Accent3 47" xfId="1386"/>
    <cellStyle name="Accent3 48" xfId="1387"/>
    <cellStyle name="Accent3 49" xfId="1388"/>
    <cellStyle name="Accent3 5" xfId="1389"/>
    <cellStyle name="Accent3 50" xfId="1390"/>
    <cellStyle name="Accent3 51" xfId="1391"/>
    <cellStyle name="Accent3 52" xfId="1392"/>
    <cellStyle name="Accent3 53" xfId="1393"/>
    <cellStyle name="Accent3 54" xfId="1394"/>
    <cellStyle name="Accent3 55" xfId="1395"/>
    <cellStyle name="Accent3 56" xfId="1396"/>
    <cellStyle name="Accent3 57" xfId="1397"/>
    <cellStyle name="Accent3 58" xfId="1398"/>
    <cellStyle name="Accent3 59" xfId="1399"/>
    <cellStyle name="Accent3 6" xfId="1400"/>
    <cellStyle name="Accent3 60" xfId="1401"/>
    <cellStyle name="Accent3 61" xfId="1402"/>
    <cellStyle name="Accent3 62" xfId="1403"/>
    <cellStyle name="Accent3 63" xfId="1404"/>
    <cellStyle name="Accent3 64" xfId="1405"/>
    <cellStyle name="Accent3 65" xfId="1406"/>
    <cellStyle name="Accent3 66" xfId="1407"/>
    <cellStyle name="Accent3 67" xfId="1408"/>
    <cellStyle name="Accent3 68" xfId="1409"/>
    <cellStyle name="Accent3 7" xfId="1410"/>
    <cellStyle name="Accent3 8" xfId="1411"/>
    <cellStyle name="Accent3 9" xfId="1412"/>
    <cellStyle name="Accent4 10" xfId="1413"/>
    <cellStyle name="Accent4 11" xfId="1414"/>
    <cellStyle name="Accent4 12" xfId="1415"/>
    <cellStyle name="Accent4 13" xfId="1416"/>
    <cellStyle name="Accent4 14" xfId="1417"/>
    <cellStyle name="Accent4 15" xfId="1418"/>
    <cellStyle name="Accent4 16" xfId="1419"/>
    <cellStyle name="Accent4 17" xfId="1420"/>
    <cellStyle name="Accent4 18" xfId="1421"/>
    <cellStyle name="Accent4 19" xfId="1422"/>
    <cellStyle name="Accent4 2" xfId="1423"/>
    <cellStyle name="Accent4 20" xfId="1424"/>
    <cellStyle name="Accent4 21" xfId="1425"/>
    <cellStyle name="Accent4 22" xfId="1426"/>
    <cellStyle name="Accent4 23" xfId="1427"/>
    <cellStyle name="Accent4 24" xfId="1428"/>
    <cellStyle name="Accent4 25" xfId="1429"/>
    <cellStyle name="Accent4 26" xfId="1430"/>
    <cellStyle name="Accent4 27" xfId="1431"/>
    <cellStyle name="Accent4 28" xfId="1432"/>
    <cellStyle name="Accent4 29" xfId="1433"/>
    <cellStyle name="Accent4 3" xfId="1434"/>
    <cellStyle name="Accent4 30" xfId="1435"/>
    <cellStyle name="Accent4 31" xfId="1436"/>
    <cellStyle name="Accent4 32" xfId="1437"/>
    <cellStyle name="Accent4 33" xfId="1438"/>
    <cellStyle name="Accent4 34" xfId="1439"/>
    <cellStyle name="Accent4 35" xfId="1440"/>
    <cellStyle name="Accent4 36" xfId="1441"/>
    <cellStyle name="Accent4 37" xfId="1442"/>
    <cellStyle name="Accent4 38" xfId="1443"/>
    <cellStyle name="Accent4 39" xfId="1444"/>
    <cellStyle name="Accent4 4" xfId="1445"/>
    <cellStyle name="Accent4 40" xfId="1446"/>
    <cellStyle name="Accent4 41" xfId="1447"/>
    <cellStyle name="Accent4 42" xfId="1448"/>
    <cellStyle name="Accent4 43" xfId="1449"/>
    <cellStyle name="Accent4 44" xfId="1450"/>
    <cellStyle name="Accent4 45" xfId="1451"/>
    <cellStyle name="Accent4 46" xfId="1452"/>
    <cellStyle name="Accent4 47" xfId="1453"/>
    <cellStyle name="Accent4 48" xfId="1454"/>
    <cellStyle name="Accent4 49" xfId="1455"/>
    <cellStyle name="Accent4 5" xfId="1456"/>
    <cellStyle name="Accent4 50" xfId="1457"/>
    <cellStyle name="Accent4 51" xfId="1458"/>
    <cellStyle name="Accent4 52" xfId="1459"/>
    <cellStyle name="Accent4 53" xfId="1460"/>
    <cellStyle name="Accent4 54" xfId="1461"/>
    <cellStyle name="Accent4 55" xfId="1462"/>
    <cellStyle name="Accent4 56" xfId="1463"/>
    <cellStyle name="Accent4 57" xfId="1464"/>
    <cellStyle name="Accent4 58" xfId="1465"/>
    <cellStyle name="Accent4 59" xfId="1466"/>
    <cellStyle name="Accent4 6" xfId="1467"/>
    <cellStyle name="Accent4 60" xfId="1468"/>
    <cellStyle name="Accent4 61" xfId="1469"/>
    <cellStyle name="Accent4 62" xfId="1470"/>
    <cellStyle name="Accent4 63" xfId="1471"/>
    <cellStyle name="Accent4 64" xfId="1472"/>
    <cellStyle name="Accent4 65" xfId="1473"/>
    <cellStyle name="Accent4 66" xfId="1474"/>
    <cellStyle name="Accent4 67" xfId="1475"/>
    <cellStyle name="Accent4 68" xfId="1476"/>
    <cellStyle name="Accent4 7" xfId="1477"/>
    <cellStyle name="Accent4 8" xfId="1478"/>
    <cellStyle name="Accent4 9" xfId="1479"/>
    <cellStyle name="Accent5 10" xfId="1480"/>
    <cellStyle name="Accent5 11" xfId="1481"/>
    <cellStyle name="Accent5 12" xfId="1482"/>
    <cellStyle name="Accent5 13" xfId="1483"/>
    <cellStyle name="Accent5 14" xfId="1484"/>
    <cellStyle name="Accent5 15" xfId="1485"/>
    <cellStyle name="Accent5 16" xfId="1486"/>
    <cellStyle name="Accent5 17" xfId="1487"/>
    <cellStyle name="Accent5 18" xfId="1488"/>
    <cellStyle name="Accent5 19" xfId="1489"/>
    <cellStyle name="Accent5 2" xfId="1490"/>
    <cellStyle name="Accent5 20" xfId="1491"/>
    <cellStyle name="Accent5 21" xfId="1492"/>
    <cellStyle name="Accent5 22" xfId="1493"/>
    <cellStyle name="Accent5 23" xfId="1494"/>
    <cellStyle name="Accent5 24" xfId="1495"/>
    <cellStyle name="Accent5 25" xfId="1496"/>
    <cellStyle name="Accent5 26" xfId="1497"/>
    <cellStyle name="Accent5 27" xfId="1498"/>
    <cellStyle name="Accent5 28" xfId="1499"/>
    <cellStyle name="Accent5 29" xfId="1500"/>
    <cellStyle name="Accent5 3" xfId="1501"/>
    <cellStyle name="Accent5 30" xfId="1502"/>
    <cellStyle name="Accent5 31" xfId="1503"/>
    <cellStyle name="Accent5 32" xfId="1504"/>
    <cellStyle name="Accent5 33" xfId="1505"/>
    <cellStyle name="Accent5 34" xfId="1506"/>
    <cellStyle name="Accent5 35" xfId="1507"/>
    <cellStyle name="Accent5 36" xfId="1508"/>
    <cellStyle name="Accent5 37" xfId="1509"/>
    <cellStyle name="Accent5 38" xfId="1510"/>
    <cellStyle name="Accent5 39" xfId="1511"/>
    <cellStyle name="Accent5 4" xfId="1512"/>
    <cellStyle name="Accent5 40" xfId="1513"/>
    <cellStyle name="Accent5 41" xfId="1514"/>
    <cellStyle name="Accent5 42" xfId="1515"/>
    <cellStyle name="Accent5 43" xfId="1516"/>
    <cellStyle name="Accent5 44" xfId="1517"/>
    <cellStyle name="Accent5 45" xfId="1518"/>
    <cellStyle name="Accent5 46" xfId="1519"/>
    <cellStyle name="Accent5 47" xfId="1520"/>
    <cellStyle name="Accent5 48" xfId="1521"/>
    <cellStyle name="Accent5 49" xfId="1522"/>
    <cellStyle name="Accent5 5" xfId="1523"/>
    <cellStyle name="Accent5 50" xfId="1524"/>
    <cellStyle name="Accent5 51" xfId="1525"/>
    <cellStyle name="Accent5 52" xfId="1526"/>
    <cellStyle name="Accent5 53" xfId="1527"/>
    <cellStyle name="Accent5 54" xfId="1528"/>
    <cellStyle name="Accent5 55" xfId="1529"/>
    <cellStyle name="Accent5 56" xfId="1530"/>
    <cellStyle name="Accent5 57" xfId="1531"/>
    <cellStyle name="Accent5 58" xfId="1532"/>
    <cellStyle name="Accent5 59" xfId="1533"/>
    <cellStyle name="Accent5 6" xfId="1534"/>
    <cellStyle name="Accent5 60" xfId="1535"/>
    <cellStyle name="Accent5 61" xfId="1536"/>
    <cellStyle name="Accent5 62" xfId="1537"/>
    <cellStyle name="Accent5 63" xfId="1538"/>
    <cellStyle name="Accent5 64" xfId="1539"/>
    <cellStyle name="Accent5 65" xfId="1540"/>
    <cellStyle name="Accent5 66" xfId="1541"/>
    <cellStyle name="Accent5 67" xfId="1542"/>
    <cellStyle name="Accent5 68" xfId="1543"/>
    <cellStyle name="Accent5 7" xfId="1544"/>
    <cellStyle name="Accent5 8" xfId="1545"/>
    <cellStyle name="Accent5 9" xfId="1546"/>
    <cellStyle name="Accent6 10" xfId="1547"/>
    <cellStyle name="Accent6 11" xfId="1548"/>
    <cellStyle name="Accent6 12" xfId="1549"/>
    <cellStyle name="Accent6 13" xfId="1550"/>
    <cellStyle name="Accent6 14" xfId="1551"/>
    <cellStyle name="Accent6 15" xfId="1552"/>
    <cellStyle name="Accent6 16" xfId="1553"/>
    <cellStyle name="Accent6 17" xfId="1554"/>
    <cellStyle name="Accent6 18" xfId="1555"/>
    <cellStyle name="Accent6 19" xfId="1556"/>
    <cellStyle name="Accent6 2" xfId="1557"/>
    <cellStyle name="Accent6 20" xfId="1558"/>
    <cellStyle name="Accent6 21" xfId="1559"/>
    <cellStyle name="Accent6 22" xfId="1560"/>
    <cellStyle name="Accent6 23" xfId="1561"/>
    <cellStyle name="Accent6 24" xfId="1562"/>
    <cellStyle name="Accent6 25" xfId="1563"/>
    <cellStyle name="Accent6 26" xfId="1564"/>
    <cellStyle name="Accent6 27" xfId="1565"/>
    <cellStyle name="Accent6 28" xfId="1566"/>
    <cellStyle name="Accent6 29" xfId="1567"/>
    <cellStyle name="Accent6 3" xfId="1568"/>
    <cellStyle name="Accent6 30" xfId="1569"/>
    <cellStyle name="Accent6 31" xfId="1570"/>
    <cellStyle name="Accent6 32" xfId="1571"/>
    <cellStyle name="Accent6 33" xfId="1572"/>
    <cellStyle name="Accent6 34" xfId="1573"/>
    <cellStyle name="Accent6 35" xfId="1574"/>
    <cellStyle name="Accent6 36" xfId="1575"/>
    <cellStyle name="Accent6 37" xfId="1576"/>
    <cellStyle name="Accent6 38" xfId="1577"/>
    <cellStyle name="Accent6 39" xfId="1578"/>
    <cellStyle name="Accent6 4" xfId="1579"/>
    <cellStyle name="Accent6 40" xfId="1580"/>
    <cellStyle name="Accent6 41" xfId="1581"/>
    <cellStyle name="Accent6 42" xfId="1582"/>
    <cellStyle name="Accent6 43" xfId="1583"/>
    <cellStyle name="Accent6 44" xfId="1584"/>
    <cellStyle name="Accent6 45" xfId="1585"/>
    <cellStyle name="Accent6 46" xfId="1586"/>
    <cellStyle name="Accent6 47" xfId="1587"/>
    <cellStyle name="Accent6 48" xfId="1588"/>
    <cellStyle name="Accent6 49" xfId="1589"/>
    <cellStyle name="Accent6 5" xfId="1590"/>
    <cellStyle name="Accent6 50" xfId="1591"/>
    <cellStyle name="Accent6 51" xfId="1592"/>
    <cellStyle name="Accent6 52" xfId="1593"/>
    <cellStyle name="Accent6 53" xfId="1594"/>
    <cellStyle name="Accent6 54" xfId="1595"/>
    <cellStyle name="Accent6 55" xfId="1596"/>
    <cellStyle name="Accent6 56" xfId="1597"/>
    <cellStyle name="Accent6 57" xfId="1598"/>
    <cellStyle name="Accent6 58" xfId="1599"/>
    <cellStyle name="Accent6 59" xfId="1600"/>
    <cellStyle name="Accent6 6" xfId="1601"/>
    <cellStyle name="Accent6 60" xfId="1602"/>
    <cellStyle name="Accent6 61" xfId="1603"/>
    <cellStyle name="Accent6 62" xfId="1604"/>
    <cellStyle name="Accent6 63" xfId="1605"/>
    <cellStyle name="Accent6 64" xfId="1606"/>
    <cellStyle name="Accent6 65" xfId="1607"/>
    <cellStyle name="Accent6 66" xfId="1608"/>
    <cellStyle name="Accent6 67" xfId="1609"/>
    <cellStyle name="Accent6 68" xfId="1610"/>
    <cellStyle name="Accent6 7" xfId="1611"/>
    <cellStyle name="Accent6 8" xfId="1612"/>
    <cellStyle name="Accent6 9" xfId="1613"/>
    <cellStyle name="Bad 10" xfId="1614"/>
    <cellStyle name="Bad 11" xfId="1615"/>
    <cellStyle name="Bad 12" xfId="1616"/>
    <cellStyle name="Bad 13" xfId="1617"/>
    <cellStyle name="Bad 14" xfId="1618"/>
    <cellStyle name="Bad 15" xfId="1619"/>
    <cellStyle name="Bad 16" xfId="1620"/>
    <cellStyle name="Bad 17" xfId="1621"/>
    <cellStyle name="Bad 18" xfId="1622"/>
    <cellStyle name="Bad 19" xfId="1623"/>
    <cellStyle name="Bad 2" xfId="1624"/>
    <cellStyle name="Bad 20" xfId="1625"/>
    <cellStyle name="Bad 21" xfId="1626"/>
    <cellStyle name="Bad 22" xfId="1627"/>
    <cellStyle name="Bad 23" xfId="1628"/>
    <cellStyle name="Bad 24" xfId="1629"/>
    <cellStyle name="Bad 25" xfId="1630"/>
    <cellStyle name="Bad 26" xfId="1631"/>
    <cellStyle name="Bad 27" xfId="1632"/>
    <cellStyle name="Bad 28" xfId="1633"/>
    <cellStyle name="Bad 29" xfId="1634"/>
    <cellStyle name="Bad 3" xfId="1635"/>
    <cellStyle name="Bad 30" xfId="1636"/>
    <cellStyle name="Bad 31" xfId="1637"/>
    <cellStyle name="Bad 32" xfId="1638"/>
    <cellStyle name="Bad 33" xfId="1639"/>
    <cellStyle name="Bad 34" xfId="1640"/>
    <cellStyle name="Bad 35" xfId="1641"/>
    <cellStyle name="Bad 36" xfId="1642"/>
    <cellStyle name="Bad 37" xfId="1643"/>
    <cellStyle name="Bad 38" xfId="1644"/>
    <cellStyle name="Bad 39" xfId="1645"/>
    <cellStyle name="Bad 4" xfId="1646"/>
    <cellStyle name="Bad 40" xfId="1647"/>
    <cellStyle name="Bad 41" xfId="1648"/>
    <cellStyle name="Bad 42" xfId="1649"/>
    <cellStyle name="Bad 43" xfId="1650"/>
    <cellStyle name="Bad 44" xfId="1651"/>
    <cellStyle name="Bad 45" xfId="1652"/>
    <cellStyle name="Bad 46" xfId="1653"/>
    <cellStyle name="Bad 47" xfId="1654"/>
    <cellStyle name="Bad 48" xfId="1655"/>
    <cellStyle name="Bad 49" xfId="1656"/>
    <cellStyle name="Bad 5" xfId="1657"/>
    <cellStyle name="Bad 50" xfId="1658"/>
    <cellStyle name="Bad 51" xfId="1659"/>
    <cellStyle name="Bad 52" xfId="1660"/>
    <cellStyle name="Bad 53" xfId="1661"/>
    <cellStyle name="Bad 54" xfId="1662"/>
    <cellStyle name="Bad 55" xfId="1663"/>
    <cellStyle name="Bad 56" xfId="1664"/>
    <cellStyle name="Bad 57" xfId="1665"/>
    <cellStyle name="Bad 58" xfId="1666"/>
    <cellStyle name="Bad 59" xfId="1667"/>
    <cellStyle name="Bad 6" xfId="1668"/>
    <cellStyle name="Bad 60" xfId="1669"/>
    <cellStyle name="Bad 61" xfId="1670"/>
    <cellStyle name="Bad 62" xfId="1671"/>
    <cellStyle name="Bad 63" xfId="1672"/>
    <cellStyle name="Bad 64" xfId="1673"/>
    <cellStyle name="Bad 65" xfId="1674"/>
    <cellStyle name="Bad 66" xfId="1675"/>
    <cellStyle name="Bad 67" xfId="1676"/>
    <cellStyle name="Bad 68" xfId="1677"/>
    <cellStyle name="Bad 7" xfId="1678"/>
    <cellStyle name="Bad 8" xfId="1679"/>
    <cellStyle name="Bad 9" xfId="1680"/>
    <cellStyle name="Calculation 10" xfId="1681"/>
    <cellStyle name="Calculation 11" xfId="1682"/>
    <cellStyle name="Calculation 12" xfId="1683"/>
    <cellStyle name="Calculation 13" xfId="1684"/>
    <cellStyle name="Calculation 14" xfId="1685"/>
    <cellStyle name="Calculation 15" xfId="1686"/>
    <cellStyle name="Calculation 16" xfId="1687"/>
    <cellStyle name="Calculation 17" xfId="1688"/>
    <cellStyle name="Calculation 18" xfId="1689"/>
    <cellStyle name="Calculation 19" xfId="1690"/>
    <cellStyle name="Calculation 2" xfId="1691"/>
    <cellStyle name="Calculation 20" xfId="1692"/>
    <cellStyle name="Calculation 21" xfId="1693"/>
    <cellStyle name="Calculation 22" xfId="1694"/>
    <cellStyle name="Calculation 23" xfId="1695"/>
    <cellStyle name="Calculation 24" xfId="1696"/>
    <cellStyle name="Calculation 25" xfId="1697"/>
    <cellStyle name="Calculation 26" xfId="1698"/>
    <cellStyle name="Calculation 27" xfId="1699"/>
    <cellStyle name="Calculation 28" xfId="1700"/>
    <cellStyle name="Calculation 29" xfId="1701"/>
    <cellStyle name="Calculation 3" xfId="1702"/>
    <cellStyle name="Calculation 30" xfId="1703"/>
    <cellStyle name="Calculation 31" xfId="1704"/>
    <cellStyle name="Calculation 32" xfId="1705"/>
    <cellStyle name="Calculation 33" xfId="1706"/>
    <cellStyle name="Calculation 34" xfId="1707"/>
    <cellStyle name="Calculation 35" xfId="1708"/>
    <cellStyle name="Calculation 36" xfId="1709"/>
    <cellStyle name="Calculation 37" xfId="1710"/>
    <cellStyle name="Calculation 38" xfId="1711"/>
    <cellStyle name="Calculation 39" xfId="1712"/>
    <cellStyle name="Calculation 4" xfId="1713"/>
    <cellStyle name="Calculation 40" xfId="1714"/>
    <cellStyle name="Calculation 41" xfId="1715"/>
    <cellStyle name="Calculation 42" xfId="1716"/>
    <cellStyle name="Calculation 43" xfId="1717"/>
    <cellStyle name="Calculation 44" xfId="1718"/>
    <cellStyle name="Calculation 45" xfId="1719"/>
    <cellStyle name="Calculation 46" xfId="1720"/>
    <cellStyle name="Calculation 47" xfId="1721"/>
    <cellStyle name="Calculation 48" xfId="1722"/>
    <cellStyle name="Calculation 49" xfId="1723"/>
    <cellStyle name="Calculation 5" xfId="1724"/>
    <cellStyle name="Calculation 50" xfId="1725"/>
    <cellStyle name="Calculation 51" xfId="1726"/>
    <cellStyle name="Calculation 52" xfId="1727"/>
    <cellStyle name="Calculation 53" xfId="1728"/>
    <cellStyle name="Calculation 54" xfId="1729"/>
    <cellStyle name="Calculation 55" xfId="1730"/>
    <cellStyle name="Calculation 56" xfId="1731"/>
    <cellStyle name="Calculation 57" xfId="1732"/>
    <cellStyle name="Calculation 58" xfId="1733"/>
    <cellStyle name="Calculation 59" xfId="1734"/>
    <cellStyle name="Calculation 6" xfId="1735"/>
    <cellStyle name="Calculation 60" xfId="1736"/>
    <cellStyle name="Calculation 61" xfId="1737"/>
    <cellStyle name="Calculation 62" xfId="1738"/>
    <cellStyle name="Calculation 63" xfId="1739"/>
    <cellStyle name="Calculation 64" xfId="1740"/>
    <cellStyle name="Calculation 65" xfId="1741"/>
    <cellStyle name="Calculation 66" xfId="1742"/>
    <cellStyle name="Calculation 67" xfId="1743"/>
    <cellStyle name="Calculation 68" xfId="1744"/>
    <cellStyle name="Calculation 7" xfId="1745"/>
    <cellStyle name="Calculation 8" xfId="1746"/>
    <cellStyle name="Calculation 9" xfId="1747"/>
    <cellStyle name="Check Cell 10" xfId="1748"/>
    <cellStyle name="Check Cell 11" xfId="1749"/>
    <cellStyle name="Check Cell 12" xfId="1750"/>
    <cellStyle name="Check Cell 13" xfId="1751"/>
    <cellStyle name="Check Cell 14" xfId="1752"/>
    <cellStyle name="Check Cell 15" xfId="1753"/>
    <cellStyle name="Check Cell 16" xfId="1754"/>
    <cellStyle name="Check Cell 17" xfId="1755"/>
    <cellStyle name="Check Cell 18" xfId="1756"/>
    <cellStyle name="Check Cell 19" xfId="1757"/>
    <cellStyle name="Check Cell 2" xfId="1758"/>
    <cellStyle name="Check Cell 20" xfId="1759"/>
    <cellStyle name="Check Cell 21" xfId="1760"/>
    <cellStyle name="Check Cell 22" xfId="1761"/>
    <cellStyle name="Check Cell 23" xfId="1762"/>
    <cellStyle name="Check Cell 24" xfId="1763"/>
    <cellStyle name="Check Cell 25" xfId="1764"/>
    <cellStyle name="Check Cell 26" xfId="1765"/>
    <cellStyle name="Check Cell 27" xfId="1766"/>
    <cellStyle name="Check Cell 28" xfId="1767"/>
    <cellStyle name="Check Cell 29" xfId="1768"/>
    <cellStyle name="Check Cell 3" xfId="1769"/>
    <cellStyle name="Check Cell 30" xfId="1770"/>
    <cellStyle name="Check Cell 31" xfId="1771"/>
    <cellStyle name="Check Cell 32" xfId="1772"/>
    <cellStyle name="Check Cell 33" xfId="1773"/>
    <cellStyle name="Check Cell 34" xfId="1774"/>
    <cellStyle name="Check Cell 35" xfId="1775"/>
    <cellStyle name="Check Cell 36" xfId="1776"/>
    <cellStyle name="Check Cell 37" xfId="1777"/>
    <cellStyle name="Check Cell 38" xfId="1778"/>
    <cellStyle name="Check Cell 39" xfId="1779"/>
    <cellStyle name="Check Cell 4" xfId="1780"/>
    <cellStyle name="Check Cell 40" xfId="1781"/>
    <cellStyle name="Check Cell 41" xfId="1782"/>
    <cellStyle name="Check Cell 42" xfId="1783"/>
    <cellStyle name="Check Cell 43" xfId="1784"/>
    <cellStyle name="Check Cell 44" xfId="1785"/>
    <cellStyle name="Check Cell 45" xfId="1786"/>
    <cellStyle name="Check Cell 46" xfId="1787"/>
    <cellStyle name="Check Cell 47" xfId="1788"/>
    <cellStyle name="Check Cell 48" xfId="1789"/>
    <cellStyle name="Check Cell 49" xfId="1790"/>
    <cellStyle name="Check Cell 5" xfId="1791"/>
    <cellStyle name="Check Cell 50" xfId="1792"/>
    <cellStyle name="Check Cell 51" xfId="1793"/>
    <cellStyle name="Check Cell 52" xfId="1794"/>
    <cellStyle name="Check Cell 53" xfId="1795"/>
    <cellStyle name="Check Cell 54" xfId="1796"/>
    <cellStyle name="Check Cell 55" xfId="1797"/>
    <cellStyle name="Check Cell 56" xfId="1798"/>
    <cellStyle name="Check Cell 57" xfId="1799"/>
    <cellStyle name="Check Cell 58" xfId="1800"/>
    <cellStyle name="Check Cell 59" xfId="1801"/>
    <cellStyle name="Check Cell 6" xfId="1802"/>
    <cellStyle name="Check Cell 60" xfId="1803"/>
    <cellStyle name="Check Cell 61" xfId="1804"/>
    <cellStyle name="Check Cell 62" xfId="1805"/>
    <cellStyle name="Check Cell 63" xfId="1806"/>
    <cellStyle name="Check Cell 64" xfId="1807"/>
    <cellStyle name="Check Cell 65" xfId="1808"/>
    <cellStyle name="Check Cell 66" xfId="1809"/>
    <cellStyle name="Check Cell 67" xfId="1810"/>
    <cellStyle name="Check Cell 68" xfId="1811"/>
    <cellStyle name="Check Cell 7" xfId="1812"/>
    <cellStyle name="Check Cell 8" xfId="1813"/>
    <cellStyle name="Check Cell 9" xfId="1814"/>
    <cellStyle name="Comma 2" xfId="1815"/>
    <cellStyle name="Comma 2 2" xfId="1816"/>
    <cellStyle name="Explanatory Text 10" xfId="1817"/>
    <cellStyle name="Explanatory Text 11" xfId="1818"/>
    <cellStyle name="Explanatory Text 12" xfId="1819"/>
    <cellStyle name="Explanatory Text 13" xfId="1820"/>
    <cellStyle name="Explanatory Text 14" xfId="1821"/>
    <cellStyle name="Explanatory Text 15" xfId="1822"/>
    <cellStyle name="Explanatory Text 16" xfId="1823"/>
    <cellStyle name="Explanatory Text 17" xfId="1824"/>
    <cellStyle name="Explanatory Text 18" xfId="1825"/>
    <cellStyle name="Explanatory Text 19" xfId="1826"/>
    <cellStyle name="Explanatory Text 2" xfId="1827"/>
    <cellStyle name="Explanatory Text 20" xfId="1828"/>
    <cellStyle name="Explanatory Text 21" xfId="1829"/>
    <cellStyle name="Explanatory Text 22" xfId="1830"/>
    <cellStyle name="Explanatory Text 23" xfId="1831"/>
    <cellStyle name="Explanatory Text 24" xfId="1832"/>
    <cellStyle name="Explanatory Text 25" xfId="1833"/>
    <cellStyle name="Explanatory Text 26" xfId="1834"/>
    <cellStyle name="Explanatory Text 27" xfId="1835"/>
    <cellStyle name="Explanatory Text 28" xfId="1836"/>
    <cellStyle name="Explanatory Text 29" xfId="1837"/>
    <cellStyle name="Explanatory Text 3" xfId="1838"/>
    <cellStyle name="Explanatory Text 30" xfId="1839"/>
    <cellStyle name="Explanatory Text 31" xfId="1840"/>
    <cellStyle name="Explanatory Text 32" xfId="1841"/>
    <cellStyle name="Explanatory Text 33" xfId="1842"/>
    <cellStyle name="Explanatory Text 34" xfId="1843"/>
    <cellStyle name="Explanatory Text 35" xfId="1844"/>
    <cellStyle name="Explanatory Text 36" xfId="1845"/>
    <cellStyle name="Explanatory Text 37" xfId="1846"/>
    <cellStyle name="Explanatory Text 38" xfId="1847"/>
    <cellStyle name="Explanatory Text 39" xfId="1848"/>
    <cellStyle name="Explanatory Text 4" xfId="1849"/>
    <cellStyle name="Explanatory Text 40" xfId="1850"/>
    <cellStyle name="Explanatory Text 41" xfId="1851"/>
    <cellStyle name="Explanatory Text 42" xfId="1852"/>
    <cellStyle name="Explanatory Text 43" xfId="1853"/>
    <cellStyle name="Explanatory Text 44" xfId="1854"/>
    <cellStyle name="Explanatory Text 45" xfId="1855"/>
    <cellStyle name="Explanatory Text 46" xfId="1856"/>
    <cellStyle name="Explanatory Text 47" xfId="1857"/>
    <cellStyle name="Explanatory Text 48" xfId="1858"/>
    <cellStyle name="Explanatory Text 49" xfId="1859"/>
    <cellStyle name="Explanatory Text 5" xfId="1860"/>
    <cellStyle name="Explanatory Text 50" xfId="1861"/>
    <cellStyle name="Explanatory Text 51" xfId="1862"/>
    <cellStyle name="Explanatory Text 52" xfId="1863"/>
    <cellStyle name="Explanatory Text 53" xfId="1864"/>
    <cellStyle name="Explanatory Text 54" xfId="1865"/>
    <cellStyle name="Explanatory Text 55" xfId="1866"/>
    <cellStyle name="Explanatory Text 56" xfId="1867"/>
    <cellStyle name="Explanatory Text 57" xfId="1868"/>
    <cellStyle name="Explanatory Text 58" xfId="1869"/>
    <cellStyle name="Explanatory Text 59" xfId="1870"/>
    <cellStyle name="Explanatory Text 6" xfId="1871"/>
    <cellStyle name="Explanatory Text 60" xfId="1872"/>
    <cellStyle name="Explanatory Text 61" xfId="1873"/>
    <cellStyle name="Explanatory Text 62" xfId="1874"/>
    <cellStyle name="Explanatory Text 63" xfId="1875"/>
    <cellStyle name="Explanatory Text 64" xfId="1876"/>
    <cellStyle name="Explanatory Text 65" xfId="1877"/>
    <cellStyle name="Explanatory Text 66" xfId="1878"/>
    <cellStyle name="Explanatory Text 67" xfId="1879"/>
    <cellStyle name="Explanatory Text 68" xfId="1880"/>
    <cellStyle name="Explanatory Text 7" xfId="1881"/>
    <cellStyle name="Explanatory Text 8" xfId="1882"/>
    <cellStyle name="Explanatory Text 9" xfId="1883"/>
    <cellStyle name="Heading 1 10" xfId="1884"/>
    <cellStyle name="Heading 1 11" xfId="1885"/>
    <cellStyle name="Heading 1 12" xfId="1886"/>
    <cellStyle name="Heading 1 13" xfId="1887"/>
    <cellStyle name="Heading 1 14" xfId="1888"/>
    <cellStyle name="Heading 1 15" xfId="1889"/>
    <cellStyle name="Heading 1 16" xfId="1890"/>
    <cellStyle name="Heading 1 17" xfId="1891"/>
    <cellStyle name="Heading 1 18" xfId="1892"/>
    <cellStyle name="Heading 1 19" xfId="1893"/>
    <cellStyle name="Heading 1 2" xfId="1894"/>
    <cellStyle name="Heading 1 20" xfId="1895"/>
    <cellStyle name="Heading 1 21" xfId="1896"/>
    <cellStyle name="Heading 1 22" xfId="1897"/>
    <cellStyle name="Heading 1 23" xfId="1898"/>
    <cellStyle name="Heading 1 24" xfId="1899"/>
    <cellStyle name="Heading 1 25" xfId="1900"/>
    <cellStyle name="Heading 1 26" xfId="1901"/>
    <cellStyle name="Heading 1 27" xfId="1902"/>
    <cellStyle name="Heading 1 28" xfId="1903"/>
    <cellStyle name="Heading 1 29" xfId="1904"/>
    <cellStyle name="Heading 1 3" xfId="1905"/>
    <cellStyle name="Heading 1 30" xfId="1906"/>
    <cellStyle name="Heading 1 31" xfId="1907"/>
    <cellStyle name="Heading 1 32" xfId="1908"/>
    <cellStyle name="Heading 1 33" xfId="1909"/>
    <cellStyle name="Heading 1 34" xfId="1910"/>
    <cellStyle name="Heading 1 35" xfId="1911"/>
    <cellStyle name="Heading 1 36" xfId="1912"/>
    <cellStyle name="Heading 1 37" xfId="1913"/>
    <cellStyle name="Heading 1 38" xfId="1914"/>
    <cellStyle name="Heading 1 39" xfId="1915"/>
    <cellStyle name="Heading 1 4" xfId="1916"/>
    <cellStyle name="Heading 1 40" xfId="1917"/>
    <cellStyle name="Heading 1 41" xfId="1918"/>
    <cellStyle name="Heading 1 42" xfId="1919"/>
    <cellStyle name="Heading 1 43" xfId="1920"/>
    <cellStyle name="Heading 1 44" xfId="1921"/>
    <cellStyle name="Heading 1 45" xfId="1922"/>
    <cellStyle name="Heading 1 46" xfId="1923"/>
    <cellStyle name="Heading 1 47" xfId="1924"/>
    <cellStyle name="Heading 1 48" xfId="1925"/>
    <cellStyle name="Heading 1 49" xfId="1926"/>
    <cellStyle name="Heading 1 5" xfId="1927"/>
    <cellStyle name="Heading 1 50" xfId="1928"/>
    <cellStyle name="Heading 1 51" xfId="1929"/>
    <cellStyle name="Heading 1 52" xfId="1930"/>
    <cellStyle name="Heading 1 53" xfId="1931"/>
    <cellStyle name="Heading 1 54" xfId="1932"/>
    <cellStyle name="Heading 1 55" xfId="1933"/>
    <cellStyle name="Heading 1 56" xfId="1934"/>
    <cellStyle name="Heading 1 57" xfId="1935"/>
    <cellStyle name="Heading 1 58" xfId="1936"/>
    <cellStyle name="Heading 1 59" xfId="1937"/>
    <cellStyle name="Heading 1 6" xfId="1938"/>
    <cellStyle name="Heading 1 60" xfId="1939"/>
    <cellStyle name="Heading 1 61" xfId="1940"/>
    <cellStyle name="Heading 1 62" xfId="1941"/>
    <cellStyle name="Heading 1 63" xfId="1942"/>
    <cellStyle name="Heading 1 64" xfId="1943"/>
    <cellStyle name="Heading 1 65" xfId="1944"/>
    <cellStyle name="Heading 1 66" xfId="1945"/>
    <cellStyle name="Heading 1 67" xfId="1946"/>
    <cellStyle name="Heading 1 68" xfId="1947"/>
    <cellStyle name="Heading 1 7" xfId="1948"/>
    <cellStyle name="Heading 1 8" xfId="1949"/>
    <cellStyle name="Heading 1 9" xfId="1950"/>
    <cellStyle name="Heading 2 10" xfId="1951"/>
    <cellStyle name="Heading 2 11" xfId="1952"/>
    <cellStyle name="Heading 2 12" xfId="1953"/>
    <cellStyle name="Heading 2 13" xfId="1954"/>
    <cellStyle name="Heading 2 14" xfId="1955"/>
    <cellStyle name="Heading 2 15" xfId="1956"/>
    <cellStyle name="Heading 2 16" xfId="1957"/>
    <cellStyle name="Heading 2 17" xfId="1958"/>
    <cellStyle name="Heading 2 18" xfId="1959"/>
    <cellStyle name="Heading 2 19" xfId="1960"/>
    <cellStyle name="Heading 2 2" xfId="1961"/>
    <cellStyle name="Heading 2 20" xfId="1962"/>
    <cellStyle name="Heading 2 21" xfId="1963"/>
    <cellStyle name="Heading 2 22" xfId="1964"/>
    <cellStyle name="Heading 2 23" xfId="1965"/>
    <cellStyle name="Heading 2 24" xfId="1966"/>
    <cellStyle name="Heading 2 25" xfId="1967"/>
    <cellStyle name="Heading 2 26" xfId="1968"/>
    <cellStyle name="Heading 2 27" xfId="1969"/>
    <cellStyle name="Heading 2 28" xfId="1970"/>
    <cellStyle name="Heading 2 29" xfId="1971"/>
    <cellStyle name="Heading 2 3" xfId="1972"/>
    <cellStyle name="Heading 2 30" xfId="1973"/>
    <cellStyle name="Heading 2 31" xfId="1974"/>
    <cellStyle name="Heading 2 32" xfId="1975"/>
    <cellStyle name="Heading 2 33" xfId="1976"/>
    <cellStyle name="Heading 2 34" xfId="1977"/>
    <cellStyle name="Heading 2 35" xfId="1978"/>
    <cellStyle name="Heading 2 36" xfId="1979"/>
    <cellStyle name="Heading 2 37" xfId="1980"/>
    <cellStyle name="Heading 2 38" xfId="1981"/>
    <cellStyle name="Heading 2 39" xfId="1982"/>
    <cellStyle name="Heading 2 4" xfId="1983"/>
    <cellStyle name="Heading 2 40" xfId="1984"/>
    <cellStyle name="Heading 2 41" xfId="1985"/>
    <cellStyle name="Heading 2 42" xfId="1986"/>
    <cellStyle name="Heading 2 43" xfId="1987"/>
    <cellStyle name="Heading 2 44" xfId="1988"/>
    <cellStyle name="Heading 2 45" xfId="1989"/>
    <cellStyle name="Heading 2 46" xfId="1990"/>
    <cellStyle name="Heading 2 47" xfId="1991"/>
    <cellStyle name="Heading 2 48" xfId="1992"/>
    <cellStyle name="Heading 2 49" xfId="1993"/>
    <cellStyle name="Heading 2 5" xfId="1994"/>
    <cellStyle name="Heading 2 50" xfId="1995"/>
    <cellStyle name="Heading 2 51" xfId="1996"/>
    <cellStyle name="Heading 2 52" xfId="1997"/>
    <cellStyle name="Heading 2 53" xfId="1998"/>
    <cellStyle name="Heading 2 54" xfId="1999"/>
    <cellStyle name="Heading 2 55" xfId="2000"/>
    <cellStyle name="Heading 2 56" xfId="2001"/>
    <cellStyle name="Heading 2 57" xfId="2002"/>
    <cellStyle name="Heading 2 58" xfId="2003"/>
    <cellStyle name="Heading 2 59" xfId="2004"/>
    <cellStyle name="Heading 2 6" xfId="2005"/>
    <cellStyle name="Heading 2 60" xfId="2006"/>
    <cellStyle name="Heading 2 61" xfId="2007"/>
    <cellStyle name="Heading 2 62" xfId="2008"/>
    <cellStyle name="Heading 2 63" xfId="2009"/>
    <cellStyle name="Heading 2 64" xfId="2010"/>
    <cellStyle name="Heading 2 65" xfId="2011"/>
    <cellStyle name="Heading 2 66" xfId="2012"/>
    <cellStyle name="Heading 2 67" xfId="2013"/>
    <cellStyle name="Heading 2 68" xfId="2014"/>
    <cellStyle name="Heading 2 7" xfId="2015"/>
    <cellStyle name="Heading 2 8" xfId="2016"/>
    <cellStyle name="Heading 2 9" xfId="2017"/>
    <cellStyle name="Heading 3 10" xfId="2018"/>
    <cellStyle name="Heading 3 11" xfId="2019"/>
    <cellStyle name="Heading 3 12" xfId="2020"/>
    <cellStyle name="Heading 3 13" xfId="2021"/>
    <cellStyle name="Heading 3 14" xfId="2022"/>
    <cellStyle name="Heading 3 15" xfId="2023"/>
    <cellStyle name="Heading 3 16" xfId="2024"/>
    <cellStyle name="Heading 3 17" xfId="2025"/>
    <cellStyle name="Heading 3 18" xfId="2026"/>
    <cellStyle name="Heading 3 19" xfId="2027"/>
    <cellStyle name="Heading 3 2" xfId="2028"/>
    <cellStyle name="Heading 3 20" xfId="2029"/>
    <cellStyle name="Heading 3 21" xfId="2030"/>
    <cellStyle name="Heading 3 22" xfId="2031"/>
    <cellStyle name="Heading 3 23" xfId="2032"/>
    <cellStyle name="Heading 3 24" xfId="2033"/>
    <cellStyle name="Heading 3 25" xfId="2034"/>
    <cellStyle name="Heading 3 26" xfId="2035"/>
    <cellStyle name="Heading 3 27" xfId="2036"/>
    <cellStyle name="Heading 3 28" xfId="2037"/>
    <cellStyle name="Heading 3 29" xfId="2038"/>
    <cellStyle name="Heading 3 3" xfId="2039"/>
    <cellStyle name="Heading 3 30" xfId="2040"/>
    <cellStyle name="Heading 3 31" xfId="2041"/>
    <cellStyle name="Heading 3 32" xfId="2042"/>
    <cellStyle name="Heading 3 33" xfId="2043"/>
    <cellStyle name="Heading 3 34" xfId="2044"/>
    <cellStyle name="Heading 3 35" xfId="2045"/>
    <cellStyle name="Heading 3 36" xfId="2046"/>
    <cellStyle name="Heading 3 37" xfId="2047"/>
    <cellStyle name="Heading 3 38" xfId="2048"/>
    <cellStyle name="Heading 3 39" xfId="2049"/>
    <cellStyle name="Heading 3 4" xfId="2050"/>
    <cellStyle name="Heading 3 40" xfId="2051"/>
    <cellStyle name="Heading 3 41" xfId="2052"/>
    <cellStyle name="Heading 3 42" xfId="2053"/>
    <cellStyle name="Heading 3 43" xfId="2054"/>
    <cellStyle name="Heading 3 44" xfId="2055"/>
    <cellStyle name="Heading 3 45" xfId="2056"/>
    <cellStyle name="Heading 3 46" xfId="2057"/>
    <cellStyle name="Heading 3 47" xfId="2058"/>
    <cellStyle name="Heading 3 48" xfId="2059"/>
    <cellStyle name="Heading 3 49" xfId="2060"/>
    <cellStyle name="Heading 3 5" xfId="2061"/>
    <cellStyle name="Heading 3 50" xfId="2062"/>
    <cellStyle name="Heading 3 51" xfId="2063"/>
    <cellStyle name="Heading 3 52" xfId="2064"/>
    <cellStyle name="Heading 3 53" xfId="2065"/>
    <cellStyle name="Heading 3 54" xfId="2066"/>
    <cellStyle name="Heading 3 55" xfId="2067"/>
    <cellStyle name="Heading 3 56" xfId="2068"/>
    <cellStyle name="Heading 3 57" xfId="2069"/>
    <cellStyle name="Heading 3 58" xfId="2070"/>
    <cellStyle name="Heading 3 59" xfId="2071"/>
    <cellStyle name="Heading 3 6" xfId="2072"/>
    <cellStyle name="Heading 3 60" xfId="2073"/>
    <cellStyle name="Heading 3 61" xfId="2074"/>
    <cellStyle name="Heading 3 62" xfId="2075"/>
    <cellStyle name="Heading 3 63" xfId="2076"/>
    <cellStyle name="Heading 3 64" xfId="2077"/>
    <cellStyle name="Heading 3 65" xfId="2078"/>
    <cellStyle name="Heading 3 66" xfId="2079"/>
    <cellStyle name="Heading 3 67" xfId="2080"/>
    <cellStyle name="Heading 3 68" xfId="2081"/>
    <cellStyle name="Heading 3 7" xfId="2082"/>
    <cellStyle name="Heading 3 8" xfId="2083"/>
    <cellStyle name="Heading 3 9" xfId="2084"/>
    <cellStyle name="Heading 4 10" xfId="2085"/>
    <cellStyle name="Heading 4 11" xfId="2086"/>
    <cellStyle name="Heading 4 12" xfId="2087"/>
    <cellStyle name="Heading 4 13" xfId="2088"/>
    <cellStyle name="Heading 4 14" xfId="2089"/>
    <cellStyle name="Heading 4 15" xfId="2090"/>
    <cellStyle name="Heading 4 16" xfId="2091"/>
    <cellStyle name="Heading 4 17" xfId="2092"/>
    <cellStyle name="Heading 4 18" xfId="2093"/>
    <cellStyle name="Heading 4 19" xfId="2094"/>
    <cellStyle name="Heading 4 2" xfId="2095"/>
    <cellStyle name="Heading 4 20" xfId="2096"/>
    <cellStyle name="Heading 4 21" xfId="2097"/>
    <cellStyle name="Heading 4 22" xfId="2098"/>
    <cellStyle name="Heading 4 23" xfId="2099"/>
    <cellStyle name="Heading 4 24" xfId="2100"/>
    <cellStyle name="Heading 4 25" xfId="2101"/>
    <cellStyle name="Heading 4 26" xfId="2102"/>
    <cellStyle name="Heading 4 27" xfId="2103"/>
    <cellStyle name="Heading 4 28" xfId="2104"/>
    <cellStyle name="Heading 4 29" xfId="2105"/>
    <cellStyle name="Heading 4 3" xfId="2106"/>
    <cellStyle name="Heading 4 30" xfId="2107"/>
    <cellStyle name="Heading 4 31" xfId="2108"/>
    <cellStyle name="Heading 4 32" xfId="2109"/>
    <cellStyle name="Heading 4 33" xfId="2110"/>
    <cellStyle name="Heading 4 34" xfId="2111"/>
    <cellStyle name="Heading 4 35" xfId="2112"/>
    <cellStyle name="Heading 4 36" xfId="2113"/>
    <cellStyle name="Heading 4 37" xfId="2114"/>
    <cellStyle name="Heading 4 38" xfId="2115"/>
    <cellStyle name="Heading 4 39" xfId="2116"/>
    <cellStyle name="Heading 4 4" xfId="2117"/>
    <cellStyle name="Heading 4 40" xfId="2118"/>
    <cellStyle name="Heading 4 41" xfId="2119"/>
    <cellStyle name="Heading 4 42" xfId="2120"/>
    <cellStyle name="Heading 4 43" xfId="2121"/>
    <cellStyle name="Heading 4 44" xfId="2122"/>
    <cellStyle name="Heading 4 45" xfId="2123"/>
    <cellStyle name="Heading 4 46" xfId="2124"/>
    <cellStyle name="Heading 4 47" xfId="2125"/>
    <cellStyle name="Heading 4 48" xfId="2126"/>
    <cellStyle name="Heading 4 49" xfId="2127"/>
    <cellStyle name="Heading 4 5" xfId="2128"/>
    <cellStyle name="Heading 4 50" xfId="2129"/>
    <cellStyle name="Heading 4 51" xfId="2130"/>
    <cellStyle name="Heading 4 52" xfId="2131"/>
    <cellStyle name="Heading 4 53" xfId="2132"/>
    <cellStyle name="Heading 4 54" xfId="2133"/>
    <cellStyle name="Heading 4 55" xfId="2134"/>
    <cellStyle name="Heading 4 56" xfId="2135"/>
    <cellStyle name="Heading 4 57" xfId="2136"/>
    <cellStyle name="Heading 4 58" xfId="2137"/>
    <cellStyle name="Heading 4 59" xfId="2138"/>
    <cellStyle name="Heading 4 6" xfId="2139"/>
    <cellStyle name="Heading 4 60" xfId="2140"/>
    <cellStyle name="Heading 4 61" xfId="2141"/>
    <cellStyle name="Heading 4 62" xfId="2142"/>
    <cellStyle name="Heading 4 63" xfId="2143"/>
    <cellStyle name="Heading 4 64" xfId="2144"/>
    <cellStyle name="Heading 4 65" xfId="2145"/>
    <cellStyle name="Heading 4 66" xfId="2146"/>
    <cellStyle name="Heading 4 67" xfId="2147"/>
    <cellStyle name="Heading 4 68" xfId="2148"/>
    <cellStyle name="Heading 4 7" xfId="2149"/>
    <cellStyle name="Heading 4 8" xfId="2150"/>
    <cellStyle name="Heading 4 9" xfId="2151"/>
    <cellStyle name="Hiperveza" xfId="1" builtinId="8"/>
    <cellStyle name="Hyperlink 2" xfId="2152"/>
    <cellStyle name="Hyperlink 4" xfId="2153"/>
    <cellStyle name="Input 10" xfId="2154"/>
    <cellStyle name="Input 11" xfId="2155"/>
    <cellStyle name="Input 12" xfId="2156"/>
    <cellStyle name="Input 13" xfId="2157"/>
    <cellStyle name="Input 14" xfId="2158"/>
    <cellStyle name="Input 15" xfId="2159"/>
    <cellStyle name="Input 16" xfId="2160"/>
    <cellStyle name="Input 17" xfId="2161"/>
    <cellStyle name="Input 18" xfId="2162"/>
    <cellStyle name="Input 19" xfId="2163"/>
    <cellStyle name="Input 2" xfId="2164"/>
    <cellStyle name="Input 20" xfId="2165"/>
    <cellStyle name="Input 21" xfId="2166"/>
    <cellStyle name="Input 22" xfId="2167"/>
    <cellStyle name="Input 23" xfId="2168"/>
    <cellStyle name="Input 24" xfId="2169"/>
    <cellStyle name="Input 25" xfId="2170"/>
    <cellStyle name="Input 26" xfId="2171"/>
    <cellStyle name="Input 27" xfId="2172"/>
    <cellStyle name="Input 28" xfId="2173"/>
    <cellStyle name="Input 29" xfId="2174"/>
    <cellStyle name="Input 3" xfId="2175"/>
    <cellStyle name="Input 30" xfId="2176"/>
    <cellStyle name="Input 31" xfId="2177"/>
    <cellStyle name="Input 32" xfId="2178"/>
    <cellStyle name="Input 33" xfId="2179"/>
    <cellStyle name="Input 34" xfId="2180"/>
    <cellStyle name="Input 35" xfId="2181"/>
    <cellStyle name="Input 36" xfId="2182"/>
    <cellStyle name="Input 37" xfId="2183"/>
    <cellStyle name="Input 38" xfId="2184"/>
    <cellStyle name="Input 39" xfId="2185"/>
    <cellStyle name="Input 4" xfId="2186"/>
    <cellStyle name="Input 40" xfId="2187"/>
    <cellStyle name="Input 41" xfId="2188"/>
    <cellStyle name="Input 42" xfId="2189"/>
    <cellStyle name="Input 43" xfId="2190"/>
    <cellStyle name="Input 44" xfId="2191"/>
    <cellStyle name="Input 45" xfId="2192"/>
    <cellStyle name="Input 46" xfId="2193"/>
    <cellStyle name="Input 47" xfId="2194"/>
    <cellStyle name="Input 48" xfId="2195"/>
    <cellStyle name="Input 49" xfId="2196"/>
    <cellStyle name="Input 5" xfId="2197"/>
    <cellStyle name="Input 50" xfId="2198"/>
    <cellStyle name="Input 51" xfId="2199"/>
    <cellStyle name="Input 52" xfId="2200"/>
    <cellStyle name="Input 53" xfId="2201"/>
    <cellStyle name="Input 54" xfId="2202"/>
    <cellStyle name="Input 55" xfId="2203"/>
    <cellStyle name="Input 56" xfId="2204"/>
    <cellStyle name="Input 57" xfId="2205"/>
    <cellStyle name="Input 58" xfId="2206"/>
    <cellStyle name="Input 59" xfId="2207"/>
    <cellStyle name="Input 6" xfId="2208"/>
    <cellStyle name="Input 60" xfId="2209"/>
    <cellStyle name="Input 61" xfId="2210"/>
    <cellStyle name="Input 62" xfId="2211"/>
    <cellStyle name="Input 63" xfId="2212"/>
    <cellStyle name="Input 64" xfId="2213"/>
    <cellStyle name="Input 65" xfId="2214"/>
    <cellStyle name="Input 66" xfId="2215"/>
    <cellStyle name="Input 67" xfId="2216"/>
    <cellStyle name="Input 68" xfId="2217"/>
    <cellStyle name="Input 7" xfId="2218"/>
    <cellStyle name="Input 8" xfId="2219"/>
    <cellStyle name="Input 9" xfId="2220"/>
    <cellStyle name="Linked Cell 10" xfId="2221"/>
    <cellStyle name="Linked Cell 11" xfId="2222"/>
    <cellStyle name="Linked Cell 12" xfId="2223"/>
    <cellStyle name="Linked Cell 13" xfId="2224"/>
    <cellStyle name="Linked Cell 14" xfId="2225"/>
    <cellStyle name="Linked Cell 15" xfId="2226"/>
    <cellStyle name="Linked Cell 16" xfId="2227"/>
    <cellStyle name="Linked Cell 17" xfId="2228"/>
    <cellStyle name="Linked Cell 18" xfId="2229"/>
    <cellStyle name="Linked Cell 19" xfId="2230"/>
    <cellStyle name="Linked Cell 2" xfId="2231"/>
    <cellStyle name="Linked Cell 20" xfId="2232"/>
    <cellStyle name="Linked Cell 21" xfId="2233"/>
    <cellStyle name="Linked Cell 22" xfId="2234"/>
    <cellStyle name="Linked Cell 23" xfId="2235"/>
    <cellStyle name="Linked Cell 24" xfId="2236"/>
    <cellStyle name="Linked Cell 25" xfId="2237"/>
    <cellStyle name="Linked Cell 26" xfId="2238"/>
    <cellStyle name="Linked Cell 27" xfId="2239"/>
    <cellStyle name="Linked Cell 28" xfId="2240"/>
    <cellStyle name="Linked Cell 29" xfId="2241"/>
    <cellStyle name="Linked Cell 3" xfId="2242"/>
    <cellStyle name="Linked Cell 30" xfId="2243"/>
    <cellStyle name="Linked Cell 31" xfId="2244"/>
    <cellStyle name="Linked Cell 32" xfId="2245"/>
    <cellStyle name="Linked Cell 33" xfId="2246"/>
    <cellStyle name="Linked Cell 34" xfId="2247"/>
    <cellStyle name="Linked Cell 35" xfId="2248"/>
    <cellStyle name="Linked Cell 36" xfId="2249"/>
    <cellStyle name="Linked Cell 37" xfId="2250"/>
    <cellStyle name="Linked Cell 38" xfId="2251"/>
    <cellStyle name="Linked Cell 39" xfId="2252"/>
    <cellStyle name="Linked Cell 4" xfId="2253"/>
    <cellStyle name="Linked Cell 40" xfId="2254"/>
    <cellStyle name="Linked Cell 41" xfId="2255"/>
    <cellStyle name="Linked Cell 42" xfId="2256"/>
    <cellStyle name="Linked Cell 43" xfId="2257"/>
    <cellStyle name="Linked Cell 44" xfId="2258"/>
    <cellStyle name="Linked Cell 45" xfId="2259"/>
    <cellStyle name="Linked Cell 46" xfId="2260"/>
    <cellStyle name="Linked Cell 47" xfId="2261"/>
    <cellStyle name="Linked Cell 48" xfId="2262"/>
    <cellStyle name="Linked Cell 49" xfId="2263"/>
    <cellStyle name="Linked Cell 5" xfId="2264"/>
    <cellStyle name="Linked Cell 50" xfId="2265"/>
    <cellStyle name="Linked Cell 51" xfId="2266"/>
    <cellStyle name="Linked Cell 52" xfId="2267"/>
    <cellStyle name="Linked Cell 53" xfId="2268"/>
    <cellStyle name="Linked Cell 54" xfId="2269"/>
    <cellStyle name="Linked Cell 55" xfId="2270"/>
    <cellStyle name="Linked Cell 56" xfId="2271"/>
    <cellStyle name="Linked Cell 57" xfId="2272"/>
    <cellStyle name="Linked Cell 58" xfId="2273"/>
    <cellStyle name="Linked Cell 59" xfId="2274"/>
    <cellStyle name="Linked Cell 6" xfId="2275"/>
    <cellStyle name="Linked Cell 60" xfId="2276"/>
    <cellStyle name="Linked Cell 61" xfId="2277"/>
    <cellStyle name="Linked Cell 62" xfId="2278"/>
    <cellStyle name="Linked Cell 63" xfId="2279"/>
    <cellStyle name="Linked Cell 64" xfId="2280"/>
    <cellStyle name="Linked Cell 65" xfId="2281"/>
    <cellStyle name="Linked Cell 66" xfId="2282"/>
    <cellStyle name="Linked Cell 67" xfId="2283"/>
    <cellStyle name="Linked Cell 68" xfId="2284"/>
    <cellStyle name="Linked Cell 7" xfId="2285"/>
    <cellStyle name="Linked Cell 8" xfId="2286"/>
    <cellStyle name="Linked Cell 9" xfId="2287"/>
    <cellStyle name="Neutral 10" xfId="2288"/>
    <cellStyle name="Neutral 11" xfId="2289"/>
    <cellStyle name="Neutral 12" xfId="2290"/>
    <cellStyle name="Neutral 13" xfId="2291"/>
    <cellStyle name="Neutral 14" xfId="2292"/>
    <cellStyle name="Neutral 15" xfId="2293"/>
    <cellStyle name="Neutral 16" xfId="2294"/>
    <cellStyle name="Neutral 17" xfId="2295"/>
    <cellStyle name="Neutral 18" xfId="2296"/>
    <cellStyle name="Neutral 19" xfId="2297"/>
    <cellStyle name="Neutral 2" xfId="2298"/>
    <cellStyle name="Neutral 20" xfId="2299"/>
    <cellStyle name="Neutral 21" xfId="2300"/>
    <cellStyle name="Neutral 22" xfId="2301"/>
    <cellStyle name="Neutral 23" xfId="2302"/>
    <cellStyle name="Neutral 24" xfId="2303"/>
    <cellStyle name="Neutral 25" xfId="2304"/>
    <cellStyle name="Neutral 26" xfId="2305"/>
    <cellStyle name="Neutral 27" xfId="2306"/>
    <cellStyle name="Neutral 28" xfId="2307"/>
    <cellStyle name="Neutral 29" xfId="2308"/>
    <cellStyle name="Neutral 3" xfId="2309"/>
    <cellStyle name="Neutral 30" xfId="2310"/>
    <cellStyle name="Neutral 31" xfId="2311"/>
    <cellStyle name="Neutral 32" xfId="2312"/>
    <cellStyle name="Neutral 33" xfId="2313"/>
    <cellStyle name="Neutral 34" xfId="2314"/>
    <cellStyle name="Neutral 35" xfId="2315"/>
    <cellStyle name="Neutral 36" xfId="2316"/>
    <cellStyle name="Neutral 37" xfId="2317"/>
    <cellStyle name="Neutral 38" xfId="2318"/>
    <cellStyle name="Neutral 39" xfId="2319"/>
    <cellStyle name="Neutral 4" xfId="2320"/>
    <cellStyle name="Neutral 40" xfId="2321"/>
    <cellStyle name="Neutral 41" xfId="2322"/>
    <cellStyle name="Neutral 42" xfId="2323"/>
    <cellStyle name="Neutral 43" xfId="2324"/>
    <cellStyle name="Neutral 44" xfId="2325"/>
    <cellStyle name="Neutral 45" xfId="2326"/>
    <cellStyle name="Neutral 46" xfId="2327"/>
    <cellStyle name="Neutral 47" xfId="2328"/>
    <cellStyle name="Neutral 48" xfId="2329"/>
    <cellStyle name="Neutral 49" xfId="2330"/>
    <cellStyle name="Neutral 5" xfId="2331"/>
    <cellStyle name="Neutral 50" xfId="2332"/>
    <cellStyle name="Neutral 51" xfId="2333"/>
    <cellStyle name="Neutral 52" xfId="2334"/>
    <cellStyle name="Neutral 53" xfId="2335"/>
    <cellStyle name="Neutral 54" xfId="2336"/>
    <cellStyle name="Neutral 55" xfId="2337"/>
    <cellStyle name="Neutral 56" xfId="2338"/>
    <cellStyle name="Neutral 57" xfId="2339"/>
    <cellStyle name="Neutral 58" xfId="2340"/>
    <cellStyle name="Neutral 59" xfId="2341"/>
    <cellStyle name="Neutral 6" xfId="2342"/>
    <cellStyle name="Neutral 60" xfId="2343"/>
    <cellStyle name="Neutral 61" xfId="2344"/>
    <cellStyle name="Neutral 62" xfId="2345"/>
    <cellStyle name="Neutral 63" xfId="2346"/>
    <cellStyle name="Neutral 64" xfId="2347"/>
    <cellStyle name="Neutral 65" xfId="2348"/>
    <cellStyle name="Neutral 66" xfId="2349"/>
    <cellStyle name="Neutral 67" xfId="2350"/>
    <cellStyle name="Neutral 68" xfId="2351"/>
    <cellStyle name="Neutral 7" xfId="2352"/>
    <cellStyle name="Neutral 8" xfId="2353"/>
    <cellStyle name="Neutral 9" xfId="2354"/>
    <cellStyle name="Normal 10" xfId="2355"/>
    <cellStyle name="Normal 10 2" xfId="3523"/>
    <cellStyle name="Normal 10 3" xfId="4032"/>
    <cellStyle name="Normal 10 4" xfId="4608"/>
    <cellStyle name="Normal 10 5" xfId="5118"/>
    <cellStyle name="Normal 10 6" xfId="5627"/>
    <cellStyle name="Normal 100" xfId="2356"/>
    <cellStyle name="Normal 100 2" xfId="2357"/>
    <cellStyle name="Normal 101" xfId="2358"/>
    <cellStyle name="Normal 101 2" xfId="2359"/>
    <cellStyle name="Normal 102" xfId="2360"/>
    <cellStyle name="Normal 102 2" xfId="4033"/>
    <cellStyle name="Normal 103" xfId="2361"/>
    <cellStyle name="Normal 103 2" xfId="3524"/>
    <cellStyle name="Normal 103 3" xfId="4034"/>
    <cellStyle name="Normal 103 4" xfId="4609"/>
    <cellStyle name="Normal 103 5" xfId="5119"/>
    <cellStyle name="Normal 103 6" xfId="5628"/>
    <cellStyle name="Normal 104" xfId="2362"/>
    <cellStyle name="Normal 104 2" xfId="4035"/>
    <cellStyle name="Normal 105" xfId="2363"/>
    <cellStyle name="Normal 105 2" xfId="3525"/>
    <cellStyle name="Normal 105 3" xfId="4036"/>
    <cellStyle name="Normal 105 4" xfId="4610"/>
    <cellStyle name="Normal 105 5" xfId="5120"/>
    <cellStyle name="Normal 105 6" xfId="5629"/>
    <cellStyle name="Normal 106" xfId="2364"/>
    <cellStyle name="Normal 106 2" xfId="4037"/>
    <cellStyle name="Normal 107" xfId="2365"/>
    <cellStyle name="Normal 107 2" xfId="4038"/>
    <cellStyle name="Normal 108" xfId="2366"/>
    <cellStyle name="Normal 108 2" xfId="3526"/>
    <cellStyle name="Normal 108 3" xfId="4039"/>
    <cellStyle name="Normal 108 4" xfId="4611"/>
    <cellStyle name="Normal 108 5" xfId="5121"/>
    <cellStyle name="Normal 108 6" xfId="5630"/>
    <cellStyle name="Normal 109" xfId="2367"/>
    <cellStyle name="Normal 109 2" xfId="4040"/>
    <cellStyle name="Normal 11" xfId="2368"/>
    <cellStyle name="Normal 110" xfId="2369"/>
    <cellStyle name="Normal 110 2" xfId="4041"/>
    <cellStyle name="Normal 111" xfId="2370"/>
    <cellStyle name="Normal 111 2" xfId="4042"/>
    <cellStyle name="Normal 112" xfId="2371"/>
    <cellStyle name="Normal 112 2" xfId="4043"/>
    <cellStyle name="Normal 113" xfId="2372"/>
    <cellStyle name="Normal 113 2" xfId="4044"/>
    <cellStyle name="Normal 12" xfId="2373"/>
    <cellStyle name="Normal 12 10" xfId="5631"/>
    <cellStyle name="Normal 12 2" xfId="2374"/>
    <cellStyle name="Normal 12 2 2" xfId="3528"/>
    <cellStyle name="Normal 12 2 3" xfId="4046"/>
    <cellStyle name="Normal 12 2 4" xfId="4613"/>
    <cellStyle name="Normal 12 2 5" xfId="5123"/>
    <cellStyle name="Normal 12 2 6" xfId="5632"/>
    <cellStyle name="Normal 12 3" xfId="2375"/>
    <cellStyle name="Normal 12 3 2" xfId="3529"/>
    <cellStyle name="Normal 12 3 3" xfId="4047"/>
    <cellStyle name="Normal 12 3 4" xfId="4614"/>
    <cellStyle name="Normal 12 3 5" xfId="5124"/>
    <cellStyle name="Normal 12 3 6" xfId="5633"/>
    <cellStyle name="Normal 12 4" xfId="2376"/>
    <cellStyle name="Normal 12 4 2" xfId="3530"/>
    <cellStyle name="Normal 12 4 3" xfId="4048"/>
    <cellStyle name="Normal 12 4 4" xfId="4615"/>
    <cellStyle name="Normal 12 4 5" xfId="5125"/>
    <cellStyle name="Normal 12 4 6" xfId="5634"/>
    <cellStyle name="Normal 12 5" xfId="2377"/>
    <cellStyle name="Normal 12 5 2" xfId="3531"/>
    <cellStyle name="Normal 12 5 3" xfId="4049"/>
    <cellStyle name="Normal 12 5 4" xfId="4616"/>
    <cellStyle name="Normal 12 5 5" xfId="5126"/>
    <cellStyle name="Normal 12 5 6" xfId="5635"/>
    <cellStyle name="Normal 12 6" xfId="3527"/>
    <cellStyle name="Normal 12 7" xfId="4045"/>
    <cellStyle name="Normal 12 8" xfId="4612"/>
    <cellStyle name="Normal 12 9" xfId="5122"/>
    <cellStyle name="Normal 13" xfId="2378"/>
    <cellStyle name="Normal 14" xfId="2379"/>
    <cellStyle name="Normal 14 10" xfId="2380"/>
    <cellStyle name="Normal 14 10 2" xfId="3532"/>
    <cellStyle name="Normal 14 10 3" xfId="4050"/>
    <cellStyle name="Normal 14 10 4" xfId="4617"/>
    <cellStyle name="Normal 14 10 5" xfId="5127"/>
    <cellStyle name="Normal 14 10 6" xfId="5636"/>
    <cellStyle name="Normal 14 11" xfId="2381"/>
    <cellStyle name="Normal 14 11 2" xfId="3533"/>
    <cellStyle name="Normal 14 11 3" xfId="4051"/>
    <cellStyle name="Normal 14 11 4" xfId="4618"/>
    <cellStyle name="Normal 14 11 5" xfId="5128"/>
    <cellStyle name="Normal 14 11 6" xfId="5637"/>
    <cellStyle name="Normal 14 12" xfId="2382"/>
    <cellStyle name="Normal 14 12 2" xfId="3534"/>
    <cellStyle name="Normal 14 12 3" xfId="4052"/>
    <cellStyle name="Normal 14 12 4" xfId="4619"/>
    <cellStyle name="Normal 14 12 5" xfId="5129"/>
    <cellStyle name="Normal 14 12 6" xfId="5638"/>
    <cellStyle name="Normal 14 13" xfId="2383"/>
    <cellStyle name="Normal 14 13 2" xfId="3535"/>
    <cellStyle name="Normal 14 13 3" xfId="4053"/>
    <cellStyle name="Normal 14 13 4" xfId="4620"/>
    <cellStyle name="Normal 14 13 5" xfId="5130"/>
    <cellStyle name="Normal 14 13 6" xfId="5639"/>
    <cellStyle name="Normal 14 14" xfId="2384"/>
    <cellStyle name="Normal 14 14 2" xfId="3536"/>
    <cellStyle name="Normal 14 14 3" xfId="4054"/>
    <cellStyle name="Normal 14 14 4" xfId="4621"/>
    <cellStyle name="Normal 14 14 5" xfId="5131"/>
    <cellStyle name="Normal 14 14 6" xfId="5640"/>
    <cellStyle name="Normal 14 2" xfId="2385"/>
    <cellStyle name="Normal 14 2 2" xfId="3537"/>
    <cellStyle name="Normal 14 2 3" xfId="4055"/>
    <cellStyle name="Normal 14 2 4" xfId="4622"/>
    <cellStyle name="Normal 14 2 5" xfId="5132"/>
    <cellStyle name="Normal 14 2 6" xfId="5641"/>
    <cellStyle name="Normal 14 3" xfId="2386"/>
    <cellStyle name="Normal 14 3 2" xfId="3538"/>
    <cellStyle name="Normal 14 3 3" xfId="4056"/>
    <cellStyle name="Normal 14 3 4" xfId="4623"/>
    <cellStyle name="Normal 14 3 5" xfId="5133"/>
    <cellStyle name="Normal 14 3 6" xfId="5642"/>
    <cellStyle name="Normal 14 4" xfId="2387"/>
    <cellStyle name="Normal 14 4 2" xfId="3539"/>
    <cellStyle name="Normal 14 4 3" xfId="4057"/>
    <cellStyle name="Normal 14 4 4" xfId="4624"/>
    <cellStyle name="Normal 14 4 5" xfId="5134"/>
    <cellStyle name="Normal 14 4 6" xfId="5643"/>
    <cellStyle name="Normal 14 5" xfId="2388"/>
    <cellStyle name="Normal 14 5 2" xfId="3540"/>
    <cellStyle name="Normal 14 5 3" xfId="4058"/>
    <cellStyle name="Normal 14 5 4" xfId="4625"/>
    <cellStyle name="Normal 14 5 5" xfId="5135"/>
    <cellStyle name="Normal 14 5 6" xfId="5644"/>
    <cellStyle name="Normal 14 6" xfId="2389"/>
    <cellStyle name="Normal 14 6 2" xfId="3541"/>
    <cellStyle name="Normal 14 6 3" xfId="4059"/>
    <cellStyle name="Normal 14 6 4" xfId="4626"/>
    <cellStyle name="Normal 14 6 5" xfId="5136"/>
    <cellStyle name="Normal 14 6 6" xfId="5645"/>
    <cellStyle name="Normal 14 7" xfId="2390"/>
    <cellStyle name="Normal 14 7 2" xfId="3542"/>
    <cellStyle name="Normal 14 7 3" xfId="4060"/>
    <cellStyle name="Normal 14 7 4" xfId="4627"/>
    <cellStyle name="Normal 14 7 5" xfId="5137"/>
    <cellStyle name="Normal 14 7 6" xfId="5646"/>
    <cellStyle name="Normal 14 8" xfId="2391"/>
    <cellStyle name="Normal 14 8 2" xfId="3543"/>
    <cellStyle name="Normal 14 8 3" xfId="4061"/>
    <cellStyle name="Normal 14 8 4" xfId="4628"/>
    <cellStyle name="Normal 14 8 5" xfId="5138"/>
    <cellStyle name="Normal 14 8 6" xfId="5647"/>
    <cellStyle name="Normal 14 9" xfId="2392"/>
    <cellStyle name="Normal 14 9 2" xfId="3544"/>
    <cellStyle name="Normal 14 9 3" xfId="4062"/>
    <cellStyle name="Normal 14 9 4" xfId="4629"/>
    <cellStyle name="Normal 14 9 5" xfId="5139"/>
    <cellStyle name="Normal 14 9 6" xfId="5648"/>
    <cellStyle name="Normal 15" xfId="2393"/>
    <cellStyle name="Normal 15 10" xfId="2394"/>
    <cellStyle name="Normal 15 10 2" xfId="3545"/>
    <cellStyle name="Normal 15 10 3" xfId="4063"/>
    <cellStyle name="Normal 15 10 4" xfId="4630"/>
    <cellStyle name="Normal 15 10 5" xfId="5140"/>
    <cellStyle name="Normal 15 10 6" xfId="5649"/>
    <cellStyle name="Normal 15 11" xfId="2395"/>
    <cellStyle name="Normal 15 11 2" xfId="3546"/>
    <cellStyle name="Normal 15 11 3" xfId="4064"/>
    <cellStyle name="Normal 15 11 4" xfId="4631"/>
    <cellStyle name="Normal 15 11 5" xfId="5141"/>
    <cellStyle name="Normal 15 11 6" xfId="5650"/>
    <cellStyle name="Normal 15 12" xfId="2396"/>
    <cellStyle name="Normal 15 12 2" xfId="3547"/>
    <cellStyle name="Normal 15 12 3" xfId="4065"/>
    <cellStyle name="Normal 15 12 4" xfId="4632"/>
    <cellStyle name="Normal 15 12 5" xfId="5142"/>
    <cellStyle name="Normal 15 12 6" xfId="5651"/>
    <cellStyle name="Normal 15 13" xfId="2397"/>
    <cellStyle name="Normal 15 13 2" xfId="3548"/>
    <cellStyle name="Normal 15 13 3" xfId="4066"/>
    <cellStyle name="Normal 15 13 4" xfId="4633"/>
    <cellStyle name="Normal 15 13 5" xfId="5143"/>
    <cellStyle name="Normal 15 13 6" xfId="5652"/>
    <cellStyle name="Normal 15 14" xfId="2398"/>
    <cellStyle name="Normal 15 14 2" xfId="3549"/>
    <cellStyle name="Normal 15 14 3" xfId="4067"/>
    <cellStyle name="Normal 15 14 4" xfId="4634"/>
    <cellStyle name="Normal 15 14 5" xfId="5144"/>
    <cellStyle name="Normal 15 14 6" xfId="5653"/>
    <cellStyle name="Normal 15 2" xfId="2399"/>
    <cellStyle name="Normal 15 2 2" xfId="3550"/>
    <cellStyle name="Normal 15 2 3" xfId="4068"/>
    <cellStyle name="Normal 15 2 4" xfId="4635"/>
    <cellStyle name="Normal 15 2 5" xfId="5145"/>
    <cellStyle name="Normal 15 2 6" xfId="5654"/>
    <cellStyle name="Normal 15 3" xfId="2400"/>
    <cellStyle name="Normal 15 3 2" xfId="3551"/>
    <cellStyle name="Normal 15 3 3" xfId="4069"/>
    <cellStyle name="Normal 15 3 4" xfId="4636"/>
    <cellStyle name="Normal 15 3 5" xfId="5146"/>
    <cellStyle name="Normal 15 3 6" xfId="5655"/>
    <cellStyle name="Normal 15 4" xfId="2401"/>
    <cellStyle name="Normal 15 4 2" xfId="3552"/>
    <cellStyle name="Normal 15 4 3" xfId="4070"/>
    <cellStyle name="Normal 15 4 4" xfId="4637"/>
    <cellStyle name="Normal 15 4 5" xfId="5147"/>
    <cellStyle name="Normal 15 4 6" xfId="5656"/>
    <cellStyle name="Normal 15 5" xfId="2402"/>
    <cellStyle name="Normal 15 5 2" xfId="3553"/>
    <cellStyle name="Normal 15 5 3" xfId="4071"/>
    <cellStyle name="Normal 15 5 4" xfId="4638"/>
    <cellStyle name="Normal 15 5 5" xfId="5148"/>
    <cellStyle name="Normal 15 5 6" xfId="5657"/>
    <cellStyle name="Normal 15 6" xfId="2403"/>
    <cellStyle name="Normal 15 6 2" xfId="3554"/>
    <cellStyle name="Normal 15 6 3" xfId="4072"/>
    <cellStyle name="Normal 15 6 4" xfId="4639"/>
    <cellStyle name="Normal 15 6 5" xfId="5149"/>
    <cellStyle name="Normal 15 6 6" xfId="5658"/>
    <cellStyle name="Normal 15 7" xfId="2404"/>
    <cellStyle name="Normal 15 7 2" xfId="3555"/>
    <cellStyle name="Normal 15 7 3" xfId="4073"/>
    <cellStyle name="Normal 15 7 4" xfId="4640"/>
    <cellStyle name="Normal 15 7 5" xfId="5150"/>
    <cellStyle name="Normal 15 7 6" xfId="5659"/>
    <cellStyle name="Normal 15 8" xfId="2405"/>
    <cellStyle name="Normal 15 8 2" xfId="3556"/>
    <cellStyle name="Normal 15 8 3" xfId="4074"/>
    <cellStyle name="Normal 15 8 4" xfId="4641"/>
    <cellStyle name="Normal 15 8 5" xfId="5151"/>
    <cellStyle name="Normal 15 8 6" xfId="5660"/>
    <cellStyle name="Normal 15 9" xfId="2406"/>
    <cellStyle name="Normal 15 9 2" xfId="3557"/>
    <cellStyle name="Normal 15 9 3" xfId="4075"/>
    <cellStyle name="Normal 15 9 4" xfId="4642"/>
    <cellStyle name="Normal 15 9 5" xfId="5152"/>
    <cellStyle name="Normal 15 9 6" xfId="5661"/>
    <cellStyle name="Normal 16" xfId="2407"/>
    <cellStyle name="Normal 16 10" xfId="2408"/>
    <cellStyle name="Normal 16 10 2" xfId="3558"/>
    <cellStyle name="Normal 16 10 3" xfId="4076"/>
    <cellStyle name="Normal 16 10 4" xfId="4643"/>
    <cellStyle name="Normal 16 10 5" xfId="5153"/>
    <cellStyle name="Normal 16 10 6" xfId="5662"/>
    <cellStyle name="Normal 16 11" xfId="2409"/>
    <cellStyle name="Normal 16 11 2" xfId="3559"/>
    <cellStyle name="Normal 16 11 3" xfId="4077"/>
    <cellStyle name="Normal 16 11 4" xfId="4644"/>
    <cellStyle name="Normal 16 11 5" xfId="5154"/>
    <cellStyle name="Normal 16 11 6" xfId="5663"/>
    <cellStyle name="Normal 16 12" xfId="2410"/>
    <cellStyle name="Normal 16 12 2" xfId="3560"/>
    <cellStyle name="Normal 16 12 3" xfId="4078"/>
    <cellStyle name="Normal 16 12 4" xfId="4645"/>
    <cellStyle name="Normal 16 12 5" xfId="5155"/>
    <cellStyle name="Normal 16 12 6" xfId="5664"/>
    <cellStyle name="Normal 16 13" xfId="2411"/>
    <cellStyle name="Normal 16 13 2" xfId="3561"/>
    <cellStyle name="Normal 16 13 3" xfId="4079"/>
    <cellStyle name="Normal 16 13 4" xfId="4646"/>
    <cellStyle name="Normal 16 13 5" xfId="5156"/>
    <cellStyle name="Normal 16 13 6" xfId="5665"/>
    <cellStyle name="Normal 16 14" xfId="2412"/>
    <cellStyle name="Normal 16 14 2" xfId="3562"/>
    <cellStyle name="Normal 16 14 3" xfId="4080"/>
    <cellStyle name="Normal 16 14 4" xfId="4647"/>
    <cellStyle name="Normal 16 14 5" xfId="5157"/>
    <cellStyle name="Normal 16 14 6" xfId="5666"/>
    <cellStyle name="Normal 16 15" xfId="4081"/>
    <cellStyle name="Normal 16 2" xfId="2413"/>
    <cellStyle name="Normal 16 2 2" xfId="3563"/>
    <cellStyle name="Normal 16 2 3" xfId="4082"/>
    <cellStyle name="Normal 16 2 4" xfId="4648"/>
    <cellStyle name="Normal 16 2 5" xfId="5158"/>
    <cellStyle name="Normal 16 2 6" xfId="5667"/>
    <cellStyle name="Normal 16 3" xfId="2414"/>
    <cellStyle name="Normal 16 3 2" xfId="3564"/>
    <cellStyle name="Normal 16 3 3" xfId="4083"/>
    <cellStyle name="Normal 16 3 4" xfId="4649"/>
    <cellStyle name="Normal 16 3 5" xfId="5159"/>
    <cellStyle name="Normal 16 3 6" xfId="5668"/>
    <cellStyle name="Normal 16 4" xfId="2415"/>
    <cellStyle name="Normal 16 4 2" xfId="3565"/>
    <cellStyle name="Normal 16 4 3" xfId="4084"/>
    <cellStyle name="Normal 16 4 4" xfId="4650"/>
    <cellStyle name="Normal 16 4 5" xfId="5160"/>
    <cellStyle name="Normal 16 4 6" xfId="5669"/>
    <cellStyle name="Normal 16 5" xfId="2416"/>
    <cellStyle name="Normal 16 5 2" xfId="3566"/>
    <cellStyle name="Normal 16 5 3" xfId="4085"/>
    <cellStyle name="Normal 16 5 4" xfId="4651"/>
    <cellStyle name="Normal 16 5 5" xfId="5161"/>
    <cellStyle name="Normal 16 5 6" xfId="5670"/>
    <cellStyle name="Normal 16 6" xfId="2417"/>
    <cellStyle name="Normal 16 6 2" xfId="3567"/>
    <cellStyle name="Normal 16 6 3" xfId="4086"/>
    <cellStyle name="Normal 16 6 4" xfId="4652"/>
    <cellStyle name="Normal 16 6 5" xfId="5162"/>
    <cellStyle name="Normal 16 6 6" xfId="5671"/>
    <cellStyle name="Normal 16 7" xfId="2418"/>
    <cellStyle name="Normal 16 7 2" xfId="3568"/>
    <cellStyle name="Normal 16 7 3" xfId="4087"/>
    <cellStyle name="Normal 16 7 4" xfId="4653"/>
    <cellStyle name="Normal 16 7 5" xfId="5163"/>
    <cellStyle name="Normal 16 7 6" xfId="5672"/>
    <cellStyle name="Normal 16 8" xfId="2419"/>
    <cellStyle name="Normal 16 8 2" xfId="3569"/>
    <cellStyle name="Normal 16 8 3" xfId="4088"/>
    <cellStyle name="Normal 16 8 4" xfId="4654"/>
    <cellStyle name="Normal 16 8 5" xfId="5164"/>
    <cellStyle name="Normal 16 8 6" xfId="5673"/>
    <cellStyle name="Normal 16 9" xfId="2420"/>
    <cellStyle name="Normal 16 9 2" xfId="3570"/>
    <cellStyle name="Normal 16 9 3" xfId="4089"/>
    <cellStyle name="Normal 16 9 4" xfId="4655"/>
    <cellStyle name="Normal 16 9 5" xfId="5165"/>
    <cellStyle name="Normal 16 9 6" xfId="5674"/>
    <cellStyle name="Normal 17" xfId="2421"/>
    <cellStyle name="Normal 17 10" xfId="2422"/>
    <cellStyle name="Normal 17 10 2" xfId="3571"/>
    <cellStyle name="Normal 17 10 3" xfId="4090"/>
    <cellStyle name="Normal 17 10 4" xfId="4656"/>
    <cellStyle name="Normal 17 10 5" xfId="5166"/>
    <cellStyle name="Normal 17 10 6" xfId="5675"/>
    <cellStyle name="Normal 17 11" xfId="2423"/>
    <cellStyle name="Normal 17 11 2" xfId="3572"/>
    <cellStyle name="Normal 17 11 3" xfId="4091"/>
    <cellStyle name="Normal 17 11 4" xfId="4657"/>
    <cellStyle name="Normal 17 11 5" xfId="5167"/>
    <cellStyle name="Normal 17 11 6" xfId="5676"/>
    <cellStyle name="Normal 17 12" xfId="2424"/>
    <cellStyle name="Normal 17 12 2" xfId="3573"/>
    <cellStyle name="Normal 17 12 3" xfId="4092"/>
    <cellStyle name="Normal 17 12 4" xfId="4658"/>
    <cellStyle name="Normal 17 12 5" xfId="5168"/>
    <cellStyle name="Normal 17 12 6" xfId="5677"/>
    <cellStyle name="Normal 17 13" xfId="2425"/>
    <cellStyle name="Normal 17 13 2" xfId="3574"/>
    <cellStyle name="Normal 17 13 3" xfId="4093"/>
    <cellStyle name="Normal 17 13 4" xfId="4659"/>
    <cellStyle name="Normal 17 13 5" xfId="5169"/>
    <cellStyle name="Normal 17 13 6" xfId="5678"/>
    <cellStyle name="Normal 17 14" xfId="2426"/>
    <cellStyle name="Normal 17 14 2" xfId="3575"/>
    <cellStyle name="Normal 17 14 3" xfId="4094"/>
    <cellStyle name="Normal 17 14 4" xfId="4660"/>
    <cellStyle name="Normal 17 14 5" xfId="5170"/>
    <cellStyle name="Normal 17 14 6" xfId="5679"/>
    <cellStyle name="Normal 17 15" xfId="4095"/>
    <cellStyle name="Normal 17 2" xfId="2427"/>
    <cellStyle name="Normal 17 2 2" xfId="3576"/>
    <cellStyle name="Normal 17 2 3" xfId="4096"/>
    <cellStyle name="Normal 17 2 4" xfId="4661"/>
    <cellStyle name="Normal 17 2 5" xfId="5171"/>
    <cellStyle name="Normal 17 2 6" xfId="5680"/>
    <cellStyle name="Normal 17 3" xfId="2428"/>
    <cellStyle name="Normal 17 3 2" xfId="3577"/>
    <cellStyle name="Normal 17 3 3" xfId="4097"/>
    <cellStyle name="Normal 17 3 4" xfId="4662"/>
    <cellStyle name="Normal 17 3 5" xfId="5172"/>
    <cellStyle name="Normal 17 3 6" xfId="5681"/>
    <cellStyle name="Normal 17 4" xfId="2429"/>
    <cellStyle name="Normal 17 4 2" xfId="3578"/>
    <cellStyle name="Normal 17 4 3" xfId="4098"/>
    <cellStyle name="Normal 17 4 4" xfId="4663"/>
    <cellStyle name="Normal 17 4 5" xfId="5173"/>
    <cellStyle name="Normal 17 4 6" xfId="5682"/>
    <cellStyle name="Normal 17 5" xfId="2430"/>
    <cellStyle name="Normal 17 5 2" xfId="3579"/>
    <cellStyle name="Normal 17 5 3" xfId="4099"/>
    <cellStyle name="Normal 17 5 4" xfId="4664"/>
    <cellStyle name="Normal 17 5 5" xfId="5174"/>
    <cellStyle name="Normal 17 5 6" xfId="5683"/>
    <cellStyle name="Normal 17 6" xfId="2431"/>
    <cellStyle name="Normal 17 6 2" xfId="3580"/>
    <cellStyle name="Normal 17 6 3" xfId="4100"/>
    <cellStyle name="Normal 17 6 4" xfId="4665"/>
    <cellStyle name="Normal 17 6 5" xfId="5175"/>
    <cellStyle name="Normal 17 6 6" xfId="5684"/>
    <cellStyle name="Normal 17 7" xfId="2432"/>
    <cellStyle name="Normal 17 7 2" xfId="3581"/>
    <cellStyle name="Normal 17 7 3" xfId="4101"/>
    <cellStyle name="Normal 17 7 4" xfId="4666"/>
    <cellStyle name="Normal 17 7 5" xfId="5176"/>
    <cellStyle name="Normal 17 7 6" xfId="5685"/>
    <cellStyle name="Normal 17 8" xfId="2433"/>
    <cellStyle name="Normal 17 8 2" xfId="3582"/>
    <cellStyle name="Normal 17 8 3" xfId="4102"/>
    <cellStyle name="Normal 17 8 4" xfId="4667"/>
    <cellStyle name="Normal 17 8 5" xfId="5177"/>
    <cellStyle name="Normal 17 8 6" xfId="5686"/>
    <cellStyle name="Normal 17 9" xfId="2434"/>
    <cellStyle name="Normal 17 9 2" xfId="3583"/>
    <cellStyle name="Normal 17 9 3" xfId="4103"/>
    <cellStyle name="Normal 17 9 4" xfId="4668"/>
    <cellStyle name="Normal 17 9 5" xfId="5178"/>
    <cellStyle name="Normal 17 9 6" xfId="5687"/>
    <cellStyle name="Normal 18" xfId="2435"/>
    <cellStyle name="Normal 18 10" xfId="2436"/>
    <cellStyle name="Normal 18 10 2" xfId="3584"/>
    <cellStyle name="Normal 18 10 3" xfId="4104"/>
    <cellStyle name="Normal 18 10 4" xfId="4669"/>
    <cellStyle name="Normal 18 10 5" xfId="5179"/>
    <cellStyle name="Normal 18 10 6" xfId="5688"/>
    <cellStyle name="Normal 18 11" xfId="2437"/>
    <cellStyle name="Normal 18 11 2" xfId="3585"/>
    <cellStyle name="Normal 18 11 3" xfId="4105"/>
    <cellStyle name="Normal 18 11 4" xfId="4670"/>
    <cellStyle name="Normal 18 11 5" xfId="5180"/>
    <cellStyle name="Normal 18 11 6" xfId="5689"/>
    <cellStyle name="Normal 18 12" xfId="2438"/>
    <cellStyle name="Normal 18 12 2" xfId="3586"/>
    <cellStyle name="Normal 18 12 3" xfId="4106"/>
    <cellStyle name="Normal 18 12 4" xfId="4671"/>
    <cellStyle name="Normal 18 12 5" xfId="5181"/>
    <cellStyle name="Normal 18 12 6" xfId="5690"/>
    <cellStyle name="Normal 18 13" xfId="2439"/>
    <cellStyle name="Normal 18 13 2" xfId="3587"/>
    <cellStyle name="Normal 18 13 3" xfId="4107"/>
    <cellStyle name="Normal 18 13 4" xfId="4672"/>
    <cellStyle name="Normal 18 13 5" xfId="5182"/>
    <cellStyle name="Normal 18 13 6" xfId="5691"/>
    <cellStyle name="Normal 18 14" xfId="2440"/>
    <cellStyle name="Normal 18 14 2" xfId="3588"/>
    <cellStyle name="Normal 18 14 3" xfId="4108"/>
    <cellStyle name="Normal 18 14 4" xfId="4673"/>
    <cellStyle name="Normal 18 14 5" xfId="5183"/>
    <cellStyle name="Normal 18 14 6" xfId="5692"/>
    <cellStyle name="Normal 18 15" xfId="4109"/>
    <cellStyle name="Normal 18 2" xfId="2441"/>
    <cellStyle name="Normal 18 2 2" xfId="3589"/>
    <cellStyle name="Normal 18 2 3" xfId="4110"/>
    <cellStyle name="Normal 18 2 4" xfId="4674"/>
    <cellStyle name="Normal 18 2 5" xfId="5184"/>
    <cellStyle name="Normal 18 2 6" xfId="5693"/>
    <cellStyle name="Normal 18 3" xfId="2442"/>
    <cellStyle name="Normal 18 3 2" xfId="3590"/>
    <cellStyle name="Normal 18 3 3" xfId="4111"/>
    <cellStyle name="Normal 18 3 4" xfId="4675"/>
    <cellStyle name="Normal 18 3 5" xfId="5185"/>
    <cellStyle name="Normal 18 3 6" xfId="5694"/>
    <cellStyle name="Normal 18 4" xfId="2443"/>
    <cellStyle name="Normal 18 4 2" xfId="3591"/>
    <cellStyle name="Normal 18 4 3" xfId="4112"/>
    <cellStyle name="Normal 18 4 4" xfId="4676"/>
    <cellStyle name="Normal 18 4 5" xfId="5186"/>
    <cellStyle name="Normal 18 4 6" xfId="5695"/>
    <cellStyle name="Normal 18 5" xfId="2444"/>
    <cellStyle name="Normal 18 5 2" xfId="3592"/>
    <cellStyle name="Normal 18 5 3" xfId="4113"/>
    <cellStyle name="Normal 18 5 4" xfId="4677"/>
    <cellStyle name="Normal 18 5 5" xfId="5187"/>
    <cellStyle name="Normal 18 5 6" xfId="5696"/>
    <cellStyle name="Normal 18 6" xfId="2445"/>
    <cellStyle name="Normal 18 6 2" xfId="3593"/>
    <cellStyle name="Normal 18 6 3" xfId="4114"/>
    <cellStyle name="Normal 18 6 4" xfId="4678"/>
    <cellStyle name="Normal 18 6 5" xfId="5188"/>
    <cellStyle name="Normal 18 6 6" xfId="5697"/>
    <cellStyle name="Normal 18 7" xfId="2446"/>
    <cellStyle name="Normal 18 7 2" xfId="3594"/>
    <cellStyle name="Normal 18 7 3" xfId="4115"/>
    <cellStyle name="Normal 18 7 4" xfId="4679"/>
    <cellStyle name="Normal 18 7 5" xfId="5189"/>
    <cellStyle name="Normal 18 7 6" xfId="5698"/>
    <cellStyle name="Normal 18 8" xfId="2447"/>
    <cellStyle name="Normal 18 8 2" xfId="3595"/>
    <cellStyle name="Normal 18 8 3" xfId="4116"/>
    <cellStyle name="Normal 18 8 4" xfId="4680"/>
    <cellStyle name="Normal 18 8 5" xfId="5190"/>
    <cellStyle name="Normal 18 8 6" xfId="5699"/>
    <cellStyle name="Normal 18 9" xfId="2448"/>
    <cellStyle name="Normal 18 9 2" xfId="3596"/>
    <cellStyle name="Normal 18 9 3" xfId="4117"/>
    <cellStyle name="Normal 18 9 4" xfId="4681"/>
    <cellStyle name="Normal 18 9 5" xfId="5191"/>
    <cellStyle name="Normal 18 9 6" xfId="5700"/>
    <cellStyle name="Normal 19" xfId="2449"/>
    <cellStyle name="Normal 19 10" xfId="5701"/>
    <cellStyle name="Normal 19 2" xfId="2450"/>
    <cellStyle name="Normal 19 2 2" xfId="3598"/>
    <cellStyle name="Normal 19 2 3" xfId="4119"/>
    <cellStyle name="Normal 19 2 4" xfId="4683"/>
    <cellStyle name="Normal 19 2 5" xfId="5193"/>
    <cellStyle name="Normal 19 2 6" xfId="5702"/>
    <cellStyle name="Normal 19 3" xfId="2451"/>
    <cellStyle name="Normal 19 3 2" xfId="3599"/>
    <cellStyle name="Normal 19 3 3" xfId="4120"/>
    <cellStyle name="Normal 19 3 4" xfId="4684"/>
    <cellStyle name="Normal 19 3 5" xfId="5194"/>
    <cellStyle name="Normal 19 3 6" xfId="5703"/>
    <cellStyle name="Normal 19 4" xfId="2452"/>
    <cellStyle name="Normal 19 4 2" xfId="3600"/>
    <cellStyle name="Normal 19 4 3" xfId="4121"/>
    <cellStyle name="Normal 19 4 4" xfId="4685"/>
    <cellStyle name="Normal 19 4 5" xfId="5195"/>
    <cellStyle name="Normal 19 4 6" xfId="5704"/>
    <cellStyle name="Normal 19 5" xfId="2453"/>
    <cellStyle name="Normal 19 5 2" xfId="3601"/>
    <cellStyle name="Normal 19 5 3" xfId="4122"/>
    <cellStyle name="Normal 19 5 4" xfId="4686"/>
    <cellStyle name="Normal 19 5 5" xfId="5196"/>
    <cellStyle name="Normal 19 5 6" xfId="5705"/>
    <cellStyle name="Normal 19 6" xfId="3597"/>
    <cellStyle name="Normal 19 7" xfId="4118"/>
    <cellStyle name="Normal 19 8" xfId="4682"/>
    <cellStyle name="Normal 19 9" xfId="5192"/>
    <cellStyle name="Normal 2" xfId="2"/>
    <cellStyle name="Normal 2 10" xfId="2454"/>
    <cellStyle name="Normal 2 100" xfId="2455"/>
    <cellStyle name="Normal 2 101" xfId="2456"/>
    <cellStyle name="Normal 2 102" xfId="2457"/>
    <cellStyle name="Normal 2 103" xfId="2458"/>
    <cellStyle name="Normal 2 104" xfId="2459"/>
    <cellStyle name="Normal 2 105" xfId="2460"/>
    <cellStyle name="Normal 2 106" xfId="2461"/>
    <cellStyle name="Normal 2 107" xfId="2462"/>
    <cellStyle name="Normal 2 108" xfId="2463"/>
    <cellStyle name="Normal 2 109" xfId="2464"/>
    <cellStyle name="Normal 2 11" xfId="2465"/>
    <cellStyle name="Normal 2 110" xfId="2466"/>
    <cellStyle name="Normal 2 111" xfId="2467"/>
    <cellStyle name="Normal 2 112" xfId="2468"/>
    <cellStyle name="Normal 2 113" xfId="2469"/>
    <cellStyle name="Normal 2 114" xfId="2470"/>
    <cellStyle name="Normal 2 115" xfId="2471"/>
    <cellStyle name="Normal 2 116" xfId="2472"/>
    <cellStyle name="Normal 2 117" xfId="2473"/>
    <cellStyle name="Normal 2 118" xfId="2474"/>
    <cellStyle name="Normal 2 119" xfId="2475"/>
    <cellStyle name="Normal 2 12" xfId="2476"/>
    <cellStyle name="Normal 2 120" xfId="2477"/>
    <cellStyle name="Normal 2 121" xfId="2478"/>
    <cellStyle name="Normal 2 122" xfId="2479"/>
    <cellStyle name="Normal 2 123" xfId="2480"/>
    <cellStyle name="Normal 2 123 2" xfId="3602"/>
    <cellStyle name="Normal 2 123 3" xfId="4123"/>
    <cellStyle name="Normal 2 123 4" xfId="4687"/>
    <cellStyle name="Normal 2 123 5" xfId="5197"/>
    <cellStyle name="Normal 2 123 6" xfId="5706"/>
    <cellStyle name="Normal 2 124" xfId="2481"/>
    <cellStyle name="Normal 2 124 2" xfId="3603"/>
    <cellStyle name="Normal 2 124 3" xfId="4124"/>
    <cellStyle name="Normal 2 124 4" xfId="4688"/>
    <cellStyle name="Normal 2 124 5" xfId="5198"/>
    <cellStyle name="Normal 2 124 6" xfId="5707"/>
    <cellStyle name="Normal 2 125" xfId="2482"/>
    <cellStyle name="Normal 2 125 2" xfId="3604"/>
    <cellStyle name="Normal 2 125 3" xfId="4125"/>
    <cellStyle name="Normal 2 125 4" xfId="4689"/>
    <cellStyle name="Normal 2 125 5" xfId="5199"/>
    <cellStyle name="Normal 2 125 6" xfId="5708"/>
    <cellStyle name="Normal 2 13" xfId="2483"/>
    <cellStyle name="Normal 2 14" xfId="2484"/>
    <cellStyle name="Normal 2 15" xfId="2485"/>
    <cellStyle name="Normal 2 16" xfId="2486"/>
    <cellStyle name="Normal 2 17" xfId="2487"/>
    <cellStyle name="Normal 2 18" xfId="2488"/>
    <cellStyle name="Normal 2 19" xfId="2489"/>
    <cellStyle name="Normal 2 2" xfId="2490"/>
    <cellStyle name="Normal 2 2 10" xfId="2491"/>
    <cellStyle name="Normal 2 2 11" xfId="2492"/>
    <cellStyle name="Normal 2 2 12" xfId="2493"/>
    <cellStyle name="Normal 2 2 13" xfId="2494"/>
    <cellStyle name="Normal 2 2 14" xfId="2495"/>
    <cellStyle name="Normal 2 2 15" xfId="2496"/>
    <cellStyle name="Normal 2 2 16" xfId="2497"/>
    <cellStyle name="Normal 2 2 17" xfId="2498"/>
    <cellStyle name="Normal 2 2 18" xfId="2499"/>
    <cellStyle name="Normal 2 2 19" xfId="3605"/>
    <cellStyle name="Normal 2 2 2" xfId="2500"/>
    <cellStyle name="Normal 2 2 2 2" xfId="2501"/>
    <cellStyle name="Normal 2 2 2 2 10" xfId="5201"/>
    <cellStyle name="Normal 2 2 2 2 11" xfId="5710"/>
    <cellStyle name="Normal 2 2 2 2 2" xfId="2502"/>
    <cellStyle name="Normal 2 2 2 2 2 2" xfId="2503"/>
    <cellStyle name="Normal 2 2 2 2 2 2 10" xfId="5711"/>
    <cellStyle name="Normal 2 2 2 2 2 2 2" xfId="2504"/>
    <cellStyle name="Normal 2 2 2 2 2 2 3" xfId="2505"/>
    <cellStyle name="Normal 2 2 2 2 2 2 4" xfId="2506"/>
    <cellStyle name="Normal 2 2 2 2 2 2 5" xfId="2507"/>
    <cellStyle name="Normal 2 2 2 2 2 2 6" xfId="3607"/>
    <cellStyle name="Normal 2 2 2 2 2 2 7" xfId="4128"/>
    <cellStyle name="Normal 2 2 2 2 2 2 8" xfId="4692"/>
    <cellStyle name="Normal 2 2 2 2 2 2 9" xfId="5202"/>
    <cellStyle name="Normal 2 2 2 2 2 3" xfId="2508"/>
    <cellStyle name="Normal 2 2 2 2 2 4" xfId="2509"/>
    <cellStyle name="Normal 2 2 2 2 2 4 2" xfId="3608"/>
    <cellStyle name="Normal 2 2 2 2 2 4 3" xfId="4129"/>
    <cellStyle name="Normal 2 2 2 2 2 4 4" xfId="4693"/>
    <cellStyle name="Normal 2 2 2 2 2 4 5" xfId="5203"/>
    <cellStyle name="Normal 2 2 2 2 2 4 6" xfId="5712"/>
    <cellStyle name="Normal 2 2 2 2 2 5" xfId="2510"/>
    <cellStyle name="Normal 2 2 2 2 2 5 2" xfId="3609"/>
    <cellStyle name="Normal 2 2 2 2 2 5 3" xfId="4130"/>
    <cellStyle name="Normal 2 2 2 2 2 5 4" xfId="4694"/>
    <cellStyle name="Normal 2 2 2 2 2 5 5" xfId="5204"/>
    <cellStyle name="Normal 2 2 2 2 2 5 6" xfId="5713"/>
    <cellStyle name="Normal 2 2 2 2 2 6" xfId="2511"/>
    <cellStyle name="Normal 2 2 2 2 2 6 2" xfId="3610"/>
    <cellStyle name="Normal 2 2 2 2 2 6 3" xfId="4131"/>
    <cellStyle name="Normal 2 2 2 2 2 6 4" xfId="4695"/>
    <cellStyle name="Normal 2 2 2 2 2 6 5" xfId="5205"/>
    <cellStyle name="Normal 2 2 2 2 2 6 6" xfId="5714"/>
    <cellStyle name="Normal 2 2 2 2 3" xfId="2512"/>
    <cellStyle name="Normal 2 2 2 2 3 2" xfId="3611"/>
    <cellStyle name="Normal 2 2 2 2 3 3" xfId="4132"/>
    <cellStyle name="Normal 2 2 2 2 3 4" xfId="4696"/>
    <cellStyle name="Normal 2 2 2 2 3 5" xfId="5206"/>
    <cellStyle name="Normal 2 2 2 2 3 6" xfId="5715"/>
    <cellStyle name="Normal 2 2 2 2 4" xfId="2513"/>
    <cellStyle name="Normal 2 2 2 2 5" xfId="2514"/>
    <cellStyle name="Normal 2 2 2 2 6" xfId="2515"/>
    <cellStyle name="Normal 2 2 2 2 7" xfId="3606"/>
    <cellStyle name="Normal 2 2 2 2 8" xfId="4127"/>
    <cellStyle name="Normal 2 2 2 2 9" xfId="4691"/>
    <cellStyle name="Normal 2 2 2 3" xfId="2516"/>
    <cellStyle name="Normal 2 2 2 4" xfId="2517"/>
    <cellStyle name="Normal 2 2 2 5" xfId="2518"/>
    <cellStyle name="Normal 2 2 2 5 2" xfId="3612"/>
    <cellStyle name="Normal 2 2 2 5 3" xfId="4133"/>
    <cellStyle name="Normal 2 2 2 5 4" xfId="4697"/>
    <cellStyle name="Normal 2 2 2 5 5" xfId="5207"/>
    <cellStyle name="Normal 2 2 2 5 6" xfId="5716"/>
    <cellStyle name="Normal 2 2 2 6" xfId="2519"/>
    <cellStyle name="Normal 2 2 2 6 2" xfId="3613"/>
    <cellStyle name="Normal 2 2 2 6 3" xfId="4134"/>
    <cellStyle name="Normal 2 2 2 6 4" xfId="4698"/>
    <cellStyle name="Normal 2 2 2 6 5" xfId="5208"/>
    <cellStyle name="Normal 2 2 2 6 6" xfId="5717"/>
    <cellStyle name="Normal 2 2 2 7" xfId="2520"/>
    <cellStyle name="Normal 2 2 2 7 2" xfId="3614"/>
    <cellStyle name="Normal 2 2 2 7 3" xfId="4135"/>
    <cellStyle name="Normal 2 2 2 7 4" xfId="4699"/>
    <cellStyle name="Normal 2 2 2 7 5" xfId="5209"/>
    <cellStyle name="Normal 2 2 2 7 6" xfId="5718"/>
    <cellStyle name="Normal 2 2 20" xfId="4126"/>
    <cellStyle name="Normal 2 2 21" xfId="4690"/>
    <cellStyle name="Normal 2 2 22" xfId="5200"/>
    <cellStyle name="Normal 2 2 23" xfId="5709"/>
    <cellStyle name="Normal 2 2 3" xfId="2521"/>
    <cellStyle name="Normal 2 2 4" xfId="2522"/>
    <cellStyle name="Normal 2 2 4 2" xfId="2523"/>
    <cellStyle name="Normal 2 2 4 3" xfId="2524"/>
    <cellStyle name="Normal 2 2 4 4" xfId="3615"/>
    <cellStyle name="Normal 2 2 4 5" xfId="4136"/>
    <cellStyle name="Normal 2 2 4 6" xfId="4700"/>
    <cellStyle name="Normal 2 2 4 7" xfId="5210"/>
    <cellStyle name="Normal 2 2 4 8" xfId="5719"/>
    <cellStyle name="Normal 2 2 5" xfId="2525"/>
    <cellStyle name="Normal 2 2 5 2" xfId="3616"/>
    <cellStyle name="Normal 2 2 5 3" xfId="4137"/>
    <cellStyle name="Normal 2 2 5 4" xfId="4701"/>
    <cellStyle name="Normal 2 2 5 5" xfId="5211"/>
    <cellStyle name="Normal 2 2 5 6" xfId="5720"/>
    <cellStyle name="Normal 2 2 6" xfId="2526"/>
    <cellStyle name="Normal 2 2 7" xfId="2527"/>
    <cellStyle name="Normal 2 2 8" xfId="2528"/>
    <cellStyle name="Normal 2 2 9" xfId="2529"/>
    <cellStyle name="Normal 2 20" xfId="2530"/>
    <cellStyle name="Normal 2 21" xfId="2531"/>
    <cellStyle name="Normal 2 22" xfId="2532"/>
    <cellStyle name="Normal 2 23" xfId="2533"/>
    <cellStyle name="Normal 2 24" xfId="2534"/>
    <cellStyle name="Normal 2 25" xfId="2535"/>
    <cellStyle name="Normal 2 26" xfId="2536"/>
    <cellStyle name="Normal 2 27" xfId="2537"/>
    <cellStyle name="Normal 2 28" xfId="2538"/>
    <cellStyle name="Normal 2 29" xfId="2539"/>
    <cellStyle name="Normal 2 3" xfId="2540"/>
    <cellStyle name="Normal 2 30" xfId="2541"/>
    <cellStyle name="Normal 2 31" xfId="2542"/>
    <cellStyle name="Normal 2 32" xfId="2543"/>
    <cellStyle name="Normal 2 33" xfId="2544"/>
    <cellStyle name="Normal 2 34" xfId="2545"/>
    <cellStyle name="Normal 2 35" xfId="2546"/>
    <cellStyle name="Normal 2 36" xfId="2547"/>
    <cellStyle name="Normal 2 37" xfId="2548"/>
    <cellStyle name="Normal 2 37 2" xfId="2549"/>
    <cellStyle name="Normal 2 37 2 2" xfId="2550"/>
    <cellStyle name="Normal 2 37 2 2 2" xfId="2551"/>
    <cellStyle name="Normal 2 37 2 2 2 2" xfId="3618"/>
    <cellStyle name="Normal 2 37 2 2 2 3" xfId="4139"/>
    <cellStyle name="Normal 2 37 2 2 2 4" xfId="4703"/>
    <cellStyle name="Normal 2 37 2 2 2 5" xfId="5213"/>
    <cellStyle name="Normal 2 37 2 2 2 6" xfId="5722"/>
    <cellStyle name="Normal 2 37 2 2 3" xfId="2552"/>
    <cellStyle name="Normal 2 37 2 2 3 2" xfId="3619"/>
    <cellStyle name="Normal 2 37 2 2 3 3" xfId="4140"/>
    <cellStyle name="Normal 2 37 2 2 3 4" xfId="4704"/>
    <cellStyle name="Normal 2 37 2 2 3 5" xfId="5214"/>
    <cellStyle name="Normal 2 37 2 2 3 6" xfId="5723"/>
    <cellStyle name="Normal 2 37 2 3" xfId="2553"/>
    <cellStyle name="Normal 2 37 2 4" xfId="3617"/>
    <cellStyle name="Normal 2 37 2 5" xfId="4138"/>
    <cellStyle name="Normal 2 37 2 6" xfId="4702"/>
    <cellStyle name="Normal 2 37 2 7" xfId="5212"/>
    <cellStyle name="Normal 2 37 2 8" xfId="5721"/>
    <cellStyle name="Normal 2 37 3" xfId="2554"/>
    <cellStyle name="Normal 2 37 3 2" xfId="3620"/>
    <cellStyle name="Normal 2 37 3 3" xfId="4141"/>
    <cellStyle name="Normal 2 37 3 4" xfId="4705"/>
    <cellStyle name="Normal 2 37 3 5" xfId="5215"/>
    <cellStyle name="Normal 2 37 3 6" xfId="5724"/>
    <cellStyle name="Normal 2 37 4" xfId="2555"/>
    <cellStyle name="Normal 2 37 4 2" xfId="3621"/>
    <cellStyle name="Normal 2 37 4 3" xfId="4142"/>
    <cellStyle name="Normal 2 37 4 4" xfId="4706"/>
    <cellStyle name="Normal 2 37 4 5" xfId="5216"/>
    <cellStyle name="Normal 2 37 4 6" xfId="5725"/>
    <cellStyle name="Normal 2 38" xfId="2556"/>
    <cellStyle name="Normal 2 38 2" xfId="2557"/>
    <cellStyle name="Normal 2 38 2 2" xfId="3622"/>
    <cellStyle name="Normal 2 38 2 3" xfId="4143"/>
    <cellStyle name="Normal 2 38 2 4" xfId="4707"/>
    <cellStyle name="Normal 2 38 2 5" xfId="5217"/>
    <cellStyle name="Normal 2 38 2 6" xfId="5726"/>
    <cellStyle name="Normal 2 38 3" xfId="2558"/>
    <cellStyle name="Normal 2 38 3 2" xfId="3623"/>
    <cellStyle name="Normal 2 38 3 3" xfId="4144"/>
    <cellStyle name="Normal 2 38 3 4" xfId="4708"/>
    <cellStyle name="Normal 2 38 3 5" xfId="5218"/>
    <cellStyle name="Normal 2 38 3 6" xfId="5727"/>
    <cellStyle name="Normal 2 39" xfId="2559"/>
    <cellStyle name="Normal 2 4" xfId="2560"/>
    <cellStyle name="Normal 2 4 2" xfId="2561"/>
    <cellStyle name="Normal 2 4 3" xfId="2562"/>
    <cellStyle name="Normal 2 4 4" xfId="2563"/>
    <cellStyle name="Normal 2 4 4 2" xfId="2564"/>
    <cellStyle name="Normal 2 4 4 3" xfId="2565"/>
    <cellStyle name="Normal 2 4 4 4" xfId="2566"/>
    <cellStyle name="Normal 2 4 4 5" xfId="2567"/>
    <cellStyle name="Normal 2 4 4 5 2" xfId="4145"/>
    <cellStyle name="Normal 2 4 4 6" xfId="2568"/>
    <cellStyle name="Normal 2 4 4 6 2" xfId="4146"/>
    <cellStyle name="Normal 2 4 4 7" xfId="2569"/>
    <cellStyle name="Normal 2 4 4 7 2" xfId="4147"/>
    <cellStyle name="Normal 2 4 4 8" xfId="2570"/>
    <cellStyle name="Normal 2 4 4 8 2" xfId="4148"/>
    <cellStyle name="Normal 2 4 5" xfId="2571"/>
    <cellStyle name="Normal 2 4 5 2" xfId="2572"/>
    <cellStyle name="Normal 2 4 5 3" xfId="2573"/>
    <cellStyle name="Normal 2 4 5 4" xfId="2574"/>
    <cellStyle name="Normal 2 4 5 5" xfId="2575"/>
    <cellStyle name="Normal 2 4 5 5 2" xfId="4149"/>
    <cellStyle name="Normal 2 4 5 6" xfId="2576"/>
    <cellStyle name="Normal 2 4 5 6 2" xfId="4150"/>
    <cellStyle name="Normal 2 4 6" xfId="2577"/>
    <cellStyle name="Normal 2 4 6 2" xfId="2578"/>
    <cellStyle name="Normal 2 4 6 3" xfId="2579"/>
    <cellStyle name="Normal 2 4 6 4" xfId="2580"/>
    <cellStyle name="Normal 2 4 6 5" xfId="2581"/>
    <cellStyle name="Normal 2 4 6 5 2" xfId="4151"/>
    <cellStyle name="Normal 2 4 6 6" xfId="2582"/>
    <cellStyle name="Normal 2 4 6 6 2" xfId="4152"/>
    <cellStyle name="Normal 2 4 7" xfId="2583"/>
    <cellStyle name="Normal 2 4 8" xfId="2584"/>
    <cellStyle name="Normal 2 4 8 2" xfId="4153"/>
    <cellStyle name="Normal 2 4 9" xfId="2585"/>
    <cellStyle name="Normal 2 4 9 2" xfId="4154"/>
    <cellStyle name="Normal 2 40" xfId="2586"/>
    <cellStyle name="Normal 2 41" xfId="2587"/>
    <cellStyle name="Normal 2 42" xfId="2588"/>
    <cellStyle name="Normal 2 43" xfId="2589"/>
    <cellStyle name="Normal 2 44" xfId="2590"/>
    <cellStyle name="Normal 2 45" xfId="2591"/>
    <cellStyle name="Normal 2 46" xfId="2592"/>
    <cellStyle name="Normal 2 47" xfId="2593"/>
    <cellStyle name="Normal 2 48" xfId="2594"/>
    <cellStyle name="Normal 2 49" xfId="2595"/>
    <cellStyle name="Normal 2 5" xfId="2596"/>
    <cellStyle name="Normal 2 50" xfId="2597"/>
    <cellStyle name="Normal 2 51" xfId="2598"/>
    <cellStyle name="Normal 2 52" xfId="2599"/>
    <cellStyle name="Normal 2 53" xfId="2600"/>
    <cellStyle name="Normal 2 54" xfId="2601"/>
    <cellStyle name="Normal 2 55" xfId="2602"/>
    <cellStyle name="Normal 2 56" xfId="2603"/>
    <cellStyle name="Normal 2 57" xfId="2604"/>
    <cellStyle name="Normal 2 58" xfId="2605"/>
    <cellStyle name="Normal 2 59" xfId="2606"/>
    <cellStyle name="Normal 2 6" xfId="2607"/>
    <cellStyle name="Normal 2 60" xfId="2608"/>
    <cellStyle name="Normal 2 61" xfId="2609"/>
    <cellStyle name="Normal 2 62" xfId="2610"/>
    <cellStyle name="Normal 2 63" xfId="2611"/>
    <cellStyle name="Normal 2 64" xfId="2612"/>
    <cellStyle name="Normal 2 65" xfId="2613"/>
    <cellStyle name="Normal 2 66" xfId="2614"/>
    <cellStyle name="Normal 2 67" xfId="2615"/>
    <cellStyle name="Normal 2 68" xfId="2616"/>
    <cellStyle name="Normal 2 69" xfId="2617"/>
    <cellStyle name="Normal 2 7" xfId="2618"/>
    <cellStyle name="Normal 2 7 2" xfId="2619"/>
    <cellStyle name="Normal 2 7 3" xfId="2620"/>
    <cellStyle name="Normal 2 7 4" xfId="2621"/>
    <cellStyle name="Normal 2 7 5" xfId="2622"/>
    <cellStyle name="Normal 2 70" xfId="2623"/>
    <cellStyle name="Normal 2 71" xfId="2624"/>
    <cellStyle name="Normal 2 72" xfId="2625"/>
    <cellStyle name="Normal 2 73" xfId="2626"/>
    <cellStyle name="Normal 2 74" xfId="2627"/>
    <cellStyle name="Normal 2 75" xfId="2628"/>
    <cellStyle name="Normal 2 76" xfId="2629"/>
    <cellStyle name="Normal 2 77" xfId="2630"/>
    <cellStyle name="Normal 2 78" xfId="2631"/>
    <cellStyle name="Normal 2 79" xfId="2632"/>
    <cellStyle name="Normal 2 8" xfId="2633"/>
    <cellStyle name="Normal 2 8 2" xfId="2634"/>
    <cellStyle name="Normal 2 8 3" xfId="2635"/>
    <cellStyle name="Normal 2 8 4" xfId="2636"/>
    <cellStyle name="Normal 2 8 5" xfId="2637"/>
    <cellStyle name="Normal 2 80" xfId="2638"/>
    <cellStyle name="Normal 2 81" xfId="2639"/>
    <cellStyle name="Normal 2 82" xfId="2640"/>
    <cellStyle name="Normal 2 83" xfId="2641"/>
    <cellStyle name="Normal 2 84" xfId="2642"/>
    <cellStyle name="Normal 2 85" xfId="2643"/>
    <cellStyle name="Normal 2 86" xfId="2644"/>
    <cellStyle name="Normal 2 87" xfId="2645"/>
    <cellStyle name="Normal 2 88" xfId="2646"/>
    <cellStyle name="Normal 2 89" xfId="2647"/>
    <cellStyle name="Normal 2 9" xfId="2648"/>
    <cellStyle name="Normal 2 9 2" xfId="2649"/>
    <cellStyle name="Normal 2 9 3" xfId="2650"/>
    <cellStyle name="Normal 2 9 4" xfId="2651"/>
    <cellStyle name="Normal 2 9 5" xfId="2652"/>
    <cellStyle name="Normal 2 90" xfId="2653"/>
    <cellStyle name="Normal 2 91" xfId="2654"/>
    <cellStyle name="Normal 2 92" xfId="2655"/>
    <cellStyle name="Normal 2 93" xfId="2656"/>
    <cellStyle name="Normal 2 94" xfId="2657"/>
    <cellStyle name="Normal 2 95" xfId="2658"/>
    <cellStyle name="Normal 2 96" xfId="2659"/>
    <cellStyle name="Normal 2 97" xfId="2660"/>
    <cellStyle name="Normal 2 98" xfId="2661"/>
    <cellStyle name="Normal 2 99" xfId="2662"/>
    <cellStyle name="Normal 20" xfId="2663"/>
    <cellStyle name="Normal 20 10" xfId="5728"/>
    <cellStyle name="Normal 20 2" xfId="2664"/>
    <cellStyle name="Normal 20 2 2" xfId="3625"/>
    <cellStyle name="Normal 20 2 3" xfId="4156"/>
    <cellStyle name="Normal 20 2 4" xfId="4710"/>
    <cellStyle name="Normal 20 2 5" xfId="5220"/>
    <cellStyle name="Normal 20 2 6" xfId="5729"/>
    <cellStyle name="Normal 20 3" xfId="2665"/>
    <cellStyle name="Normal 20 3 2" xfId="3626"/>
    <cellStyle name="Normal 20 3 3" xfId="4157"/>
    <cellStyle name="Normal 20 3 4" xfId="4711"/>
    <cellStyle name="Normal 20 3 5" xfId="5221"/>
    <cellStyle name="Normal 20 3 6" xfId="5730"/>
    <cellStyle name="Normal 20 4" xfId="2666"/>
    <cellStyle name="Normal 20 4 2" xfId="3627"/>
    <cellStyle name="Normal 20 4 3" xfId="4158"/>
    <cellStyle name="Normal 20 4 4" xfId="4712"/>
    <cellStyle name="Normal 20 4 5" xfId="5222"/>
    <cellStyle name="Normal 20 4 6" xfId="5731"/>
    <cellStyle name="Normal 20 5" xfId="2667"/>
    <cellStyle name="Normal 20 5 2" xfId="3628"/>
    <cellStyle name="Normal 20 5 3" xfId="4159"/>
    <cellStyle name="Normal 20 5 4" xfId="4713"/>
    <cellStyle name="Normal 20 5 5" xfId="5223"/>
    <cellStyle name="Normal 20 5 6" xfId="5732"/>
    <cellStyle name="Normal 20 6" xfId="3624"/>
    <cellStyle name="Normal 20 7" xfId="4155"/>
    <cellStyle name="Normal 20 8" xfId="4709"/>
    <cellStyle name="Normal 20 9" xfId="5219"/>
    <cellStyle name="Normal 21" xfId="2668"/>
    <cellStyle name="Normal 21 10" xfId="5733"/>
    <cellStyle name="Normal 21 2" xfId="2669"/>
    <cellStyle name="Normal 21 2 2" xfId="3630"/>
    <cellStyle name="Normal 21 2 3" xfId="4161"/>
    <cellStyle name="Normal 21 2 4" xfId="4715"/>
    <cellStyle name="Normal 21 2 5" xfId="5225"/>
    <cellStyle name="Normal 21 2 6" xfId="5734"/>
    <cellStyle name="Normal 21 3" xfId="2670"/>
    <cellStyle name="Normal 21 3 2" xfId="3631"/>
    <cellStyle name="Normal 21 3 3" xfId="4162"/>
    <cellStyle name="Normal 21 3 4" xfId="4716"/>
    <cellStyle name="Normal 21 3 5" xfId="5226"/>
    <cellStyle name="Normal 21 3 6" xfId="5735"/>
    <cellStyle name="Normal 21 4" xfId="2671"/>
    <cellStyle name="Normal 21 4 2" xfId="3632"/>
    <cellStyle name="Normal 21 4 3" xfId="4163"/>
    <cellStyle name="Normal 21 4 4" xfId="4717"/>
    <cellStyle name="Normal 21 4 5" xfId="5227"/>
    <cellStyle name="Normal 21 4 6" xfId="5736"/>
    <cellStyle name="Normal 21 5" xfId="2672"/>
    <cellStyle name="Normal 21 5 2" xfId="3633"/>
    <cellStyle name="Normal 21 5 3" xfId="4164"/>
    <cellStyle name="Normal 21 5 4" xfId="4718"/>
    <cellStyle name="Normal 21 5 5" xfId="5228"/>
    <cellStyle name="Normal 21 5 6" xfId="5737"/>
    <cellStyle name="Normal 21 6" xfId="3629"/>
    <cellStyle name="Normal 21 7" xfId="4160"/>
    <cellStyle name="Normal 21 8" xfId="4714"/>
    <cellStyle name="Normal 21 9" xfId="5224"/>
    <cellStyle name="Normal 22" xfId="2673"/>
    <cellStyle name="Normal 22 10" xfId="5738"/>
    <cellStyle name="Normal 22 2" xfId="2674"/>
    <cellStyle name="Normal 22 2 2" xfId="3635"/>
    <cellStyle name="Normal 22 2 3" xfId="4166"/>
    <cellStyle name="Normal 22 2 4" xfId="4720"/>
    <cellStyle name="Normal 22 2 5" xfId="5230"/>
    <cellStyle name="Normal 22 2 6" xfId="5739"/>
    <cellStyle name="Normal 22 3" xfId="2675"/>
    <cellStyle name="Normal 22 3 2" xfId="3636"/>
    <cellStyle name="Normal 22 3 3" xfId="4167"/>
    <cellStyle name="Normal 22 3 4" xfId="4721"/>
    <cellStyle name="Normal 22 3 5" xfId="5231"/>
    <cellStyle name="Normal 22 3 6" xfId="5740"/>
    <cellStyle name="Normal 22 4" xfId="2676"/>
    <cellStyle name="Normal 22 4 2" xfId="3637"/>
    <cellStyle name="Normal 22 4 3" xfId="4168"/>
    <cellStyle name="Normal 22 4 4" xfId="4722"/>
    <cellStyle name="Normal 22 4 5" xfId="5232"/>
    <cellStyle name="Normal 22 4 6" xfId="5741"/>
    <cellStyle name="Normal 22 5" xfId="2677"/>
    <cellStyle name="Normal 22 5 2" xfId="3638"/>
    <cellStyle name="Normal 22 5 3" xfId="4169"/>
    <cellStyle name="Normal 22 5 4" xfId="4723"/>
    <cellStyle name="Normal 22 5 5" xfId="5233"/>
    <cellStyle name="Normal 22 5 6" xfId="5742"/>
    <cellStyle name="Normal 22 6" xfId="3634"/>
    <cellStyle name="Normal 22 7" xfId="4165"/>
    <cellStyle name="Normal 22 8" xfId="4719"/>
    <cellStyle name="Normal 22 9" xfId="5229"/>
    <cellStyle name="Normal 23" xfId="2678"/>
    <cellStyle name="Normal 23 10" xfId="5743"/>
    <cellStyle name="Normal 23 2" xfId="2679"/>
    <cellStyle name="Normal 23 2 2" xfId="3640"/>
    <cellStyle name="Normal 23 2 3" xfId="4171"/>
    <cellStyle name="Normal 23 2 4" xfId="4725"/>
    <cellStyle name="Normal 23 2 5" xfId="5235"/>
    <cellStyle name="Normal 23 2 6" xfId="5744"/>
    <cellStyle name="Normal 23 3" xfId="2680"/>
    <cellStyle name="Normal 23 3 2" xfId="3641"/>
    <cellStyle name="Normal 23 3 3" xfId="4172"/>
    <cellStyle name="Normal 23 3 4" xfId="4726"/>
    <cellStyle name="Normal 23 3 5" xfId="5236"/>
    <cellStyle name="Normal 23 3 6" xfId="5745"/>
    <cellStyle name="Normal 23 4" xfId="2681"/>
    <cellStyle name="Normal 23 4 2" xfId="3642"/>
    <cellStyle name="Normal 23 4 3" xfId="4173"/>
    <cellStyle name="Normal 23 4 4" xfId="4727"/>
    <cellStyle name="Normal 23 4 5" xfId="5237"/>
    <cellStyle name="Normal 23 4 6" xfId="5746"/>
    <cellStyle name="Normal 23 5" xfId="2682"/>
    <cellStyle name="Normal 23 5 2" xfId="3643"/>
    <cellStyle name="Normal 23 5 3" xfId="4174"/>
    <cellStyle name="Normal 23 5 4" xfId="4728"/>
    <cellStyle name="Normal 23 5 5" xfId="5238"/>
    <cellStyle name="Normal 23 5 6" xfId="5747"/>
    <cellStyle name="Normal 23 6" xfId="3639"/>
    <cellStyle name="Normal 23 7" xfId="4170"/>
    <cellStyle name="Normal 23 8" xfId="4724"/>
    <cellStyle name="Normal 23 9" xfId="5234"/>
    <cellStyle name="Normal 24" xfId="2683"/>
    <cellStyle name="Normal 24 10" xfId="5748"/>
    <cellStyle name="Normal 24 2" xfId="2684"/>
    <cellStyle name="Normal 24 2 2" xfId="3645"/>
    <cellStyle name="Normal 24 2 3" xfId="4176"/>
    <cellStyle name="Normal 24 2 4" xfId="4730"/>
    <cellStyle name="Normal 24 2 5" xfId="5240"/>
    <cellStyle name="Normal 24 2 6" xfId="5749"/>
    <cellStyle name="Normal 24 3" xfId="2685"/>
    <cellStyle name="Normal 24 3 2" xfId="3646"/>
    <cellStyle name="Normal 24 3 3" xfId="4177"/>
    <cellStyle name="Normal 24 3 4" xfId="4731"/>
    <cellStyle name="Normal 24 3 5" xfId="5241"/>
    <cellStyle name="Normal 24 3 6" xfId="5750"/>
    <cellStyle name="Normal 24 4" xfId="2686"/>
    <cellStyle name="Normal 24 4 2" xfId="3647"/>
    <cellStyle name="Normal 24 4 3" xfId="4178"/>
    <cellStyle name="Normal 24 4 4" xfId="4732"/>
    <cellStyle name="Normal 24 4 5" xfId="5242"/>
    <cellStyle name="Normal 24 4 6" xfId="5751"/>
    <cellStyle name="Normal 24 5" xfId="2687"/>
    <cellStyle name="Normal 24 5 2" xfId="3648"/>
    <cellStyle name="Normal 24 5 3" xfId="4179"/>
    <cellStyle name="Normal 24 5 4" xfId="4733"/>
    <cellStyle name="Normal 24 5 5" xfId="5243"/>
    <cellStyle name="Normal 24 5 6" xfId="5752"/>
    <cellStyle name="Normal 24 6" xfId="3644"/>
    <cellStyle name="Normal 24 7" xfId="4175"/>
    <cellStyle name="Normal 24 8" xfId="4729"/>
    <cellStyle name="Normal 24 9" xfId="5239"/>
    <cellStyle name="Normal 25" xfId="2688"/>
    <cellStyle name="Normal 25 10" xfId="5753"/>
    <cellStyle name="Normal 25 2" xfId="2689"/>
    <cellStyle name="Normal 25 2 2" xfId="3650"/>
    <cellStyle name="Normal 25 2 3" xfId="4181"/>
    <cellStyle name="Normal 25 2 4" xfId="4735"/>
    <cellStyle name="Normal 25 2 5" xfId="5245"/>
    <cellStyle name="Normal 25 2 6" xfId="5754"/>
    <cellStyle name="Normal 25 3" xfId="2690"/>
    <cellStyle name="Normal 25 3 2" xfId="3651"/>
    <cellStyle name="Normal 25 3 3" xfId="4182"/>
    <cellStyle name="Normal 25 3 4" xfId="4736"/>
    <cellStyle name="Normal 25 3 5" xfId="5246"/>
    <cellStyle name="Normal 25 3 6" xfId="5755"/>
    <cellStyle name="Normal 25 4" xfId="2691"/>
    <cellStyle name="Normal 25 4 2" xfId="3652"/>
    <cellStyle name="Normal 25 4 3" xfId="4183"/>
    <cellStyle name="Normal 25 4 4" xfId="4737"/>
    <cellStyle name="Normal 25 4 5" xfId="5247"/>
    <cellStyle name="Normal 25 4 6" xfId="5756"/>
    <cellStyle name="Normal 25 5" xfId="2692"/>
    <cellStyle name="Normal 25 5 2" xfId="3653"/>
    <cellStyle name="Normal 25 5 3" xfId="4184"/>
    <cellStyle name="Normal 25 5 4" xfId="4738"/>
    <cellStyle name="Normal 25 5 5" xfId="5248"/>
    <cellStyle name="Normal 25 5 6" xfId="5757"/>
    <cellStyle name="Normal 25 6" xfId="3649"/>
    <cellStyle name="Normal 25 7" xfId="4180"/>
    <cellStyle name="Normal 25 8" xfId="4734"/>
    <cellStyle name="Normal 25 9" xfId="5244"/>
    <cellStyle name="Normal 26" xfId="2693"/>
    <cellStyle name="Normal 26 10" xfId="5758"/>
    <cellStyle name="Normal 26 2" xfId="2694"/>
    <cellStyle name="Normal 26 2 2" xfId="3655"/>
    <cellStyle name="Normal 26 2 3" xfId="4186"/>
    <cellStyle name="Normal 26 2 4" xfId="4740"/>
    <cellStyle name="Normal 26 2 5" xfId="5250"/>
    <cellStyle name="Normal 26 2 6" xfId="5759"/>
    <cellStyle name="Normal 26 3" xfId="2695"/>
    <cellStyle name="Normal 26 3 2" xfId="3656"/>
    <cellStyle name="Normal 26 3 3" xfId="4187"/>
    <cellStyle name="Normal 26 3 4" xfId="4741"/>
    <cellStyle name="Normal 26 3 5" xfId="5251"/>
    <cellStyle name="Normal 26 3 6" xfId="5760"/>
    <cellStyle name="Normal 26 4" xfId="2696"/>
    <cellStyle name="Normal 26 4 2" xfId="3657"/>
    <cellStyle name="Normal 26 4 3" xfId="4188"/>
    <cellStyle name="Normal 26 4 4" xfId="4742"/>
    <cellStyle name="Normal 26 4 5" xfId="5252"/>
    <cellStyle name="Normal 26 4 6" xfId="5761"/>
    <cellStyle name="Normal 26 5" xfId="2697"/>
    <cellStyle name="Normal 26 5 2" xfId="3658"/>
    <cellStyle name="Normal 26 5 3" xfId="4189"/>
    <cellStyle name="Normal 26 5 4" xfId="4743"/>
    <cellStyle name="Normal 26 5 5" xfId="5253"/>
    <cellStyle name="Normal 26 5 6" xfId="5762"/>
    <cellStyle name="Normal 26 6" xfId="3654"/>
    <cellStyle name="Normal 26 7" xfId="4185"/>
    <cellStyle name="Normal 26 8" xfId="4739"/>
    <cellStyle name="Normal 26 9" xfId="5249"/>
    <cellStyle name="Normal 27" xfId="2698"/>
    <cellStyle name="Normal 27 10" xfId="5763"/>
    <cellStyle name="Normal 27 2" xfId="2699"/>
    <cellStyle name="Normal 27 2 2" xfId="3660"/>
    <cellStyle name="Normal 27 2 3" xfId="4191"/>
    <cellStyle name="Normal 27 2 4" xfId="4745"/>
    <cellStyle name="Normal 27 2 5" xfId="5255"/>
    <cellStyle name="Normal 27 2 6" xfId="5764"/>
    <cellStyle name="Normal 27 3" xfId="2700"/>
    <cellStyle name="Normal 27 3 2" xfId="3661"/>
    <cellStyle name="Normal 27 3 3" xfId="4192"/>
    <cellStyle name="Normal 27 3 4" xfId="4746"/>
    <cellStyle name="Normal 27 3 5" xfId="5256"/>
    <cellStyle name="Normal 27 3 6" xfId="5765"/>
    <cellStyle name="Normal 27 4" xfId="2701"/>
    <cellStyle name="Normal 27 4 2" xfId="3662"/>
    <cellStyle name="Normal 27 4 3" xfId="4193"/>
    <cellStyle name="Normal 27 4 4" xfId="4747"/>
    <cellStyle name="Normal 27 4 5" xfId="5257"/>
    <cellStyle name="Normal 27 4 6" xfId="5766"/>
    <cellStyle name="Normal 27 5" xfId="2702"/>
    <cellStyle name="Normal 27 5 2" xfId="3663"/>
    <cellStyle name="Normal 27 5 3" xfId="4194"/>
    <cellStyle name="Normal 27 5 4" xfId="4748"/>
    <cellStyle name="Normal 27 5 5" xfId="5258"/>
    <cellStyle name="Normal 27 5 6" xfId="5767"/>
    <cellStyle name="Normal 27 6" xfId="3659"/>
    <cellStyle name="Normal 27 7" xfId="4190"/>
    <cellStyle name="Normal 27 8" xfId="4744"/>
    <cellStyle name="Normal 27 9" xfId="5254"/>
    <cellStyle name="Normal 28" xfId="2703"/>
    <cellStyle name="Normal 28 10" xfId="5768"/>
    <cellStyle name="Normal 28 2" xfId="2704"/>
    <cellStyle name="Normal 28 2 2" xfId="3665"/>
    <cellStyle name="Normal 28 2 3" xfId="4196"/>
    <cellStyle name="Normal 28 2 4" xfId="4750"/>
    <cellStyle name="Normal 28 2 5" xfId="5260"/>
    <cellStyle name="Normal 28 2 6" xfId="5769"/>
    <cellStyle name="Normal 28 3" xfId="2705"/>
    <cellStyle name="Normal 28 3 2" xfId="3666"/>
    <cellStyle name="Normal 28 3 3" xfId="4197"/>
    <cellStyle name="Normal 28 3 4" xfId="4751"/>
    <cellStyle name="Normal 28 3 5" xfId="5261"/>
    <cellStyle name="Normal 28 3 6" xfId="5770"/>
    <cellStyle name="Normal 28 4" xfId="2706"/>
    <cellStyle name="Normal 28 4 2" xfId="3667"/>
    <cellStyle name="Normal 28 4 3" xfId="4198"/>
    <cellStyle name="Normal 28 4 4" xfId="4752"/>
    <cellStyle name="Normal 28 4 5" xfId="5262"/>
    <cellStyle name="Normal 28 4 6" xfId="5771"/>
    <cellStyle name="Normal 28 5" xfId="2707"/>
    <cellStyle name="Normal 28 5 2" xfId="3668"/>
    <cellStyle name="Normal 28 5 3" xfId="4199"/>
    <cellStyle name="Normal 28 5 4" xfId="4753"/>
    <cellStyle name="Normal 28 5 5" xfId="5263"/>
    <cellStyle name="Normal 28 5 6" xfId="5772"/>
    <cellStyle name="Normal 28 6" xfId="3664"/>
    <cellStyle name="Normal 28 7" xfId="4195"/>
    <cellStyle name="Normal 28 8" xfId="4749"/>
    <cellStyle name="Normal 28 9" xfId="5259"/>
    <cellStyle name="Normal 29" xfId="2708"/>
    <cellStyle name="Normal 29 10" xfId="5773"/>
    <cellStyle name="Normal 29 2" xfId="2709"/>
    <cellStyle name="Normal 29 2 2" xfId="3670"/>
    <cellStyle name="Normal 29 2 3" xfId="4201"/>
    <cellStyle name="Normal 29 2 4" xfId="4755"/>
    <cellStyle name="Normal 29 2 5" xfId="5265"/>
    <cellStyle name="Normal 29 2 6" xfId="5774"/>
    <cellStyle name="Normal 29 3" xfId="2710"/>
    <cellStyle name="Normal 29 3 2" xfId="3671"/>
    <cellStyle name="Normal 29 3 3" xfId="4202"/>
    <cellStyle name="Normal 29 3 4" xfId="4756"/>
    <cellStyle name="Normal 29 3 5" xfId="5266"/>
    <cellStyle name="Normal 29 3 6" xfId="5775"/>
    <cellStyle name="Normal 29 4" xfId="2711"/>
    <cellStyle name="Normal 29 4 2" xfId="3672"/>
    <cellStyle name="Normal 29 4 3" xfId="4203"/>
    <cellStyle name="Normal 29 4 4" xfId="4757"/>
    <cellStyle name="Normal 29 4 5" xfId="5267"/>
    <cellStyle name="Normal 29 4 6" xfId="5776"/>
    <cellStyle name="Normal 29 5" xfId="2712"/>
    <cellStyle name="Normal 29 5 2" xfId="3673"/>
    <cellStyle name="Normal 29 5 3" xfId="4204"/>
    <cellStyle name="Normal 29 5 4" xfId="4758"/>
    <cellStyle name="Normal 29 5 5" xfId="5268"/>
    <cellStyle name="Normal 29 5 6" xfId="5777"/>
    <cellStyle name="Normal 29 6" xfId="3669"/>
    <cellStyle name="Normal 29 7" xfId="4200"/>
    <cellStyle name="Normal 29 8" xfId="4754"/>
    <cellStyle name="Normal 29 9" xfId="5264"/>
    <cellStyle name="Normal 3" xfId="2713"/>
    <cellStyle name="Normal 3 2" xfId="2714"/>
    <cellStyle name="Normal 3 2 10" xfId="2715"/>
    <cellStyle name="Normal 3 2 11" xfId="2716"/>
    <cellStyle name="Normal 3 2 12" xfId="2717"/>
    <cellStyle name="Normal 3 2 12 2" xfId="4205"/>
    <cellStyle name="Normal 3 2 13" xfId="2718"/>
    <cellStyle name="Normal 3 2 13 2" xfId="4206"/>
    <cellStyle name="Normal 3 2 2" xfId="2719"/>
    <cellStyle name="Normal 3 2 3" xfId="2720"/>
    <cellStyle name="Normal 3 2 4" xfId="2721"/>
    <cellStyle name="Normal 3 2 4 2" xfId="2722"/>
    <cellStyle name="Normal 3 2 4 3" xfId="2723"/>
    <cellStyle name="Normal 3 2 4 4" xfId="2724"/>
    <cellStyle name="Normal 3 2 4 5" xfId="2725"/>
    <cellStyle name="Normal 3 2 4 5 2" xfId="4207"/>
    <cellStyle name="Normal 3 2 4 6" xfId="2726"/>
    <cellStyle name="Normal 3 2 4 6 2" xfId="4208"/>
    <cellStyle name="Normal 3 2 4 7" xfId="2727"/>
    <cellStyle name="Normal 3 2 4 7 2" xfId="4209"/>
    <cellStyle name="Normal 3 2 4 8" xfId="2728"/>
    <cellStyle name="Normal 3 2 4 8 2" xfId="4210"/>
    <cellStyle name="Normal 3 2 5" xfId="2729"/>
    <cellStyle name="Normal 3 2 5 2" xfId="2730"/>
    <cellStyle name="Normal 3 2 5 3" xfId="2731"/>
    <cellStyle name="Normal 3 2 5 4" xfId="2732"/>
    <cellStyle name="Normal 3 2 5 5" xfId="2733"/>
    <cellStyle name="Normal 3 2 5 5 2" xfId="4211"/>
    <cellStyle name="Normal 3 2 5 6" xfId="2734"/>
    <cellStyle name="Normal 3 2 5 6 2" xfId="4212"/>
    <cellStyle name="Normal 3 2 6" xfId="2735"/>
    <cellStyle name="Normal 3 2 6 2" xfId="2736"/>
    <cellStyle name="Normal 3 2 6 3" xfId="2737"/>
    <cellStyle name="Normal 3 2 6 4" xfId="2738"/>
    <cellStyle name="Normal 3 2 6 5" xfId="2739"/>
    <cellStyle name="Normal 3 2 6 5 2" xfId="4213"/>
    <cellStyle name="Normal 3 2 6 6" xfId="2740"/>
    <cellStyle name="Normal 3 2 6 6 2" xfId="4214"/>
    <cellStyle name="Normal 3 2 7" xfId="2741"/>
    <cellStyle name="Normal 3 2 8" xfId="2742"/>
    <cellStyle name="Normal 3 2 9" xfId="2743"/>
    <cellStyle name="Normal 3 3" xfId="2744"/>
    <cellStyle name="Normal 3 3 2" xfId="2745"/>
    <cellStyle name="Normal 3 3 3" xfId="2746"/>
    <cellStyle name="Normal 3 3 4" xfId="2747"/>
    <cellStyle name="Normal 3 3 5" xfId="2748"/>
    <cellStyle name="Normal 3 4" xfId="2749"/>
    <cellStyle name="Normal 3 4 2" xfId="2750"/>
    <cellStyle name="Normal 3 4 3" xfId="2751"/>
    <cellStyle name="Normal 3 4 4" xfId="2752"/>
    <cellStyle name="Normal 3 4 5" xfId="2753"/>
    <cellStyle name="Normal 3 5" xfId="2754"/>
    <cellStyle name="Normal 3 5 2" xfId="2755"/>
    <cellStyle name="Normal 3 5 3" xfId="2756"/>
    <cellStyle name="Normal 3 5 4" xfId="2757"/>
    <cellStyle name="Normal 3 5 5" xfId="2758"/>
    <cellStyle name="Normal 30" xfId="2759"/>
    <cellStyle name="Normal 30 10" xfId="5778"/>
    <cellStyle name="Normal 30 2" xfId="2760"/>
    <cellStyle name="Normal 30 2 2" xfId="3675"/>
    <cellStyle name="Normal 30 2 3" xfId="4216"/>
    <cellStyle name="Normal 30 2 4" xfId="4760"/>
    <cellStyle name="Normal 30 2 5" xfId="5270"/>
    <cellStyle name="Normal 30 2 6" xfId="5779"/>
    <cellStyle name="Normal 30 3" xfId="2761"/>
    <cellStyle name="Normal 30 3 2" xfId="3676"/>
    <cellStyle name="Normal 30 3 3" xfId="4217"/>
    <cellStyle name="Normal 30 3 4" xfId="4761"/>
    <cellStyle name="Normal 30 3 5" xfId="5271"/>
    <cellStyle name="Normal 30 3 6" xfId="5780"/>
    <cellStyle name="Normal 30 4" xfId="2762"/>
    <cellStyle name="Normal 30 4 2" xfId="3677"/>
    <cellStyle name="Normal 30 4 3" xfId="4218"/>
    <cellStyle name="Normal 30 4 4" xfId="4762"/>
    <cellStyle name="Normal 30 4 5" xfId="5272"/>
    <cellStyle name="Normal 30 4 6" xfId="5781"/>
    <cellStyle name="Normal 30 5" xfId="2763"/>
    <cellStyle name="Normal 30 5 2" xfId="3678"/>
    <cellStyle name="Normal 30 5 3" xfId="4219"/>
    <cellStyle name="Normal 30 5 4" xfId="4763"/>
    <cellStyle name="Normal 30 5 5" xfId="5273"/>
    <cellStyle name="Normal 30 5 6" xfId="5782"/>
    <cellStyle name="Normal 30 6" xfId="3674"/>
    <cellStyle name="Normal 30 7" xfId="4215"/>
    <cellStyle name="Normal 30 8" xfId="4759"/>
    <cellStyle name="Normal 30 9" xfId="5269"/>
    <cellStyle name="Normal 31" xfId="2764"/>
    <cellStyle name="Normal 31 10" xfId="5783"/>
    <cellStyle name="Normal 31 2" xfId="2765"/>
    <cellStyle name="Normal 31 2 2" xfId="3680"/>
    <cellStyle name="Normal 31 2 3" xfId="4221"/>
    <cellStyle name="Normal 31 2 4" xfId="4765"/>
    <cellStyle name="Normal 31 2 5" xfId="5275"/>
    <cellStyle name="Normal 31 2 6" xfId="5784"/>
    <cellStyle name="Normal 31 3" xfId="2766"/>
    <cellStyle name="Normal 31 3 2" xfId="3681"/>
    <cellStyle name="Normal 31 3 3" xfId="4222"/>
    <cellStyle name="Normal 31 3 4" xfId="4766"/>
    <cellStyle name="Normal 31 3 5" xfId="5276"/>
    <cellStyle name="Normal 31 3 6" xfId="5785"/>
    <cellStyle name="Normal 31 4" xfId="2767"/>
    <cellStyle name="Normal 31 4 2" xfId="3682"/>
    <cellStyle name="Normal 31 4 3" xfId="4223"/>
    <cellStyle name="Normal 31 4 4" xfId="4767"/>
    <cellStyle name="Normal 31 4 5" xfId="5277"/>
    <cellStyle name="Normal 31 4 6" xfId="5786"/>
    <cellStyle name="Normal 31 5" xfId="2768"/>
    <cellStyle name="Normal 31 5 2" xfId="3683"/>
    <cellStyle name="Normal 31 5 3" xfId="4224"/>
    <cellStyle name="Normal 31 5 4" xfId="4768"/>
    <cellStyle name="Normal 31 5 5" xfId="5278"/>
    <cellStyle name="Normal 31 5 6" xfId="5787"/>
    <cellStyle name="Normal 31 6" xfId="3679"/>
    <cellStyle name="Normal 31 7" xfId="4220"/>
    <cellStyle name="Normal 31 8" xfId="4764"/>
    <cellStyle name="Normal 31 9" xfId="5274"/>
    <cellStyle name="Normal 32" xfId="2769"/>
    <cellStyle name="Normal 32 10" xfId="5788"/>
    <cellStyle name="Normal 32 2" xfId="2770"/>
    <cellStyle name="Normal 32 2 2" xfId="3685"/>
    <cellStyle name="Normal 32 2 3" xfId="4226"/>
    <cellStyle name="Normal 32 2 4" xfId="4770"/>
    <cellStyle name="Normal 32 2 5" xfId="5280"/>
    <cellStyle name="Normal 32 2 6" xfId="5789"/>
    <cellStyle name="Normal 32 3" xfId="2771"/>
    <cellStyle name="Normal 32 3 2" xfId="3686"/>
    <cellStyle name="Normal 32 3 3" xfId="4227"/>
    <cellStyle name="Normal 32 3 4" xfId="4771"/>
    <cellStyle name="Normal 32 3 5" xfId="5281"/>
    <cellStyle name="Normal 32 3 6" xfId="5790"/>
    <cellStyle name="Normal 32 4" xfId="2772"/>
    <cellStyle name="Normal 32 4 2" xfId="3687"/>
    <cellStyle name="Normal 32 4 3" xfId="4228"/>
    <cellStyle name="Normal 32 4 4" xfId="4772"/>
    <cellStyle name="Normal 32 4 5" xfId="5282"/>
    <cellStyle name="Normal 32 4 6" xfId="5791"/>
    <cellStyle name="Normal 32 5" xfId="2773"/>
    <cellStyle name="Normal 32 5 2" xfId="3688"/>
    <cellStyle name="Normal 32 5 3" xfId="4229"/>
    <cellStyle name="Normal 32 5 4" xfId="4773"/>
    <cellStyle name="Normal 32 5 5" xfId="5283"/>
    <cellStyle name="Normal 32 5 6" xfId="5792"/>
    <cellStyle name="Normal 32 6" xfId="3684"/>
    <cellStyle name="Normal 32 7" xfId="4225"/>
    <cellStyle name="Normal 32 8" xfId="4769"/>
    <cellStyle name="Normal 32 9" xfId="5279"/>
    <cellStyle name="Normal 33" xfId="2774"/>
    <cellStyle name="Normal 33 10" xfId="5793"/>
    <cellStyle name="Normal 33 2" xfId="2775"/>
    <cellStyle name="Normal 33 2 2" xfId="3690"/>
    <cellStyle name="Normal 33 2 3" xfId="4231"/>
    <cellStyle name="Normal 33 2 4" xfId="4775"/>
    <cellStyle name="Normal 33 2 5" xfId="5285"/>
    <cellStyle name="Normal 33 2 6" xfId="5794"/>
    <cellStyle name="Normal 33 3" xfId="2776"/>
    <cellStyle name="Normal 33 3 2" xfId="3691"/>
    <cellStyle name="Normal 33 3 3" xfId="4232"/>
    <cellStyle name="Normal 33 3 4" xfId="4776"/>
    <cellStyle name="Normal 33 3 5" xfId="5286"/>
    <cellStyle name="Normal 33 3 6" xfId="5795"/>
    <cellStyle name="Normal 33 4" xfId="2777"/>
    <cellStyle name="Normal 33 4 2" xfId="3692"/>
    <cellStyle name="Normal 33 4 3" xfId="4233"/>
    <cellStyle name="Normal 33 4 4" xfId="4777"/>
    <cellStyle name="Normal 33 4 5" xfId="5287"/>
    <cellStyle name="Normal 33 4 6" xfId="5796"/>
    <cellStyle name="Normal 33 5" xfId="2778"/>
    <cellStyle name="Normal 33 5 2" xfId="3693"/>
    <cellStyle name="Normal 33 5 3" xfId="4234"/>
    <cellStyle name="Normal 33 5 4" xfId="4778"/>
    <cellStyle name="Normal 33 5 5" xfId="5288"/>
    <cellStyle name="Normal 33 5 6" xfId="5797"/>
    <cellStyle name="Normal 33 6" xfId="3689"/>
    <cellStyle name="Normal 33 7" xfId="4230"/>
    <cellStyle name="Normal 33 8" xfId="4774"/>
    <cellStyle name="Normal 33 9" xfId="5284"/>
    <cellStyle name="Normal 34" xfId="2779"/>
    <cellStyle name="Normal 34 10" xfId="5798"/>
    <cellStyle name="Normal 34 2" xfId="2780"/>
    <cellStyle name="Normal 34 2 2" xfId="3695"/>
    <cellStyle name="Normal 34 2 3" xfId="4236"/>
    <cellStyle name="Normal 34 2 4" xfId="4780"/>
    <cellStyle name="Normal 34 2 5" xfId="5290"/>
    <cellStyle name="Normal 34 2 6" xfId="5799"/>
    <cellStyle name="Normal 34 3" xfId="2781"/>
    <cellStyle name="Normal 34 3 2" xfId="3696"/>
    <cellStyle name="Normal 34 3 3" xfId="4237"/>
    <cellStyle name="Normal 34 3 4" xfId="4781"/>
    <cellStyle name="Normal 34 3 5" xfId="5291"/>
    <cellStyle name="Normal 34 3 6" xfId="5800"/>
    <cellStyle name="Normal 34 4" xfId="2782"/>
    <cellStyle name="Normal 34 4 2" xfId="3697"/>
    <cellStyle name="Normal 34 4 3" xfId="4238"/>
    <cellStyle name="Normal 34 4 4" xfId="4782"/>
    <cellStyle name="Normal 34 4 5" xfId="5292"/>
    <cellStyle name="Normal 34 4 6" xfId="5801"/>
    <cellStyle name="Normal 34 5" xfId="2783"/>
    <cellStyle name="Normal 34 5 2" xfId="3698"/>
    <cellStyle name="Normal 34 5 3" xfId="4239"/>
    <cellStyle name="Normal 34 5 4" xfId="4783"/>
    <cellStyle name="Normal 34 5 5" xfId="5293"/>
    <cellStyle name="Normal 34 5 6" xfId="5802"/>
    <cellStyle name="Normal 34 6" xfId="3694"/>
    <cellStyle name="Normal 34 7" xfId="4235"/>
    <cellStyle name="Normal 34 8" xfId="4779"/>
    <cellStyle name="Normal 34 9" xfId="5289"/>
    <cellStyle name="Normal 35" xfId="2784"/>
    <cellStyle name="Normal 35 10" xfId="5803"/>
    <cellStyle name="Normal 35 2" xfId="2785"/>
    <cellStyle name="Normal 35 2 2" xfId="3700"/>
    <cellStyle name="Normal 35 2 3" xfId="4241"/>
    <cellStyle name="Normal 35 2 4" xfId="4785"/>
    <cellStyle name="Normal 35 2 5" xfId="5295"/>
    <cellStyle name="Normal 35 2 6" xfId="5804"/>
    <cellStyle name="Normal 35 3" xfId="2786"/>
    <cellStyle name="Normal 35 3 2" xfId="3701"/>
    <cellStyle name="Normal 35 3 3" xfId="4242"/>
    <cellStyle name="Normal 35 3 4" xfId="4786"/>
    <cellStyle name="Normal 35 3 5" xfId="5296"/>
    <cellStyle name="Normal 35 3 6" xfId="5805"/>
    <cellStyle name="Normal 35 4" xfId="2787"/>
    <cellStyle name="Normal 35 4 2" xfId="3702"/>
    <cellStyle name="Normal 35 4 3" xfId="4243"/>
    <cellStyle name="Normal 35 4 4" xfId="4787"/>
    <cellStyle name="Normal 35 4 5" xfId="5297"/>
    <cellStyle name="Normal 35 4 6" xfId="5806"/>
    <cellStyle name="Normal 35 5" xfId="2788"/>
    <cellStyle name="Normal 35 5 2" xfId="3703"/>
    <cellStyle name="Normal 35 5 3" xfId="4244"/>
    <cellStyle name="Normal 35 5 4" xfId="4788"/>
    <cellStyle name="Normal 35 5 5" xfId="5298"/>
    <cellStyle name="Normal 35 5 6" xfId="5807"/>
    <cellStyle name="Normal 35 6" xfId="3699"/>
    <cellStyle name="Normal 35 7" xfId="4240"/>
    <cellStyle name="Normal 35 8" xfId="4784"/>
    <cellStyle name="Normal 35 9" xfId="5294"/>
    <cellStyle name="Normal 36" xfId="2789"/>
    <cellStyle name="Normal 36 10" xfId="5808"/>
    <cellStyle name="Normal 36 2" xfId="2790"/>
    <cellStyle name="Normal 36 2 2" xfId="3705"/>
    <cellStyle name="Normal 36 2 3" xfId="4246"/>
    <cellStyle name="Normal 36 2 4" xfId="4790"/>
    <cellStyle name="Normal 36 2 5" xfId="5300"/>
    <cellStyle name="Normal 36 2 6" xfId="5809"/>
    <cellStyle name="Normal 36 3" xfId="2791"/>
    <cellStyle name="Normal 36 3 2" xfId="3706"/>
    <cellStyle name="Normal 36 3 3" xfId="4247"/>
    <cellStyle name="Normal 36 3 4" xfId="4791"/>
    <cellStyle name="Normal 36 3 5" xfId="5301"/>
    <cellStyle name="Normal 36 3 6" xfId="5810"/>
    <cellStyle name="Normal 36 4" xfId="2792"/>
    <cellStyle name="Normal 36 4 2" xfId="3707"/>
    <cellStyle name="Normal 36 4 3" xfId="4248"/>
    <cellStyle name="Normal 36 4 4" xfId="4792"/>
    <cellStyle name="Normal 36 4 5" xfId="5302"/>
    <cellStyle name="Normal 36 4 6" xfId="5811"/>
    <cellStyle name="Normal 36 5" xfId="2793"/>
    <cellStyle name="Normal 36 5 2" xfId="3708"/>
    <cellStyle name="Normal 36 5 3" xfId="4249"/>
    <cellStyle name="Normal 36 5 4" xfId="4793"/>
    <cellStyle name="Normal 36 5 5" xfId="5303"/>
    <cellStyle name="Normal 36 5 6" xfId="5812"/>
    <cellStyle name="Normal 36 6" xfId="3704"/>
    <cellStyle name="Normal 36 7" xfId="4245"/>
    <cellStyle name="Normal 36 8" xfId="4789"/>
    <cellStyle name="Normal 36 9" xfId="5299"/>
    <cellStyle name="Normal 37" xfId="2794"/>
    <cellStyle name="Normal 37 10" xfId="5813"/>
    <cellStyle name="Normal 37 2" xfId="2795"/>
    <cellStyle name="Normal 37 2 2" xfId="3710"/>
    <cellStyle name="Normal 37 2 3" xfId="4251"/>
    <cellStyle name="Normal 37 2 4" xfId="4795"/>
    <cellStyle name="Normal 37 2 5" xfId="5305"/>
    <cellStyle name="Normal 37 2 6" xfId="5814"/>
    <cellStyle name="Normal 37 3" xfId="2796"/>
    <cellStyle name="Normal 37 3 2" xfId="3711"/>
    <cellStyle name="Normal 37 3 3" xfId="4252"/>
    <cellStyle name="Normal 37 3 4" xfId="4796"/>
    <cellStyle name="Normal 37 3 5" xfId="5306"/>
    <cellStyle name="Normal 37 3 6" xfId="5815"/>
    <cellStyle name="Normal 37 4" xfId="2797"/>
    <cellStyle name="Normal 37 4 2" xfId="3712"/>
    <cellStyle name="Normal 37 4 3" xfId="4253"/>
    <cellStyle name="Normal 37 4 4" xfId="4797"/>
    <cellStyle name="Normal 37 4 5" xfId="5307"/>
    <cellStyle name="Normal 37 4 6" xfId="5816"/>
    <cellStyle name="Normal 37 5" xfId="2798"/>
    <cellStyle name="Normal 37 5 2" xfId="3713"/>
    <cellStyle name="Normal 37 5 3" xfId="4254"/>
    <cellStyle name="Normal 37 5 4" xfId="4798"/>
    <cellStyle name="Normal 37 5 5" xfId="5308"/>
    <cellStyle name="Normal 37 5 6" xfId="5817"/>
    <cellStyle name="Normal 37 6" xfId="3709"/>
    <cellStyle name="Normal 37 7" xfId="4250"/>
    <cellStyle name="Normal 37 8" xfId="4794"/>
    <cellStyle name="Normal 37 9" xfId="5304"/>
    <cellStyle name="Normal 38" xfId="2799"/>
    <cellStyle name="Normal 39" xfId="2800"/>
    <cellStyle name="Normal 39 10" xfId="5818"/>
    <cellStyle name="Normal 39 2" xfId="2801"/>
    <cellStyle name="Normal 39 2 2" xfId="3715"/>
    <cellStyle name="Normal 39 2 3" xfId="4256"/>
    <cellStyle name="Normal 39 2 4" xfId="4800"/>
    <cellStyle name="Normal 39 2 5" xfId="5310"/>
    <cellStyle name="Normal 39 2 6" xfId="5819"/>
    <cellStyle name="Normal 39 3" xfId="2802"/>
    <cellStyle name="Normal 39 3 2" xfId="3716"/>
    <cellStyle name="Normal 39 3 3" xfId="4257"/>
    <cellStyle name="Normal 39 3 4" xfId="4801"/>
    <cellStyle name="Normal 39 3 5" xfId="5311"/>
    <cellStyle name="Normal 39 3 6" xfId="5820"/>
    <cellStyle name="Normal 39 4" xfId="2803"/>
    <cellStyle name="Normal 39 4 2" xfId="3717"/>
    <cellStyle name="Normal 39 4 3" xfId="4258"/>
    <cellStyle name="Normal 39 4 4" xfId="4802"/>
    <cellStyle name="Normal 39 4 5" xfId="5312"/>
    <cellStyle name="Normal 39 4 6" xfId="5821"/>
    <cellStyle name="Normal 39 5" xfId="2804"/>
    <cellStyle name="Normal 39 5 2" xfId="3718"/>
    <cellStyle name="Normal 39 5 3" xfId="4259"/>
    <cellStyle name="Normal 39 5 4" xfId="4803"/>
    <cellStyle name="Normal 39 5 5" xfId="5313"/>
    <cellStyle name="Normal 39 5 6" xfId="5822"/>
    <cellStyle name="Normal 39 6" xfId="3714"/>
    <cellStyle name="Normal 39 7" xfId="4255"/>
    <cellStyle name="Normal 39 8" xfId="4799"/>
    <cellStyle name="Normal 39 9" xfId="5309"/>
    <cellStyle name="Normal 4" xfId="2805"/>
    <cellStyle name="Normal 4 2" xfId="2806"/>
    <cellStyle name="Normal 4 2 10" xfId="2807"/>
    <cellStyle name="Normal 4 2 11" xfId="2808"/>
    <cellStyle name="Normal 4 2 12" xfId="2809"/>
    <cellStyle name="Normal 4 2 12 2" xfId="4260"/>
    <cellStyle name="Normal 4 2 13" xfId="2810"/>
    <cellStyle name="Normal 4 2 13 2" xfId="4261"/>
    <cellStyle name="Normal 4 2 2" xfId="2811"/>
    <cellStyle name="Normal 4 2 3" xfId="2812"/>
    <cellStyle name="Normal 4 2 4" xfId="2813"/>
    <cellStyle name="Normal 4 2 4 2" xfId="2814"/>
    <cellStyle name="Normal 4 2 4 3" xfId="2815"/>
    <cellStyle name="Normal 4 2 4 4" xfId="2816"/>
    <cellStyle name="Normal 4 2 4 5" xfId="2817"/>
    <cellStyle name="Normal 4 2 4 5 2" xfId="4262"/>
    <cellStyle name="Normal 4 2 4 6" xfId="2818"/>
    <cellStyle name="Normal 4 2 4 6 2" xfId="4263"/>
    <cellStyle name="Normal 4 2 4 7" xfId="2819"/>
    <cellStyle name="Normal 4 2 4 7 2" xfId="4264"/>
    <cellStyle name="Normal 4 2 4 8" xfId="2820"/>
    <cellStyle name="Normal 4 2 4 8 2" xfId="4265"/>
    <cellStyle name="Normal 4 2 5" xfId="2821"/>
    <cellStyle name="Normal 4 2 5 2" xfId="2822"/>
    <cellStyle name="Normal 4 2 5 3" xfId="2823"/>
    <cellStyle name="Normal 4 2 5 4" xfId="2824"/>
    <cellStyle name="Normal 4 2 5 5" xfId="2825"/>
    <cellStyle name="Normal 4 2 5 5 2" xfId="4266"/>
    <cellStyle name="Normal 4 2 5 6" xfId="2826"/>
    <cellStyle name="Normal 4 2 5 6 2" xfId="4267"/>
    <cellStyle name="Normal 4 2 6" xfId="2827"/>
    <cellStyle name="Normal 4 2 6 2" xfId="2828"/>
    <cellStyle name="Normal 4 2 6 3" xfId="2829"/>
    <cellStyle name="Normal 4 2 6 4" xfId="2830"/>
    <cellStyle name="Normal 4 2 6 5" xfId="2831"/>
    <cellStyle name="Normal 4 2 6 5 2" xfId="4268"/>
    <cellStyle name="Normal 4 2 6 6" xfId="2832"/>
    <cellStyle name="Normal 4 2 6 6 2" xfId="4269"/>
    <cellStyle name="Normal 4 2 7" xfId="2833"/>
    <cellStyle name="Normal 4 2 8" xfId="2834"/>
    <cellStyle name="Normal 4 2 9" xfId="2835"/>
    <cellStyle name="Normal 4 3" xfId="2836"/>
    <cellStyle name="Normal 4 3 2" xfId="2837"/>
    <cellStyle name="Normal 4 3 3" xfId="2838"/>
    <cellStyle name="Normal 4 3 4" xfId="2839"/>
    <cellStyle name="Normal 4 3 5" xfId="2840"/>
    <cellStyle name="Normal 4 4" xfId="2841"/>
    <cellStyle name="Normal 4 4 2" xfId="2842"/>
    <cellStyle name="Normal 4 4 3" xfId="2843"/>
    <cellStyle name="Normal 4 4 4" xfId="2844"/>
    <cellStyle name="Normal 4 4 5" xfId="2845"/>
    <cellStyle name="Normal 4 5" xfId="2846"/>
    <cellStyle name="Normal 4 5 2" xfId="2847"/>
    <cellStyle name="Normal 4 5 3" xfId="2848"/>
    <cellStyle name="Normal 4 5 4" xfId="2849"/>
    <cellStyle name="Normal 4 5 5" xfId="2850"/>
    <cellStyle name="Normal 40" xfId="2851"/>
    <cellStyle name="Normal 40 10" xfId="5823"/>
    <cellStyle name="Normal 40 2" xfId="2852"/>
    <cellStyle name="Normal 40 2 2" xfId="3720"/>
    <cellStyle name="Normal 40 2 3" xfId="4271"/>
    <cellStyle name="Normal 40 2 4" xfId="4805"/>
    <cellStyle name="Normal 40 2 5" xfId="5315"/>
    <cellStyle name="Normal 40 2 6" xfId="5824"/>
    <cellStyle name="Normal 40 3" xfId="2853"/>
    <cellStyle name="Normal 40 3 2" xfId="3721"/>
    <cellStyle name="Normal 40 3 3" xfId="4272"/>
    <cellStyle name="Normal 40 3 4" xfId="4806"/>
    <cellStyle name="Normal 40 3 5" xfId="5316"/>
    <cellStyle name="Normal 40 3 6" xfId="5825"/>
    <cellStyle name="Normal 40 4" xfId="2854"/>
    <cellStyle name="Normal 40 4 2" xfId="3722"/>
    <cellStyle name="Normal 40 4 3" xfId="4273"/>
    <cellStyle name="Normal 40 4 4" xfId="4807"/>
    <cellStyle name="Normal 40 4 5" xfId="5317"/>
    <cellStyle name="Normal 40 4 6" xfId="5826"/>
    <cellStyle name="Normal 40 5" xfId="2855"/>
    <cellStyle name="Normal 40 5 2" xfId="3723"/>
    <cellStyle name="Normal 40 5 3" xfId="4274"/>
    <cellStyle name="Normal 40 5 4" xfId="4808"/>
    <cellStyle name="Normal 40 5 5" xfId="5318"/>
    <cellStyle name="Normal 40 5 6" xfId="5827"/>
    <cellStyle name="Normal 40 6" xfId="3719"/>
    <cellStyle name="Normal 40 7" xfId="4270"/>
    <cellStyle name="Normal 40 8" xfId="4804"/>
    <cellStyle name="Normal 40 9" xfId="5314"/>
    <cellStyle name="Normal 41" xfId="2856"/>
    <cellStyle name="Normal 41 10" xfId="5828"/>
    <cellStyle name="Normal 41 2" xfId="2857"/>
    <cellStyle name="Normal 41 2 2" xfId="3725"/>
    <cellStyle name="Normal 41 2 3" xfId="4276"/>
    <cellStyle name="Normal 41 2 4" xfId="4810"/>
    <cellStyle name="Normal 41 2 5" xfId="5320"/>
    <cellStyle name="Normal 41 2 6" xfId="5829"/>
    <cellStyle name="Normal 41 3" xfId="2858"/>
    <cellStyle name="Normal 41 3 2" xfId="3726"/>
    <cellStyle name="Normal 41 3 3" xfId="4277"/>
    <cellStyle name="Normal 41 3 4" xfId="4811"/>
    <cellStyle name="Normal 41 3 5" xfId="5321"/>
    <cellStyle name="Normal 41 3 6" xfId="5830"/>
    <cellStyle name="Normal 41 4" xfId="2859"/>
    <cellStyle name="Normal 41 4 2" xfId="3727"/>
    <cellStyle name="Normal 41 4 3" xfId="4278"/>
    <cellStyle name="Normal 41 4 4" xfId="4812"/>
    <cellStyle name="Normal 41 4 5" xfId="5322"/>
    <cellStyle name="Normal 41 4 6" xfId="5831"/>
    <cellStyle name="Normal 41 5" xfId="2860"/>
    <cellStyle name="Normal 41 5 2" xfId="3728"/>
    <cellStyle name="Normal 41 5 3" xfId="4279"/>
    <cellStyle name="Normal 41 5 4" xfId="4813"/>
    <cellStyle name="Normal 41 5 5" xfId="5323"/>
    <cellStyle name="Normal 41 5 6" xfId="5832"/>
    <cellStyle name="Normal 41 6" xfId="3724"/>
    <cellStyle name="Normal 41 7" xfId="4275"/>
    <cellStyle name="Normal 41 8" xfId="4809"/>
    <cellStyle name="Normal 41 9" xfId="5319"/>
    <cellStyle name="Normal 42" xfId="2861"/>
    <cellStyle name="Normal 42 10" xfId="5833"/>
    <cellStyle name="Normal 42 2" xfId="2862"/>
    <cellStyle name="Normal 42 2 2" xfId="3730"/>
    <cellStyle name="Normal 42 2 3" xfId="4281"/>
    <cellStyle name="Normal 42 2 4" xfId="4815"/>
    <cellStyle name="Normal 42 2 5" xfId="5325"/>
    <cellStyle name="Normal 42 2 6" xfId="5834"/>
    <cellStyle name="Normal 42 3" xfId="2863"/>
    <cellStyle name="Normal 42 3 2" xfId="3731"/>
    <cellStyle name="Normal 42 3 3" xfId="4282"/>
    <cellStyle name="Normal 42 3 4" xfId="4816"/>
    <cellStyle name="Normal 42 3 5" xfId="5326"/>
    <cellStyle name="Normal 42 3 6" xfId="5835"/>
    <cellStyle name="Normal 42 4" xfId="2864"/>
    <cellStyle name="Normal 42 4 2" xfId="3732"/>
    <cellStyle name="Normal 42 4 3" xfId="4283"/>
    <cellStyle name="Normal 42 4 4" xfId="4817"/>
    <cellStyle name="Normal 42 4 5" xfId="5327"/>
    <cellStyle name="Normal 42 4 6" xfId="5836"/>
    <cellStyle name="Normal 42 5" xfId="2865"/>
    <cellStyle name="Normal 42 5 2" xfId="3733"/>
    <cellStyle name="Normal 42 5 3" xfId="4284"/>
    <cellStyle name="Normal 42 5 4" xfId="4818"/>
    <cellStyle name="Normal 42 5 5" xfId="5328"/>
    <cellStyle name="Normal 42 5 6" xfId="5837"/>
    <cellStyle name="Normal 42 6" xfId="3729"/>
    <cellStyle name="Normal 42 7" xfId="4280"/>
    <cellStyle name="Normal 42 8" xfId="4814"/>
    <cellStyle name="Normal 42 9" xfId="5324"/>
    <cellStyle name="Normal 43" xfId="2866"/>
    <cellStyle name="Normal 43 10" xfId="5838"/>
    <cellStyle name="Normal 43 2" xfId="2867"/>
    <cellStyle name="Normal 43 2 2" xfId="3735"/>
    <cellStyle name="Normal 43 2 3" xfId="4286"/>
    <cellStyle name="Normal 43 2 4" xfId="4820"/>
    <cellStyle name="Normal 43 2 5" xfId="5330"/>
    <cellStyle name="Normal 43 2 6" xfId="5839"/>
    <cellStyle name="Normal 43 3" xfId="2868"/>
    <cellStyle name="Normal 43 3 2" xfId="3736"/>
    <cellStyle name="Normal 43 3 3" xfId="4287"/>
    <cellStyle name="Normal 43 3 4" xfId="4821"/>
    <cellStyle name="Normal 43 3 5" xfId="5331"/>
    <cellStyle name="Normal 43 3 6" xfId="5840"/>
    <cellStyle name="Normal 43 4" xfId="2869"/>
    <cellStyle name="Normal 43 4 2" xfId="3737"/>
    <cellStyle name="Normal 43 4 3" xfId="4288"/>
    <cellStyle name="Normal 43 4 4" xfId="4822"/>
    <cellStyle name="Normal 43 4 5" xfId="5332"/>
    <cellStyle name="Normal 43 4 6" xfId="5841"/>
    <cellStyle name="Normal 43 5" xfId="2870"/>
    <cellStyle name="Normal 43 5 2" xfId="3738"/>
    <cellStyle name="Normal 43 5 3" xfId="4289"/>
    <cellStyle name="Normal 43 5 4" xfId="4823"/>
    <cellStyle name="Normal 43 5 5" xfId="5333"/>
    <cellStyle name="Normal 43 5 6" xfId="5842"/>
    <cellStyle name="Normal 43 6" xfId="3734"/>
    <cellStyle name="Normal 43 7" xfId="4285"/>
    <cellStyle name="Normal 43 8" xfId="4819"/>
    <cellStyle name="Normal 43 9" xfId="5329"/>
    <cellStyle name="Normal 44" xfId="2871"/>
    <cellStyle name="Normal 44 10" xfId="5843"/>
    <cellStyle name="Normal 44 2" xfId="2872"/>
    <cellStyle name="Normal 44 2 2" xfId="3740"/>
    <cellStyle name="Normal 44 2 3" xfId="4291"/>
    <cellStyle name="Normal 44 2 4" xfId="4825"/>
    <cellStyle name="Normal 44 2 5" xfId="5335"/>
    <cellStyle name="Normal 44 2 6" xfId="5844"/>
    <cellStyle name="Normal 44 3" xfId="2873"/>
    <cellStyle name="Normal 44 3 2" xfId="3741"/>
    <cellStyle name="Normal 44 3 3" xfId="4292"/>
    <cellStyle name="Normal 44 3 4" xfId="4826"/>
    <cellStyle name="Normal 44 3 5" xfId="5336"/>
    <cellStyle name="Normal 44 3 6" xfId="5845"/>
    <cellStyle name="Normal 44 4" xfId="2874"/>
    <cellStyle name="Normal 44 4 2" xfId="3742"/>
    <cellStyle name="Normal 44 4 3" xfId="4293"/>
    <cellStyle name="Normal 44 4 4" xfId="4827"/>
    <cellStyle name="Normal 44 4 5" xfId="5337"/>
    <cellStyle name="Normal 44 4 6" xfId="5846"/>
    <cellStyle name="Normal 44 5" xfId="2875"/>
    <cellStyle name="Normal 44 5 2" xfId="3743"/>
    <cellStyle name="Normal 44 5 3" xfId="4294"/>
    <cellStyle name="Normal 44 5 4" xfId="4828"/>
    <cellStyle name="Normal 44 5 5" xfId="5338"/>
    <cellStyle name="Normal 44 5 6" xfId="5847"/>
    <cellStyle name="Normal 44 6" xfId="3739"/>
    <cellStyle name="Normal 44 7" xfId="4290"/>
    <cellStyle name="Normal 44 8" xfId="4824"/>
    <cellStyle name="Normal 44 9" xfId="5334"/>
    <cellStyle name="Normal 45" xfId="2876"/>
    <cellStyle name="Normal 45 10" xfId="5848"/>
    <cellStyle name="Normal 45 2" xfId="2877"/>
    <cellStyle name="Normal 45 2 2" xfId="3745"/>
    <cellStyle name="Normal 45 2 3" xfId="4296"/>
    <cellStyle name="Normal 45 2 4" xfId="4830"/>
    <cellStyle name="Normal 45 2 5" xfId="5340"/>
    <cellStyle name="Normal 45 2 6" xfId="5849"/>
    <cellStyle name="Normal 45 3" xfId="2878"/>
    <cellStyle name="Normal 45 3 2" xfId="3746"/>
    <cellStyle name="Normal 45 3 3" xfId="4297"/>
    <cellStyle name="Normal 45 3 4" xfId="4831"/>
    <cellStyle name="Normal 45 3 5" xfId="5341"/>
    <cellStyle name="Normal 45 3 6" xfId="5850"/>
    <cellStyle name="Normal 45 4" xfId="2879"/>
    <cellStyle name="Normal 45 4 2" xfId="3747"/>
    <cellStyle name="Normal 45 4 3" xfId="4298"/>
    <cellStyle name="Normal 45 4 4" xfId="4832"/>
    <cellStyle name="Normal 45 4 5" xfId="5342"/>
    <cellStyle name="Normal 45 4 6" xfId="5851"/>
    <cellStyle name="Normal 45 5" xfId="2880"/>
    <cellStyle name="Normal 45 5 2" xfId="3748"/>
    <cellStyle name="Normal 45 5 3" xfId="4299"/>
    <cellStyle name="Normal 45 5 4" xfId="4833"/>
    <cellStyle name="Normal 45 5 5" xfId="5343"/>
    <cellStyle name="Normal 45 5 6" xfId="5852"/>
    <cellStyle name="Normal 45 6" xfId="3744"/>
    <cellStyle name="Normal 45 7" xfId="4295"/>
    <cellStyle name="Normal 45 8" xfId="4829"/>
    <cellStyle name="Normal 45 9" xfId="5339"/>
    <cellStyle name="Normal 46" xfId="2881"/>
    <cellStyle name="Normal 46 10" xfId="5853"/>
    <cellStyle name="Normal 46 2" xfId="2882"/>
    <cellStyle name="Normal 46 2 2" xfId="3750"/>
    <cellStyle name="Normal 46 2 3" xfId="4301"/>
    <cellStyle name="Normal 46 2 4" xfId="4835"/>
    <cellStyle name="Normal 46 2 5" xfId="5345"/>
    <cellStyle name="Normal 46 2 6" xfId="5854"/>
    <cellStyle name="Normal 46 3" xfId="2883"/>
    <cellStyle name="Normal 46 3 2" xfId="3751"/>
    <cellStyle name="Normal 46 3 3" xfId="4302"/>
    <cellStyle name="Normal 46 3 4" xfId="4836"/>
    <cellStyle name="Normal 46 3 5" xfId="5346"/>
    <cellStyle name="Normal 46 3 6" xfId="5855"/>
    <cellStyle name="Normal 46 4" xfId="2884"/>
    <cellStyle name="Normal 46 4 2" xfId="3752"/>
    <cellStyle name="Normal 46 4 3" xfId="4303"/>
    <cellStyle name="Normal 46 4 4" xfId="4837"/>
    <cellStyle name="Normal 46 4 5" xfId="5347"/>
    <cellStyle name="Normal 46 4 6" xfId="5856"/>
    <cellStyle name="Normal 46 5" xfId="2885"/>
    <cellStyle name="Normal 46 5 2" xfId="3753"/>
    <cellStyle name="Normal 46 5 3" xfId="4304"/>
    <cellStyle name="Normal 46 5 4" xfId="4838"/>
    <cellStyle name="Normal 46 5 5" xfId="5348"/>
    <cellStyle name="Normal 46 5 6" xfId="5857"/>
    <cellStyle name="Normal 46 6" xfId="3749"/>
    <cellStyle name="Normal 46 7" xfId="4300"/>
    <cellStyle name="Normal 46 8" xfId="4834"/>
    <cellStyle name="Normal 46 9" xfId="5344"/>
    <cellStyle name="Normal 47" xfId="2886"/>
    <cellStyle name="Normal 47 10" xfId="5858"/>
    <cellStyle name="Normal 47 2" xfId="2887"/>
    <cellStyle name="Normal 47 2 2" xfId="3755"/>
    <cellStyle name="Normal 47 2 3" xfId="4306"/>
    <cellStyle name="Normal 47 2 4" xfId="4840"/>
    <cellStyle name="Normal 47 2 5" xfId="5350"/>
    <cellStyle name="Normal 47 2 6" xfId="5859"/>
    <cellStyle name="Normal 47 3" xfId="2888"/>
    <cellStyle name="Normal 47 3 2" xfId="3756"/>
    <cellStyle name="Normal 47 3 3" xfId="4307"/>
    <cellStyle name="Normal 47 3 4" xfId="4841"/>
    <cellStyle name="Normal 47 3 5" xfId="5351"/>
    <cellStyle name="Normal 47 3 6" xfId="5860"/>
    <cellStyle name="Normal 47 4" xfId="2889"/>
    <cellStyle name="Normal 47 4 2" xfId="3757"/>
    <cellStyle name="Normal 47 4 3" xfId="4308"/>
    <cellStyle name="Normal 47 4 4" xfId="4842"/>
    <cellStyle name="Normal 47 4 5" xfId="5352"/>
    <cellStyle name="Normal 47 4 6" xfId="5861"/>
    <cellStyle name="Normal 47 5" xfId="2890"/>
    <cellStyle name="Normal 47 5 2" xfId="3758"/>
    <cellStyle name="Normal 47 5 3" xfId="4309"/>
    <cellStyle name="Normal 47 5 4" xfId="4843"/>
    <cellStyle name="Normal 47 5 5" xfId="5353"/>
    <cellStyle name="Normal 47 5 6" xfId="5862"/>
    <cellStyle name="Normal 47 6" xfId="3754"/>
    <cellStyle name="Normal 47 7" xfId="4305"/>
    <cellStyle name="Normal 47 8" xfId="4839"/>
    <cellStyle name="Normal 47 9" xfId="5349"/>
    <cellStyle name="Normal 48" xfId="2891"/>
    <cellStyle name="Normal 48 10" xfId="5863"/>
    <cellStyle name="Normal 48 2" xfId="2892"/>
    <cellStyle name="Normal 48 2 2" xfId="3760"/>
    <cellStyle name="Normal 48 2 3" xfId="4311"/>
    <cellStyle name="Normal 48 2 4" xfId="4845"/>
    <cellStyle name="Normal 48 2 5" xfId="5355"/>
    <cellStyle name="Normal 48 2 6" xfId="5864"/>
    <cellStyle name="Normal 48 3" xfId="2893"/>
    <cellStyle name="Normal 48 3 2" xfId="3761"/>
    <cellStyle name="Normal 48 3 3" xfId="4312"/>
    <cellStyle name="Normal 48 3 4" xfId="4846"/>
    <cellStyle name="Normal 48 3 5" xfId="5356"/>
    <cellStyle name="Normal 48 3 6" xfId="5865"/>
    <cellStyle name="Normal 48 4" xfId="2894"/>
    <cellStyle name="Normal 48 4 2" xfId="3762"/>
    <cellStyle name="Normal 48 4 3" xfId="4313"/>
    <cellStyle name="Normal 48 4 4" xfId="4847"/>
    <cellStyle name="Normal 48 4 5" xfId="5357"/>
    <cellStyle name="Normal 48 4 6" xfId="5866"/>
    <cellStyle name="Normal 48 5" xfId="2895"/>
    <cellStyle name="Normal 48 5 2" xfId="3763"/>
    <cellStyle name="Normal 48 5 3" xfId="4314"/>
    <cellStyle name="Normal 48 5 4" xfId="4848"/>
    <cellStyle name="Normal 48 5 5" xfId="5358"/>
    <cellStyle name="Normal 48 5 6" xfId="5867"/>
    <cellStyle name="Normal 48 6" xfId="3759"/>
    <cellStyle name="Normal 48 7" xfId="4310"/>
    <cellStyle name="Normal 48 8" xfId="4844"/>
    <cellStyle name="Normal 48 9" xfId="5354"/>
    <cellStyle name="Normal 49" xfId="2896"/>
    <cellStyle name="Normal 49 10" xfId="5868"/>
    <cellStyle name="Normal 49 2" xfId="2897"/>
    <cellStyle name="Normal 49 2 2" xfId="3765"/>
    <cellStyle name="Normal 49 2 3" xfId="4316"/>
    <cellStyle name="Normal 49 2 4" xfId="4850"/>
    <cellStyle name="Normal 49 2 5" xfId="5360"/>
    <cellStyle name="Normal 49 2 6" xfId="5869"/>
    <cellStyle name="Normal 49 3" xfId="2898"/>
    <cellStyle name="Normal 49 3 2" xfId="3766"/>
    <cellStyle name="Normal 49 3 3" xfId="4317"/>
    <cellStyle name="Normal 49 3 4" xfId="4851"/>
    <cellStyle name="Normal 49 3 5" xfId="5361"/>
    <cellStyle name="Normal 49 3 6" xfId="5870"/>
    <cellStyle name="Normal 49 4" xfId="2899"/>
    <cellStyle name="Normal 49 4 2" xfId="3767"/>
    <cellStyle name="Normal 49 4 3" xfId="4318"/>
    <cellStyle name="Normal 49 4 4" xfId="4852"/>
    <cellStyle name="Normal 49 4 5" xfId="5362"/>
    <cellStyle name="Normal 49 4 6" xfId="5871"/>
    <cellStyle name="Normal 49 5" xfId="2900"/>
    <cellStyle name="Normal 49 5 2" xfId="3768"/>
    <cellStyle name="Normal 49 5 3" xfId="4319"/>
    <cellStyle name="Normal 49 5 4" xfId="4853"/>
    <cellStyle name="Normal 49 5 5" xfId="5363"/>
    <cellStyle name="Normal 49 5 6" xfId="5872"/>
    <cellStyle name="Normal 49 6" xfId="3764"/>
    <cellStyle name="Normal 49 7" xfId="4315"/>
    <cellStyle name="Normal 49 8" xfId="4849"/>
    <cellStyle name="Normal 49 9" xfId="5359"/>
    <cellStyle name="Normal 5" xfId="2901"/>
    <cellStyle name="Normal 5 2" xfId="2902"/>
    <cellStyle name="Normal 5 2 2" xfId="3769"/>
    <cellStyle name="Normal 5 2 3" xfId="4320"/>
    <cellStyle name="Normal 5 2 4" xfId="4854"/>
    <cellStyle name="Normal 5 2 5" xfId="5364"/>
    <cellStyle name="Normal 5 2 6" xfId="5873"/>
    <cellStyle name="Normal 5 3" xfId="2903"/>
    <cellStyle name="Normal 5 3 2" xfId="3770"/>
    <cellStyle name="Normal 5 3 3" xfId="4321"/>
    <cellStyle name="Normal 5 3 4" xfId="4855"/>
    <cellStyle name="Normal 5 3 5" xfId="5365"/>
    <cellStyle name="Normal 5 3 6" xfId="5874"/>
    <cellStyle name="Normal 5 4" xfId="2904"/>
    <cellStyle name="Normal 5 4 2" xfId="3771"/>
    <cellStyle name="Normal 5 4 3" xfId="4322"/>
    <cellStyle name="Normal 5 4 4" xfId="4856"/>
    <cellStyle name="Normal 5 4 5" xfId="5366"/>
    <cellStyle name="Normal 5 4 6" xfId="5875"/>
    <cellStyle name="Normal 5 5" xfId="2905"/>
    <cellStyle name="Normal 5 5 2" xfId="3772"/>
    <cellStyle name="Normal 5 5 3" xfId="4323"/>
    <cellStyle name="Normal 5 5 4" xfId="4857"/>
    <cellStyle name="Normal 5 5 5" xfId="5367"/>
    <cellStyle name="Normal 5 5 6" xfId="5876"/>
    <cellStyle name="Normal 5 6" xfId="2906"/>
    <cellStyle name="Normal 5 6 2" xfId="3773"/>
    <cellStyle name="Normal 5 6 3" xfId="4324"/>
    <cellStyle name="Normal 5 6 4" xfId="4858"/>
    <cellStyle name="Normal 5 6 5" xfId="5368"/>
    <cellStyle name="Normal 5 6 6" xfId="5877"/>
    <cellStyle name="Normal 5 7" xfId="2907"/>
    <cellStyle name="Normal 5 7 2" xfId="3774"/>
    <cellStyle name="Normal 5 7 3" xfId="4325"/>
    <cellStyle name="Normal 5 7 4" xfId="4859"/>
    <cellStyle name="Normal 5 7 5" xfId="5369"/>
    <cellStyle name="Normal 5 7 6" xfId="5878"/>
    <cellStyle name="Normal 50" xfId="2908"/>
    <cellStyle name="Normal 50 10" xfId="5879"/>
    <cellStyle name="Normal 50 2" xfId="2909"/>
    <cellStyle name="Normal 50 2 2" xfId="3776"/>
    <cellStyle name="Normal 50 2 3" xfId="4327"/>
    <cellStyle name="Normal 50 2 4" xfId="4861"/>
    <cellStyle name="Normal 50 2 5" xfId="5371"/>
    <cellStyle name="Normal 50 2 6" xfId="5880"/>
    <cellStyle name="Normal 50 3" xfId="2910"/>
    <cellStyle name="Normal 50 3 2" xfId="3777"/>
    <cellStyle name="Normal 50 3 3" xfId="4328"/>
    <cellStyle name="Normal 50 3 4" xfId="4862"/>
    <cellStyle name="Normal 50 3 5" xfId="5372"/>
    <cellStyle name="Normal 50 3 6" xfId="5881"/>
    <cellStyle name="Normal 50 4" xfId="2911"/>
    <cellStyle name="Normal 50 4 2" xfId="3778"/>
    <cellStyle name="Normal 50 4 3" xfId="4329"/>
    <cellStyle name="Normal 50 4 4" xfId="4863"/>
    <cellStyle name="Normal 50 4 5" xfId="5373"/>
    <cellStyle name="Normal 50 4 6" xfId="5882"/>
    <cellStyle name="Normal 50 5" xfId="2912"/>
    <cellStyle name="Normal 50 5 2" xfId="3779"/>
    <cellStyle name="Normal 50 5 3" xfId="4330"/>
    <cellStyle name="Normal 50 5 4" xfId="4864"/>
    <cellStyle name="Normal 50 5 5" xfId="5374"/>
    <cellStyle name="Normal 50 5 6" xfId="5883"/>
    <cellStyle name="Normal 50 6" xfId="3775"/>
    <cellStyle name="Normal 50 7" xfId="4326"/>
    <cellStyle name="Normal 50 8" xfId="4860"/>
    <cellStyle name="Normal 50 9" xfId="5370"/>
    <cellStyle name="Normal 51" xfId="2913"/>
    <cellStyle name="Normal 51 10" xfId="5884"/>
    <cellStyle name="Normal 51 2" xfId="2914"/>
    <cellStyle name="Normal 51 2 2" xfId="3781"/>
    <cellStyle name="Normal 51 2 3" xfId="4332"/>
    <cellStyle name="Normal 51 2 4" xfId="4866"/>
    <cellStyle name="Normal 51 2 5" xfId="5376"/>
    <cellStyle name="Normal 51 2 6" xfId="5885"/>
    <cellStyle name="Normal 51 3" xfId="2915"/>
    <cellStyle name="Normal 51 3 2" xfId="3782"/>
    <cellStyle name="Normal 51 3 3" xfId="4333"/>
    <cellStyle name="Normal 51 3 4" xfId="4867"/>
    <cellStyle name="Normal 51 3 5" xfId="5377"/>
    <cellStyle name="Normal 51 3 6" xfId="5886"/>
    <cellStyle name="Normal 51 4" xfId="2916"/>
    <cellStyle name="Normal 51 4 2" xfId="3783"/>
    <cellStyle name="Normal 51 4 3" xfId="4334"/>
    <cellStyle name="Normal 51 4 4" xfId="4868"/>
    <cellStyle name="Normal 51 4 5" xfId="5378"/>
    <cellStyle name="Normal 51 4 6" xfId="5887"/>
    <cellStyle name="Normal 51 5" xfId="2917"/>
    <cellStyle name="Normal 51 5 2" xfId="3784"/>
    <cellStyle name="Normal 51 5 3" xfId="4335"/>
    <cellStyle name="Normal 51 5 4" xfId="4869"/>
    <cellStyle name="Normal 51 5 5" xfId="5379"/>
    <cellStyle name="Normal 51 5 6" xfId="5888"/>
    <cellStyle name="Normal 51 6" xfId="3780"/>
    <cellStyle name="Normal 51 7" xfId="4331"/>
    <cellStyle name="Normal 51 8" xfId="4865"/>
    <cellStyle name="Normal 51 9" xfId="5375"/>
    <cellStyle name="Normal 52" xfId="2918"/>
    <cellStyle name="Normal 52 10" xfId="5889"/>
    <cellStyle name="Normal 52 2" xfId="2919"/>
    <cellStyle name="Normal 52 2 2" xfId="3786"/>
    <cellStyle name="Normal 52 2 3" xfId="4337"/>
    <cellStyle name="Normal 52 2 4" xfId="4871"/>
    <cellStyle name="Normal 52 2 5" xfId="5381"/>
    <cellStyle name="Normal 52 2 6" xfId="5890"/>
    <cellStyle name="Normal 52 3" xfId="2920"/>
    <cellStyle name="Normal 52 3 2" xfId="3787"/>
    <cellStyle name="Normal 52 3 3" xfId="4338"/>
    <cellStyle name="Normal 52 3 4" xfId="4872"/>
    <cellStyle name="Normal 52 3 5" xfId="5382"/>
    <cellStyle name="Normal 52 3 6" xfId="5891"/>
    <cellStyle name="Normal 52 4" xfId="2921"/>
    <cellStyle name="Normal 52 4 2" xfId="3788"/>
    <cellStyle name="Normal 52 4 3" xfId="4339"/>
    <cellStyle name="Normal 52 4 4" xfId="4873"/>
    <cellStyle name="Normal 52 4 5" xfId="5383"/>
    <cellStyle name="Normal 52 4 6" xfId="5892"/>
    <cellStyle name="Normal 52 5" xfId="2922"/>
    <cellStyle name="Normal 52 5 2" xfId="3789"/>
    <cellStyle name="Normal 52 5 3" xfId="4340"/>
    <cellStyle name="Normal 52 5 4" xfId="4874"/>
    <cellStyle name="Normal 52 5 5" xfId="5384"/>
    <cellStyle name="Normal 52 5 6" xfId="5893"/>
    <cellStyle name="Normal 52 6" xfId="3785"/>
    <cellStyle name="Normal 52 7" xfId="4336"/>
    <cellStyle name="Normal 52 8" xfId="4870"/>
    <cellStyle name="Normal 52 9" xfId="5380"/>
    <cellStyle name="Normal 53" xfId="2923"/>
    <cellStyle name="Normal 53 10" xfId="5894"/>
    <cellStyle name="Normal 53 2" xfId="2924"/>
    <cellStyle name="Normal 53 2 2" xfId="3791"/>
    <cellStyle name="Normal 53 2 3" xfId="4342"/>
    <cellStyle name="Normal 53 2 4" xfId="4876"/>
    <cellStyle name="Normal 53 2 5" xfId="5386"/>
    <cellStyle name="Normal 53 2 6" xfId="5895"/>
    <cellStyle name="Normal 53 3" xfId="2925"/>
    <cellStyle name="Normal 53 3 2" xfId="3792"/>
    <cellStyle name="Normal 53 3 3" xfId="4343"/>
    <cellStyle name="Normal 53 3 4" xfId="4877"/>
    <cellStyle name="Normal 53 3 5" xfId="5387"/>
    <cellStyle name="Normal 53 3 6" xfId="5896"/>
    <cellStyle name="Normal 53 4" xfId="2926"/>
    <cellStyle name="Normal 53 4 2" xfId="3793"/>
    <cellStyle name="Normal 53 4 3" xfId="4344"/>
    <cellStyle name="Normal 53 4 4" xfId="4878"/>
    <cellStyle name="Normal 53 4 5" xfId="5388"/>
    <cellStyle name="Normal 53 4 6" xfId="5897"/>
    <cellStyle name="Normal 53 5" xfId="2927"/>
    <cellStyle name="Normal 53 5 2" xfId="3794"/>
    <cellStyle name="Normal 53 5 3" xfId="4345"/>
    <cellStyle name="Normal 53 5 4" xfId="4879"/>
    <cellStyle name="Normal 53 5 5" xfId="5389"/>
    <cellStyle name="Normal 53 5 6" xfId="5898"/>
    <cellStyle name="Normal 53 6" xfId="3790"/>
    <cellStyle name="Normal 53 7" xfId="4341"/>
    <cellStyle name="Normal 53 8" xfId="4875"/>
    <cellStyle name="Normal 53 9" xfId="5385"/>
    <cellStyle name="Normal 54" xfId="2928"/>
    <cellStyle name="Normal 54 10" xfId="5899"/>
    <cellStyle name="Normal 54 2" xfId="2929"/>
    <cellStyle name="Normal 54 2 2" xfId="3796"/>
    <cellStyle name="Normal 54 2 3" xfId="4347"/>
    <cellStyle name="Normal 54 2 4" xfId="4881"/>
    <cellStyle name="Normal 54 2 5" xfId="5391"/>
    <cellStyle name="Normal 54 2 6" xfId="5900"/>
    <cellStyle name="Normal 54 3" xfId="2930"/>
    <cellStyle name="Normal 54 3 2" xfId="3797"/>
    <cellStyle name="Normal 54 3 3" xfId="4348"/>
    <cellStyle name="Normal 54 3 4" xfId="4882"/>
    <cellStyle name="Normal 54 3 5" xfId="5392"/>
    <cellStyle name="Normal 54 3 6" xfId="5901"/>
    <cellStyle name="Normal 54 4" xfId="2931"/>
    <cellStyle name="Normal 54 4 2" xfId="3798"/>
    <cellStyle name="Normal 54 4 3" xfId="4349"/>
    <cellStyle name="Normal 54 4 4" xfId="4883"/>
    <cellStyle name="Normal 54 4 5" xfId="5393"/>
    <cellStyle name="Normal 54 4 6" xfId="5902"/>
    <cellStyle name="Normal 54 5" xfId="2932"/>
    <cellStyle name="Normal 54 5 2" xfId="3799"/>
    <cellStyle name="Normal 54 5 3" xfId="4350"/>
    <cellStyle name="Normal 54 5 4" xfId="4884"/>
    <cellStyle name="Normal 54 5 5" xfId="5394"/>
    <cellStyle name="Normal 54 5 6" xfId="5903"/>
    <cellStyle name="Normal 54 6" xfId="3795"/>
    <cellStyle name="Normal 54 7" xfId="4346"/>
    <cellStyle name="Normal 54 8" xfId="4880"/>
    <cellStyle name="Normal 54 9" xfId="5390"/>
    <cellStyle name="Normal 55" xfId="2933"/>
    <cellStyle name="Normal 55 10" xfId="5904"/>
    <cellStyle name="Normal 55 2" xfId="2934"/>
    <cellStyle name="Normal 55 2 2" xfId="3801"/>
    <cellStyle name="Normal 55 2 3" xfId="4352"/>
    <cellStyle name="Normal 55 2 4" xfId="4886"/>
    <cellStyle name="Normal 55 2 5" xfId="5396"/>
    <cellStyle name="Normal 55 2 6" xfId="5905"/>
    <cellStyle name="Normal 55 3" xfId="2935"/>
    <cellStyle name="Normal 55 3 2" xfId="3802"/>
    <cellStyle name="Normal 55 3 3" xfId="4353"/>
    <cellStyle name="Normal 55 3 4" xfId="4887"/>
    <cellStyle name="Normal 55 3 5" xfId="5397"/>
    <cellStyle name="Normal 55 3 6" xfId="5906"/>
    <cellStyle name="Normal 55 4" xfId="2936"/>
    <cellStyle name="Normal 55 4 2" xfId="3803"/>
    <cellStyle name="Normal 55 4 3" xfId="4354"/>
    <cellStyle name="Normal 55 4 4" xfId="4888"/>
    <cellStyle name="Normal 55 4 5" xfId="5398"/>
    <cellStyle name="Normal 55 4 6" xfId="5907"/>
    <cellStyle name="Normal 55 5" xfId="2937"/>
    <cellStyle name="Normal 55 5 2" xfId="3804"/>
    <cellStyle name="Normal 55 5 3" xfId="4355"/>
    <cellStyle name="Normal 55 5 4" xfId="4889"/>
    <cellStyle name="Normal 55 5 5" xfId="5399"/>
    <cellStyle name="Normal 55 5 6" xfId="5908"/>
    <cellStyle name="Normal 55 6" xfId="3800"/>
    <cellStyle name="Normal 55 7" xfId="4351"/>
    <cellStyle name="Normal 55 8" xfId="4885"/>
    <cellStyle name="Normal 55 9" xfId="5395"/>
    <cellStyle name="Normal 56" xfId="2938"/>
    <cellStyle name="Normal 56 10" xfId="5909"/>
    <cellStyle name="Normal 56 2" xfId="2939"/>
    <cellStyle name="Normal 56 2 2" xfId="3806"/>
    <cellStyle name="Normal 56 2 3" xfId="4357"/>
    <cellStyle name="Normal 56 2 4" xfId="4891"/>
    <cellStyle name="Normal 56 2 5" xfId="5401"/>
    <cellStyle name="Normal 56 2 6" xfId="5910"/>
    <cellStyle name="Normal 56 3" xfId="2940"/>
    <cellStyle name="Normal 56 3 2" xfId="3807"/>
    <cellStyle name="Normal 56 3 3" xfId="4358"/>
    <cellStyle name="Normal 56 3 4" xfId="4892"/>
    <cellStyle name="Normal 56 3 5" xfId="5402"/>
    <cellStyle name="Normal 56 3 6" xfId="5911"/>
    <cellStyle name="Normal 56 4" xfId="2941"/>
    <cellStyle name="Normal 56 4 2" xfId="3808"/>
    <cellStyle name="Normal 56 4 3" xfId="4359"/>
    <cellStyle name="Normal 56 4 4" xfId="4893"/>
    <cellStyle name="Normal 56 4 5" xfId="5403"/>
    <cellStyle name="Normal 56 4 6" xfId="5912"/>
    <cellStyle name="Normal 56 5" xfId="2942"/>
    <cellStyle name="Normal 56 5 2" xfId="3809"/>
    <cellStyle name="Normal 56 5 3" xfId="4360"/>
    <cellStyle name="Normal 56 5 4" xfId="4894"/>
    <cellStyle name="Normal 56 5 5" xfId="5404"/>
    <cellStyle name="Normal 56 5 6" xfId="5913"/>
    <cellStyle name="Normal 56 6" xfId="3805"/>
    <cellStyle name="Normal 56 7" xfId="4356"/>
    <cellStyle name="Normal 56 8" xfId="4890"/>
    <cellStyle name="Normal 56 9" xfId="5400"/>
    <cellStyle name="Normal 57" xfId="2943"/>
    <cellStyle name="Normal 57 10" xfId="5914"/>
    <cellStyle name="Normal 57 2" xfId="2944"/>
    <cellStyle name="Normal 57 2 2" xfId="3811"/>
    <cellStyle name="Normal 57 2 3" xfId="4362"/>
    <cellStyle name="Normal 57 2 4" xfId="4896"/>
    <cellStyle name="Normal 57 2 5" xfId="5406"/>
    <cellStyle name="Normal 57 2 6" xfId="5915"/>
    <cellStyle name="Normal 57 3" xfId="2945"/>
    <cellStyle name="Normal 57 3 2" xfId="3812"/>
    <cellStyle name="Normal 57 3 3" xfId="4363"/>
    <cellStyle name="Normal 57 3 4" xfId="4897"/>
    <cellStyle name="Normal 57 3 5" xfId="5407"/>
    <cellStyle name="Normal 57 3 6" xfId="5916"/>
    <cellStyle name="Normal 57 4" xfId="2946"/>
    <cellStyle name="Normal 57 4 2" xfId="3813"/>
    <cellStyle name="Normal 57 4 3" xfId="4364"/>
    <cellStyle name="Normal 57 4 4" xfId="4898"/>
    <cellStyle name="Normal 57 4 5" xfId="5408"/>
    <cellStyle name="Normal 57 4 6" xfId="5917"/>
    <cellStyle name="Normal 57 5" xfId="2947"/>
    <cellStyle name="Normal 57 5 2" xfId="3814"/>
    <cellStyle name="Normal 57 5 3" xfId="4365"/>
    <cellStyle name="Normal 57 5 4" xfId="4899"/>
    <cellStyle name="Normal 57 5 5" xfId="5409"/>
    <cellStyle name="Normal 57 5 6" xfId="5918"/>
    <cellStyle name="Normal 57 6" xfId="3810"/>
    <cellStyle name="Normal 57 7" xfId="4361"/>
    <cellStyle name="Normal 57 8" xfId="4895"/>
    <cellStyle name="Normal 57 9" xfId="5405"/>
    <cellStyle name="Normal 58" xfId="2948"/>
    <cellStyle name="Normal 58 10" xfId="5919"/>
    <cellStyle name="Normal 58 2" xfId="2949"/>
    <cellStyle name="Normal 58 2 2" xfId="3816"/>
    <cellStyle name="Normal 58 2 3" xfId="4367"/>
    <cellStyle name="Normal 58 2 4" xfId="4901"/>
    <cellStyle name="Normal 58 2 5" xfId="5411"/>
    <cellStyle name="Normal 58 2 6" xfId="5920"/>
    <cellStyle name="Normal 58 3" xfId="2950"/>
    <cellStyle name="Normal 58 3 2" xfId="3817"/>
    <cellStyle name="Normal 58 3 3" xfId="4368"/>
    <cellStyle name="Normal 58 3 4" xfId="4902"/>
    <cellStyle name="Normal 58 3 5" xfId="5412"/>
    <cellStyle name="Normal 58 3 6" xfId="5921"/>
    <cellStyle name="Normal 58 4" xfId="2951"/>
    <cellStyle name="Normal 58 4 2" xfId="3818"/>
    <cellStyle name="Normal 58 4 3" xfId="4369"/>
    <cellStyle name="Normal 58 4 4" xfId="4903"/>
    <cellStyle name="Normal 58 4 5" xfId="5413"/>
    <cellStyle name="Normal 58 4 6" xfId="5922"/>
    <cellStyle name="Normal 58 5" xfId="2952"/>
    <cellStyle name="Normal 58 5 2" xfId="3819"/>
    <cellStyle name="Normal 58 5 3" xfId="4370"/>
    <cellStyle name="Normal 58 5 4" xfId="4904"/>
    <cellStyle name="Normal 58 5 5" xfId="5414"/>
    <cellStyle name="Normal 58 5 6" xfId="5923"/>
    <cellStyle name="Normal 58 6" xfId="3815"/>
    <cellStyle name="Normal 58 7" xfId="4366"/>
    <cellStyle name="Normal 58 8" xfId="4900"/>
    <cellStyle name="Normal 58 9" xfId="5410"/>
    <cellStyle name="Normal 59" xfId="2953"/>
    <cellStyle name="Normal 59 10" xfId="5924"/>
    <cellStyle name="Normal 59 2" xfId="2954"/>
    <cellStyle name="Normal 59 2 2" xfId="3821"/>
    <cellStyle name="Normal 59 2 3" xfId="4372"/>
    <cellStyle name="Normal 59 2 4" xfId="4906"/>
    <cellStyle name="Normal 59 2 5" xfId="5416"/>
    <cellStyle name="Normal 59 2 6" xfId="5925"/>
    <cellStyle name="Normal 59 3" xfId="2955"/>
    <cellStyle name="Normal 59 3 2" xfId="3822"/>
    <cellStyle name="Normal 59 3 3" xfId="4373"/>
    <cellStyle name="Normal 59 3 4" xfId="4907"/>
    <cellStyle name="Normal 59 3 5" xfId="5417"/>
    <cellStyle name="Normal 59 3 6" xfId="5926"/>
    <cellStyle name="Normal 59 4" xfId="2956"/>
    <cellStyle name="Normal 59 4 2" xfId="3823"/>
    <cellStyle name="Normal 59 4 3" xfId="4374"/>
    <cellStyle name="Normal 59 4 4" xfId="4908"/>
    <cellStyle name="Normal 59 4 5" xfId="5418"/>
    <cellStyle name="Normal 59 4 6" xfId="5927"/>
    <cellStyle name="Normal 59 5" xfId="2957"/>
    <cellStyle name="Normal 59 5 2" xfId="3824"/>
    <cellStyle name="Normal 59 5 3" xfId="4375"/>
    <cellStyle name="Normal 59 5 4" xfId="4909"/>
    <cellStyle name="Normal 59 5 5" xfId="5419"/>
    <cellStyle name="Normal 59 5 6" xfId="5928"/>
    <cellStyle name="Normal 59 6" xfId="3820"/>
    <cellStyle name="Normal 59 7" xfId="4371"/>
    <cellStyle name="Normal 59 8" xfId="4905"/>
    <cellStyle name="Normal 59 9" xfId="5415"/>
    <cellStyle name="Normal 6" xfId="2958"/>
    <cellStyle name="Normal 6 10" xfId="2959"/>
    <cellStyle name="Normal 6 11" xfId="2960"/>
    <cellStyle name="Normal 6 12" xfId="2961"/>
    <cellStyle name="Normal 6 13" xfId="2962"/>
    <cellStyle name="Normal 6 14" xfId="2963"/>
    <cellStyle name="Normal 6 15" xfId="2964"/>
    <cellStyle name="Normal 6 16" xfId="2965"/>
    <cellStyle name="Normal 6 17" xfId="3825"/>
    <cellStyle name="Normal 6 18" xfId="4376"/>
    <cellStyle name="Normal 6 19" xfId="4910"/>
    <cellStyle name="Normal 6 2" xfId="2966"/>
    <cellStyle name="Normal 6 20" xfId="5420"/>
    <cellStyle name="Normal 6 21" xfId="5929"/>
    <cellStyle name="Normal 6 3" xfId="2967"/>
    <cellStyle name="Normal 6 4" xfId="2968"/>
    <cellStyle name="Normal 6 4 10" xfId="2969"/>
    <cellStyle name="Normal 6 4 11" xfId="2970"/>
    <cellStyle name="Normal 6 4 12" xfId="2971"/>
    <cellStyle name="Normal 6 4 13" xfId="2972"/>
    <cellStyle name="Normal 6 4 2" xfId="2973"/>
    <cellStyle name="Normal 6 4 2 2" xfId="2974"/>
    <cellStyle name="Normal 6 4 2 3" xfId="2975"/>
    <cellStyle name="Normal 6 4 2 4" xfId="3826"/>
    <cellStyle name="Normal 6 4 2 5" xfId="4377"/>
    <cellStyle name="Normal 6 4 2 6" xfId="4911"/>
    <cellStyle name="Normal 6 4 2 7" xfId="5421"/>
    <cellStyle name="Normal 6 4 2 8" xfId="5930"/>
    <cellStyle name="Normal 6 4 3" xfId="2976"/>
    <cellStyle name="Normal 6 4 3 2" xfId="3827"/>
    <cellStyle name="Normal 6 4 3 3" xfId="4378"/>
    <cellStyle name="Normal 6 4 3 4" xfId="4912"/>
    <cellStyle name="Normal 6 4 3 5" xfId="5422"/>
    <cellStyle name="Normal 6 4 3 6" xfId="5931"/>
    <cellStyle name="Normal 6 4 4" xfId="2977"/>
    <cellStyle name="Normal 6 4 5" xfId="2978"/>
    <cellStyle name="Normal 6 4 6" xfId="2979"/>
    <cellStyle name="Normal 6 4 7" xfId="2980"/>
    <cellStyle name="Normal 6 4 8" xfId="2981"/>
    <cellStyle name="Normal 6 4 9" xfId="2982"/>
    <cellStyle name="Normal 6 5" xfId="2983"/>
    <cellStyle name="Normal 6 5 10" xfId="2984"/>
    <cellStyle name="Normal 6 5 11" xfId="2985"/>
    <cellStyle name="Normal 6 5 2" xfId="2986"/>
    <cellStyle name="Normal 6 5 3" xfId="2987"/>
    <cellStyle name="Normal 6 5 4" xfId="2988"/>
    <cellStyle name="Normal 6 5 5" xfId="2989"/>
    <cellStyle name="Normal 6 5 6" xfId="2990"/>
    <cellStyle name="Normal 6 5 7" xfId="2991"/>
    <cellStyle name="Normal 6 5 8" xfId="2992"/>
    <cellStyle name="Normal 6 5 9" xfId="2993"/>
    <cellStyle name="Normal 6 6" xfId="2994"/>
    <cellStyle name="Normal 6 6 10" xfId="2995"/>
    <cellStyle name="Normal 6 6 11" xfId="2996"/>
    <cellStyle name="Normal 6 6 2" xfId="2997"/>
    <cellStyle name="Normal 6 6 3" xfId="2998"/>
    <cellStyle name="Normal 6 6 4" xfId="2999"/>
    <cellStyle name="Normal 6 6 5" xfId="3000"/>
    <cellStyle name="Normal 6 6 6" xfId="3001"/>
    <cellStyle name="Normal 6 6 7" xfId="3002"/>
    <cellStyle name="Normal 6 6 8" xfId="3003"/>
    <cellStyle name="Normal 6 6 9" xfId="3004"/>
    <cellStyle name="Normal 6 7" xfId="3005"/>
    <cellStyle name="Normal 6 8" xfId="3006"/>
    <cellStyle name="Normal 6 9" xfId="3007"/>
    <cellStyle name="Normal 60" xfId="3008"/>
    <cellStyle name="Normal 60 10" xfId="5932"/>
    <cellStyle name="Normal 60 2" xfId="3009"/>
    <cellStyle name="Normal 60 2 2" xfId="3829"/>
    <cellStyle name="Normal 60 2 3" xfId="4380"/>
    <cellStyle name="Normal 60 2 4" xfId="4914"/>
    <cellStyle name="Normal 60 2 5" xfId="5424"/>
    <cellStyle name="Normal 60 2 6" xfId="5933"/>
    <cellStyle name="Normal 60 3" xfId="3010"/>
    <cellStyle name="Normal 60 3 2" xfId="3830"/>
    <cellStyle name="Normal 60 3 3" xfId="4381"/>
    <cellStyle name="Normal 60 3 4" xfId="4915"/>
    <cellStyle name="Normal 60 3 5" xfId="5425"/>
    <cellStyle name="Normal 60 3 6" xfId="5934"/>
    <cellStyle name="Normal 60 4" xfId="3011"/>
    <cellStyle name="Normal 60 4 2" xfId="3831"/>
    <cellStyle name="Normal 60 4 3" xfId="4382"/>
    <cellStyle name="Normal 60 4 4" xfId="4916"/>
    <cellStyle name="Normal 60 4 5" xfId="5426"/>
    <cellStyle name="Normal 60 4 6" xfId="5935"/>
    <cellStyle name="Normal 60 5" xfId="3012"/>
    <cellStyle name="Normal 60 5 2" xfId="3832"/>
    <cellStyle name="Normal 60 5 3" xfId="4383"/>
    <cellStyle name="Normal 60 5 4" xfId="4917"/>
    <cellStyle name="Normal 60 5 5" xfId="5427"/>
    <cellStyle name="Normal 60 5 6" xfId="5936"/>
    <cellStyle name="Normal 60 6" xfId="3828"/>
    <cellStyle name="Normal 60 7" xfId="4379"/>
    <cellStyle name="Normal 60 8" xfId="4913"/>
    <cellStyle name="Normal 60 9" xfId="5423"/>
    <cellStyle name="Normal 61" xfId="3013"/>
    <cellStyle name="Normal 61 10" xfId="5937"/>
    <cellStyle name="Normal 61 2" xfId="3014"/>
    <cellStyle name="Normal 61 2 2" xfId="3834"/>
    <cellStyle name="Normal 61 2 3" xfId="4385"/>
    <cellStyle name="Normal 61 2 4" xfId="4919"/>
    <cellStyle name="Normal 61 2 5" xfId="5429"/>
    <cellStyle name="Normal 61 2 6" xfId="5938"/>
    <cellStyle name="Normal 61 3" xfId="3015"/>
    <cellStyle name="Normal 61 3 2" xfId="3835"/>
    <cellStyle name="Normal 61 3 3" xfId="4386"/>
    <cellStyle name="Normal 61 3 4" xfId="4920"/>
    <cellStyle name="Normal 61 3 5" xfId="5430"/>
    <cellStyle name="Normal 61 3 6" xfId="5939"/>
    <cellStyle name="Normal 61 4" xfId="3016"/>
    <cellStyle name="Normal 61 4 2" xfId="3836"/>
    <cellStyle name="Normal 61 4 3" xfId="4387"/>
    <cellStyle name="Normal 61 4 4" xfId="4921"/>
    <cellStyle name="Normal 61 4 5" xfId="5431"/>
    <cellStyle name="Normal 61 4 6" xfId="5940"/>
    <cellStyle name="Normal 61 5" xfId="3017"/>
    <cellStyle name="Normal 61 5 2" xfId="3837"/>
    <cellStyle name="Normal 61 5 3" xfId="4388"/>
    <cellStyle name="Normal 61 5 4" xfId="4922"/>
    <cellStyle name="Normal 61 5 5" xfId="5432"/>
    <cellStyle name="Normal 61 5 6" xfId="5941"/>
    <cellStyle name="Normal 61 6" xfId="3833"/>
    <cellStyle name="Normal 61 7" xfId="4384"/>
    <cellStyle name="Normal 61 8" xfId="4918"/>
    <cellStyle name="Normal 61 9" xfId="5428"/>
    <cellStyle name="Normal 62" xfId="3018"/>
    <cellStyle name="Normal 62 10" xfId="5942"/>
    <cellStyle name="Normal 62 2" xfId="3019"/>
    <cellStyle name="Normal 62 2 2" xfId="3839"/>
    <cellStyle name="Normal 62 2 3" xfId="4390"/>
    <cellStyle name="Normal 62 2 4" xfId="4924"/>
    <cellStyle name="Normal 62 2 5" xfId="5434"/>
    <cellStyle name="Normal 62 2 6" xfId="5943"/>
    <cellStyle name="Normal 62 3" xfId="3020"/>
    <cellStyle name="Normal 62 3 2" xfId="3840"/>
    <cellStyle name="Normal 62 3 3" xfId="4391"/>
    <cellStyle name="Normal 62 3 4" xfId="4925"/>
    <cellStyle name="Normal 62 3 5" xfId="5435"/>
    <cellStyle name="Normal 62 3 6" xfId="5944"/>
    <cellStyle name="Normal 62 4" xfId="3021"/>
    <cellStyle name="Normal 62 4 2" xfId="3841"/>
    <cellStyle name="Normal 62 4 3" xfId="4392"/>
    <cellStyle name="Normal 62 4 4" xfId="4926"/>
    <cellStyle name="Normal 62 4 5" xfId="5436"/>
    <cellStyle name="Normal 62 4 6" xfId="5945"/>
    <cellStyle name="Normal 62 5" xfId="3022"/>
    <cellStyle name="Normal 62 5 2" xfId="3842"/>
    <cellStyle name="Normal 62 5 3" xfId="4393"/>
    <cellStyle name="Normal 62 5 4" xfId="4927"/>
    <cellStyle name="Normal 62 5 5" xfId="5437"/>
    <cellStyle name="Normal 62 5 6" xfId="5946"/>
    <cellStyle name="Normal 62 6" xfId="3838"/>
    <cellStyle name="Normal 62 7" xfId="4389"/>
    <cellStyle name="Normal 62 8" xfId="4923"/>
    <cellStyle name="Normal 62 9" xfId="5433"/>
    <cellStyle name="Normal 63" xfId="3023"/>
    <cellStyle name="Normal 63 10" xfId="5947"/>
    <cellStyle name="Normal 63 2" xfId="3024"/>
    <cellStyle name="Normal 63 2 2" xfId="3844"/>
    <cellStyle name="Normal 63 2 3" xfId="4395"/>
    <cellStyle name="Normal 63 2 4" xfId="4929"/>
    <cellStyle name="Normal 63 2 5" xfId="5439"/>
    <cellStyle name="Normal 63 2 6" xfId="5948"/>
    <cellStyle name="Normal 63 3" xfId="3025"/>
    <cellStyle name="Normal 63 3 2" xfId="3845"/>
    <cellStyle name="Normal 63 3 3" xfId="4396"/>
    <cellStyle name="Normal 63 3 4" xfId="4930"/>
    <cellStyle name="Normal 63 3 5" xfId="5440"/>
    <cellStyle name="Normal 63 3 6" xfId="5949"/>
    <cellStyle name="Normal 63 4" xfId="3026"/>
    <cellStyle name="Normal 63 4 2" xfId="3846"/>
    <cellStyle name="Normal 63 4 3" xfId="4397"/>
    <cellStyle name="Normal 63 4 4" xfId="4931"/>
    <cellStyle name="Normal 63 4 5" xfId="5441"/>
    <cellStyle name="Normal 63 4 6" xfId="5950"/>
    <cellStyle name="Normal 63 5" xfId="3027"/>
    <cellStyle name="Normal 63 5 2" xfId="3847"/>
    <cellStyle name="Normal 63 5 3" xfId="4398"/>
    <cellStyle name="Normal 63 5 4" xfId="4932"/>
    <cellStyle name="Normal 63 5 5" xfId="5442"/>
    <cellStyle name="Normal 63 5 6" xfId="5951"/>
    <cellStyle name="Normal 63 6" xfId="3843"/>
    <cellStyle name="Normal 63 7" xfId="4394"/>
    <cellStyle name="Normal 63 8" xfId="4928"/>
    <cellStyle name="Normal 63 9" xfId="5438"/>
    <cellStyle name="Normal 64" xfId="3028"/>
    <cellStyle name="Normal 64 10" xfId="5952"/>
    <cellStyle name="Normal 64 2" xfId="3029"/>
    <cellStyle name="Normal 64 2 2" xfId="3849"/>
    <cellStyle name="Normal 64 2 3" xfId="4400"/>
    <cellStyle name="Normal 64 2 4" xfId="4934"/>
    <cellStyle name="Normal 64 2 5" xfId="5444"/>
    <cellStyle name="Normal 64 2 6" xfId="5953"/>
    <cellStyle name="Normal 64 3" xfId="3030"/>
    <cellStyle name="Normal 64 3 2" xfId="3850"/>
    <cellStyle name="Normal 64 3 3" xfId="4401"/>
    <cellStyle name="Normal 64 3 4" xfId="4935"/>
    <cellStyle name="Normal 64 3 5" xfId="5445"/>
    <cellStyle name="Normal 64 3 6" xfId="5954"/>
    <cellStyle name="Normal 64 4" xfId="3031"/>
    <cellStyle name="Normal 64 4 2" xfId="3851"/>
    <cellStyle name="Normal 64 4 3" xfId="4402"/>
    <cellStyle name="Normal 64 4 4" xfId="4936"/>
    <cellStyle name="Normal 64 4 5" xfId="5446"/>
    <cellStyle name="Normal 64 4 6" xfId="5955"/>
    <cellStyle name="Normal 64 5" xfId="3032"/>
    <cellStyle name="Normal 64 5 2" xfId="3852"/>
    <cellStyle name="Normal 64 5 3" xfId="4403"/>
    <cellStyle name="Normal 64 5 4" xfId="4937"/>
    <cellStyle name="Normal 64 5 5" xfId="5447"/>
    <cellStyle name="Normal 64 5 6" xfId="5956"/>
    <cellStyle name="Normal 64 6" xfId="3848"/>
    <cellStyle name="Normal 64 7" xfId="4399"/>
    <cellStyle name="Normal 64 8" xfId="4933"/>
    <cellStyle name="Normal 64 9" xfId="5443"/>
    <cellStyle name="Normal 65" xfId="3033"/>
    <cellStyle name="Normal 65 10" xfId="5957"/>
    <cellStyle name="Normal 65 2" xfId="3034"/>
    <cellStyle name="Normal 65 2 2" xfId="3854"/>
    <cellStyle name="Normal 65 2 3" xfId="4405"/>
    <cellStyle name="Normal 65 2 4" xfId="4939"/>
    <cellStyle name="Normal 65 2 5" xfId="5449"/>
    <cellStyle name="Normal 65 2 6" xfId="5958"/>
    <cellStyle name="Normal 65 3" xfId="3035"/>
    <cellStyle name="Normal 65 3 2" xfId="3855"/>
    <cellStyle name="Normal 65 3 3" xfId="4406"/>
    <cellStyle name="Normal 65 3 4" xfId="4940"/>
    <cellStyle name="Normal 65 3 5" xfId="5450"/>
    <cellStyle name="Normal 65 3 6" xfId="5959"/>
    <cellStyle name="Normal 65 4" xfId="3036"/>
    <cellStyle name="Normal 65 4 2" xfId="3856"/>
    <cellStyle name="Normal 65 4 3" xfId="4407"/>
    <cellStyle name="Normal 65 4 4" xfId="4941"/>
    <cellStyle name="Normal 65 4 5" xfId="5451"/>
    <cellStyle name="Normal 65 4 6" xfId="5960"/>
    <cellStyle name="Normal 65 5" xfId="3037"/>
    <cellStyle name="Normal 65 5 2" xfId="3857"/>
    <cellStyle name="Normal 65 5 3" xfId="4408"/>
    <cellStyle name="Normal 65 5 4" xfId="4942"/>
    <cellStyle name="Normal 65 5 5" xfId="5452"/>
    <cellStyle name="Normal 65 5 6" xfId="5961"/>
    <cellStyle name="Normal 65 6" xfId="3853"/>
    <cellStyle name="Normal 65 7" xfId="4404"/>
    <cellStyle name="Normal 65 8" xfId="4938"/>
    <cellStyle name="Normal 65 9" xfId="5448"/>
    <cellStyle name="Normal 66" xfId="3038"/>
    <cellStyle name="Normal 66 10" xfId="5962"/>
    <cellStyle name="Normal 66 2" xfId="3039"/>
    <cellStyle name="Normal 66 2 2" xfId="3859"/>
    <cellStyle name="Normal 66 2 3" xfId="4410"/>
    <cellStyle name="Normal 66 2 4" xfId="4944"/>
    <cellStyle name="Normal 66 2 5" xfId="5454"/>
    <cellStyle name="Normal 66 2 6" xfId="5963"/>
    <cellStyle name="Normal 66 3" xfId="3040"/>
    <cellStyle name="Normal 66 3 2" xfId="3860"/>
    <cellStyle name="Normal 66 3 3" xfId="4411"/>
    <cellStyle name="Normal 66 3 4" xfId="4945"/>
    <cellStyle name="Normal 66 3 5" xfId="5455"/>
    <cellStyle name="Normal 66 3 6" xfId="5964"/>
    <cellStyle name="Normal 66 4" xfId="3041"/>
    <cellStyle name="Normal 66 4 2" xfId="3861"/>
    <cellStyle name="Normal 66 4 3" xfId="4412"/>
    <cellStyle name="Normal 66 4 4" xfId="4946"/>
    <cellStyle name="Normal 66 4 5" xfId="5456"/>
    <cellStyle name="Normal 66 4 6" xfId="5965"/>
    <cellStyle name="Normal 66 5" xfId="3042"/>
    <cellStyle name="Normal 66 5 2" xfId="3862"/>
    <cellStyle name="Normal 66 5 3" xfId="4413"/>
    <cellStyle name="Normal 66 5 4" xfId="4947"/>
    <cellStyle name="Normal 66 5 5" xfId="5457"/>
    <cellStyle name="Normal 66 5 6" xfId="5966"/>
    <cellStyle name="Normal 66 6" xfId="3858"/>
    <cellStyle name="Normal 66 7" xfId="4409"/>
    <cellStyle name="Normal 66 8" xfId="4943"/>
    <cellStyle name="Normal 66 9" xfId="5453"/>
    <cellStyle name="Normal 67" xfId="3043"/>
    <cellStyle name="Normal 67 10" xfId="5967"/>
    <cellStyle name="Normal 67 2" xfId="3044"/>
    <cellStyle name="Normal 67 2 2" xfId="3864"/>
    <cellStyle name="Normal 67 2 3" xfId="4415"/>
    <cellStyle name="Normal 67 2 4" xfId="4949"/>
    <cellStyle name="Normal 67 2 5" xfId="5459"/>
    <cellStyle name="Normal 67 2 6" xfId="5968"/>
    <cellStyle name="Normal 67 3" xfId="3045"/>
    <cellStyle name="Normal 67 3 2" xfId="3865"/>
    <cellStyle name="Normal 67 3 3" xfId="4416"/>
    <cellStyle name="Normal 67 3 4" xfId="4950"/>
    <cellStyle name="Normal 67 3 5" xfId="5460"/>
    <cellStyle name="Normal 67 3 6" xfId="5969"/>
    <cellStyle name="Normal 67 4" xfId="3046"/>
    <cellStyle name="Normal 67 4 2" xfId="3866"/>
    <cellStyle name="Normal 67 4 3" xfId="4417"/>
    <cellStyle name="Normal 67 4 4" xfId="4951"/>
    <cellStyle name="Normal 67 4 5" xfId="5461"/>
    <cellStyle name="Normal 67 4 6" xfId="5970"/>
    <cellStyle name="Normal 67 5" xfId="3047"/>
    <cellStyle name="Normal 67 5 2" xfId="3867"/>
    <cellStyle name="Normal 67 5 3" xfId="4418"/>
    <cellStyle name="Normal 67 5 4" xfId="4952"/>
    <cellStyle name="Normal 67 5 5" xfId="5462"/>
    <cellStyle name="Normal 67 5 6" xfId="5971"/>
    <cellStyle name="Normal 67 6" xfId="3863"/>
    <cellStyle name="Normal 67 7" xfId="4414"/>
    <cellStyle name="Normal 67 8" xfId="4948"/>
    <cellStyle name="Normal 67 9" xfId="5458"/>
    <cellStyle name="Normal 68" xfId="3048"/>
    <cellStyle name="Normal 68 10" xfId="5972"/>
    <cellStyle name="Normal 68 2" xfId="3049"/>
    <cellStyle name="Normal 68 2 2" xfId="3869"/>
    <cellStyle name="Normal 68 2 3" xfId="4420"/>
    <cellStyle name="Normal 68 2 4" xfId="4954"/>
    <cellStyle name="Normal 68 2 5" xfId="5464"/>
    <cellStyle name="Normal 68 2 6" xfId="5973"/>
    <cellStyle name="Normal 68 3" xfId="3050"/>
    <cellStyle name="Normal 68 3 2" xfId="3870"/>
    <cellStyle name="Normal 68 3 3" xfId="4421"/>
    <cellStyle name="Normal 68 3 4" xfId="4955"/>
    <cellStyle name="Normal 68 3 5" xfId="5465"/>
    <cellStyle name="Normal 68 3 6" xfId="5974"/>
    <cellStyle name="Normal 68 4" xfId="3051"/>
    <cellStyle name="Normal 68 4 2" xfId="3871"/>
    <cellStyle name="Normal 68 4 3" xfId="4422"/>
    <cellStyle name="Normal 68 4 4" xfId="4956"/>
    <cellStyle name="Normal 68 4 5" xfId="5466"/>
    <cellStyle name="Normal 68 4 6" xfId="5975"/>
    <cellStyle name="Normal 68 5" xfId="3052"/>
    <cellStyle name="Normal 68 5 2" xfId="3872"/>
    <cellStyle name="Normal 68 5 3" xfId="4423"/>
    <cellStyle name="Normal 68 5 4" xfId="4957"/>
    <cellStyle name="Normal 68 5 5" xfId="5467"/>
    <cellStyle name="Normal 68 5 6" xfId="5976"/>
    <cellStyle name="Normal 68 6" xfId="3868"/>
    <cellStyle name="Normal 68 7" xfId="4419"/>
    <cellStyle name="Normal 68 8" xfId="4953"/>
    <cellStyle name="Normal 68 9" xfId="5463"/>
    <cellStyle name="Normal 69" xfId="3053"/>
    <cellStyle name="Normal 69 10" xfId="5977"/>
    <cellStyle name="Normal 69 2" xfId="3054"/>
    <cellStyle name="Normal 69 2 2" xfId="3874"/>
    <cellStyle name="Normal 69 2 3" xfId="4425"/>
    <cellStyle name="Normal 69 2 4" xfId="4959"/>
    <cellStyle name="Normal 69 2 5" xfId="5469"/>
    <cellStyle name="Normal 69 2 6" xfId="5978"/>
    <cellStyle name="Normal 69 3" xfId="3055"/>
    <cellStyle name="Normal 69 3 2" xfId="3875"/>
    <cellStyle name="Normal 69 3 3" xfId="4426"/>
    <cellStyle name="Normal 69 3 4" xfId="4960"/>
    <cellStyle name="Normal 69 3 5" xfId="5470"/>
    <cellStyle name="Normal 69 3 6" xfId="5979"/>
    <cellStyle name="Normal 69 4" xfId="3056"/>
    <cellStyle name="Normal 69 4 2" xfId="3876"/>
    <cellStyle name="Normal 69 4 3" xfId="4427"/>
    <cellStyle name="Normal 69 4 4" xfId="4961"/>
    <cellStyle name="Normal 69 4 5" xfId="5471"/>
    <cellStyle name="Normal 69 4 6" xfId="5980"/>
    <cellStyle name="Normal 69 5" xfId="3057"/>
    <cellStyle name="Normal 69 5 2" xfId="3877"/>
    <cellStyle name="Normal 69 5 3" xfId="4428"/>
    <cellStyle name="Normal 69 5 4" xfId="4962"/>
    <cellStyle name="Normal 69 5 5" xfId="5472"/>
    <cellStyle name="Normal 69 5 6" xfId="5981"/>
    <cellStyle name="Normal 69 6" xfId="3873"/>
    <cellStyle name="Normal 69 7" xfId="4424"/>
    <cellStyle name="Normal 69 8" xfId="4958"/>
    <cellStyle name="Normal 69 9" xfId="5468"/>
    <cellStyle name="Normal 7" xfId="3058"/>
    <cellStyle name="Normal 7 10" xfId="3059"/>
    <cellStyle name="Normal 7 11" xfId="3060"/>
    <cellStyle name="Normal 7 12" xfId="3061"/>
    <cellStyle name="Normal 7 13" xfId="3062"/>
    <cellStyle name="Normal 7 14" xfId="3063"/>
    <cellStyle name="Normal 7 15" xfId="3064"/>
    <cellStyle name="Normal 7 16" xfId="3065"/>
    <cellStyle name="Normal 7 17" xfId="3878"/>
    <cellStyle name="Normal 7 18" xfId="4429"/>
    <cellStyle name="Normal 7 19" xfId="4963"/>
    <cellStyle name="Normal 7 2" xfId="3066"/>
    <cellStyle name="Normal 7 20" xfId="5473"/>
    <cellStyle name="Normal 7 21" xfId="5982"/>
    <cellStyle name="Normal 7 3" xfId="3067"/>
    <cellStyle name="Normal 7 4" xfId="3068"/>
    <cellStyle name="Normal 7 4 10" xfId="3069"/>
    <cellStyle name="Normal 7 4 11" xfId="3070"/>
    <cellStyle name="Normal 7 4 2" xfId="3071"/>
    <cellStyle name="Normal 7 4 3" xfId="3072"/>
    <cellStyle name="Normal 7 4 4" xfId="3073"/>
    <cellStyle name="Normal 7 4 5" xfId="3074"/>
    <cellStyle name="Normal 7 4 6" xfId="3075"/>
    <cellStyle name="Normal 7 4 7" xfId="3076"/>
    <cellStyle name="Normal 7 4 8" xfId="3077"/>
    <cellStyle name="Normal 7 4 9" xfId="3078"/>
    <cellStyle name="Normal 7 5" xfId="3079"/>
    <cellStyle name="Normal 7 5 10" xfId="3080"/>
    <cellStyle name="Normal 7 5 11" xfId="3081"/>
    <cellStyle name="Normal 7 5 2" xfId="3082"/>
    <cellStyle name="Normal 7 5 3" xfId="3083"/>
    <cellStyle name="Normal 7 5 4" xfId="3084"/>
    <cellStyle name="Normal 7 5 5" xfId="3085"/>
    <cellStyle name="Normal 7 5 6" xfId="3086"/>
    <cellStyle name="Normal 7 5 7" xfId="3087"/>
    <cellStyle name="Normal 7 5 8" xfId="3088"/>
    <cellStyle name="Normal 7 5 9" xfId="3089"/>
    <cellStyle name="Normal 7 6" xfId="3090"/>
    <cellStyle name="Normal 7 7" xfId="3091"/>
    <cellStyle name="Normal 7 8" xfId="3092"/>
    <cellStyle name="Normal 7 9" xfId="3093"/>
    <cellStyle name="Normal 70" xfId="3094"/>
    <cellStyle name="Normal 70 10" xfId="5983"/>
    <cellStyle name="Normal 70 2" xfId="3095"/>
    <cellStyle name="Normal 70 2 2" xfId="3880"/>
    <cellStyle name="Normal 70 2 3" xfId="4431"/>
    <cellStyle name="Normal 70 2 4" xfId="4965"/>
    <cellStyle name="Normal 70 2 5" xfId="5475"/>
    <cellStyle name="Normal 70 2 6" xfId="5984"/>
    <cellStyle name="Normal 70 3" xfId="3096"/>
    <cellStyle name="Normal 70 3 2" xfId="3881"/>
    <cellStyle name="Normal 70 3 3" xfId="4432"/>
    <cellStyle name="Normal 70 3 4" xfId="4966"/>
    <cellStyle name="Normal 70 3 5" xfId="5476"/>
    <cellStyle name="Normal 70 3 6" xfId="5985"/>
    <cellStyle name="Normal 70 4" xfId="3097"/>
    <cellStyle name="Normal 70 4 2" xfId="3882"/>
    <cellStyle name="Normal 70 4 3" xfId="4433"/>
    <cellStyle name="Normal 70 4 4" xfId="4967"/>
    <cellStyle name="Normal 70 4 5" xfId="5477"/>
    <cellStyle name="Normal 70 4 6" xfId="5986"/>
    <cellStyle name="Normal 70 5" xfId="3098"/>
    <cellStyle name="Normal 70 5 2" xfId="3883"/>
    <cellStyle name="Normal 70 5 3" xfId="4434"/>
    <cellStyle name="Normal 70 5 4" xfId="4968"/>
    <cellStyle name="Normal 70 5 5" xfId="5478"/>
    <cellStyle name="Normal 70 5 6" xfId="5987"/>
    <cellStyle name="Normal 70 6" xfId="3879"/>
    <cellStyle name="Normal 70 7" xfId="4430"/>
    <cellStyle name="Normal 70 8" xfId="4964"/>
    <cellStyle name="Normal 70 9" xfId="5474"/>
    <cellStyle name="Normal 71" xfId="3099"/>
    <cellStyle name="Normal 71 10" xfId="5988"/>
    <cellStyle name="Normal 71 2" xfId="3100"/>
    <cellStyle name="Normal 71 2 2" xfId="3885"/>
    <cellStyle name="Normal 71 2 3" xfId="4436"/>
    <cellStyle name="Normal 71 2 4" xfId="4970"/>
    <cellStyle name="Normal 71 2 5" xfId="5480"/>
    <cellStyle name="Normal 71 2 6" xfId="5989"/>
    <cellStyle name="Normal 71 3" xfId="3101"/>
    <cellStyle name="Normal 71 3 2" xfId="3886"/>
    <cellStyle name="Normal 71 3 3" xfId="4437"/>
    <cellStyle name="Normal 71 3 4" xfId="4971"/>
    <cellStyle name="Normal 71 3 5" xfId="5481"/>
    <cellStyle name="Normal 71 3 6" xfId="5990"/>
    <cellStyle name="Normal 71 4" xfId="3102"/>
    <cellStyle name="Normal 71 4 2" xfId="3887"/>
    <cellStyle name="Normal 71 4 3" xfId="4438"/>
    <cellStyle name="Normal 71 4 4" xfId="4972"/>
    <cellStyle name="Normal 71 4 5" xfId="5482"/>
    <cellStyle name="Normal 71 4 6" xfId="5991"/>
    <cellStyle name="Normal 71 5" xfId="3103"/>
    <cellStyle name="Normal 71 5 2" xfId="3888"/>
    <cellStyle name="Normal 71 5 3" xfId="4439"/>
    <cellStyle name="Normal 71 5 4" xfId="4973"/>
    <cellStyle name="Normal 71 5 5" xfId="5483"/>
    <cellStyle name="Normal 71 5 6" xfId="5992"/>
    <cellStyle name="Normal 71 6" xfId="3884"/>
    <cellStyle name="Normal 71 7" xfId="4435"/>
    <cellStyle name="Normal 71 8" xfId="4969"/>
    <cellStyle name="Normal 71 9" xfId="5479"/>
    <cellStyle name="Normal 72" xfId="3104"/>
    <cellStyle name="Normal 72 10" xfId="5993"/>
    <cellStyle name="Normal 72 2" xfId="3105"/>
    <cellStyle name="Normal 72 2 2" xfId="3890"/>
    <cellStyle name="Normal 72 2 3" xfId="4441"/>
    <cellStyle name="Normal 72 2 4" xfId="4975"/>
    <cellStyle name="Normal 72 2 5" xfId="5485"/>
    <cellStyle name="Normal 72 2 6" xfId="5994"/>
    <cellStyle name="Normal 72 3" xfId="3106"/>
    <cellStyle name="Normal 72 3 2" xfId="3891"/>
    <cellStyle name="Normal 72 3 3" xfId="4442"/>
    <cellStyle name="Normal 72 3 4" xfId="4976"/>
    <cellStyle name="Normal 72 3 5" xfId="5486"/>
    <cellStyle name="Normal 72 3 6" xfId="5995"/>
    <cellStyle name="Normal 72 4" xfId="3107"/>
    <cellStyle name="Normal 72 4 2" xfId="3892"/>
    <cellStyle name="Normal 72 4 3" xfId="4443"/>
    <cellStyle name="Normal 72 4 4" xfId="4977"/>
    <cellStyle name="Normal 72 4 5" xfId="5487"/>
    <cellStyle name="Normal 72 4 6" xfId="5996"/>
    <cellStyle name="Normal 72 5" xfId="3108"/>
    <cellStyle name="Normal 72 5 2" xfId="3893"/>
    <cellStyle name="Normal 72 5 3" xfId="4444"/>
    <cellStyle name="Normal 72 5 4" xfId="4978"/>
    <cellStyle name="Normal 72 5 5" xfId="5488"/>
    <cellStyle name="Normal 72 5 6" xfId="5997"/>
    <cellStyle name="Normal 72 6" xfId="3889"/>
    <cellStyle name="Normal 72 7" xfId="4440"/>
    <cellStyle name="Normal 72 8" xfId="4974"/>
    <cellStyle name="Normal 72 9" xfId="5484"/>
    <cellStyle name="Normal 73" xfId="3109"/>
    <cellStyle name="Normal 73 10" xfId="5998"/>
    <cellStyle name="Normal 73 2" xfId="3110"/>
    <cellStyle name="Normal 73 2 2" xfId="3895"/>
    <cellStyle name="Normal 73 2 3" xfId="4446"/>
    <cellStyle name="Normal 73 2 4" xfId="4980"/>
    <cellStyle name="Normal 73 2 5" xfId="5490"/>
    <cellStyle name="Normal 73 2 6" xfId="5999"/>
    <cellStyle name="Normal 73 3" xfId="3111"/>
    <cellStyle name="Normal 73 3 2" xfId="3896"/>
    <cellStyle name="Normal 73 3 3" xfId="4447"/>
    <cellStyle name="Normal 73 3 4" xfId="4981"/>
    <cellStyle name="Normal 73 3 5" xfId="5491"/>
    <cellStyle name="Normal 73 3 6" xfId="6000"/>
    <cellStyle name="Normal 73 4" xfId="3112"/>
    <cellStyle name="Normal 73 4 2" xfId="3897"/>
    <cellStyle name="Normal 73 4 3" xfId="4448"/>
    <cellStyle name="Normal 73 4 4" xfId="4982"/>
    <cellStyle name="Normal 73 4 5" xfId="5492"/>
    <cellStyle name="Normal 73 4 6" xfId="6001"/>
    <cellStyle name="Normal 73 5" xfId="3113"/>
    <cellStyle name="Normal 73 5 2" xfId="3898"/>
    <cellStyle name="Normal 73 5 3" xfId="4449"/>
    <cellStyle name="Normal 73 5 4" xfId="4983"/>
    <cellStyle name="Normal 73 5 5" xfId="5493"/>
    <cellStyle name="Normal 73 5 6" xfId="6002"/>
    <cellStyle name="Normal 73 6" xfId="3894"/>
    <cellStyle name="Normal 73 7" xfId="4445"/>
    <cellStyle name="Normal 73 8" xfId="4979"/>
    <cellStyle name="Normal 73 9" xfId="5489"/>
    <cellStyle name="Normal 74" xfId="3114"/>
    <cellStyle name="Normal 74 10" xfId="6003"/>
    <cellStyle name="Normal 74 2" xfId="3115"/>
    <cellStyle name="Normal 74 2 2" xfId="3900"/>
    <cellStyle name="Normal 74 2 3" xfId="4451"/>
    <cellStyle name="Normal 74 2 4" xfId="4985"/>
    <cellStyle name="Normal 74 2 5" xfId="5495"/>
    <cellStyle name="Normal 74 2 6" xfId="6004"/>
    <cellStyle name="Normal 74 3" xfId="3116"/>
    <cellStyle name="Normal 74 3 2" xfId="3901"/>
    <cellStyle name="Normal 74 3 3" xfId="4452"/>
    <cellStyle name="Normal 74 3 4" xfId="4986"/>
    <cellStyle name="Normal 74 3 5" xfId="5496"/>
    <cellStyle name="Normal 74 3 6" xfId="6005"/>
    <cellStyle name="Normal 74 4" xfId="3117"/>
    <cellStyle name="Normal 74 4 2" xfId="3902"/>
    <cellStyle name="Normal 74 4 3" xfId="4453"/>
    <cellStyle name="Normal 74 4 4" xfId="4987"/>
    <cellStyle name="Normal 74 4 5" xfId="5497"/>
    <cellStyle name="Normal 74 4 6" xfId="6006"/>
    <cellStyle name="Normal 74 5" xfId="3118"/>
    <cellStyle name="Normal 74 5 2" xfId="3903"/>
    <cellStyle name="Normal 74 5 3" xfId="4454"/>
    <cellStyle name="Normal 74 5 4" xfId="4988"/>
    <cellStyle name="Normal 74 5 5" xfId="5498"/>
    <cellStyle name="Normal 74 5 6" xfId="6007"/>
    <cellStyle name="Normal 74 6" xfId="3899"/>
    <cellStyle name="Normal 74 7" xfId="4450"/>
    <cellStyle name="Normal 74 8" xfId="4984"/>
    <cellStyle name="Normal 74 9" xfId="5494"/>
    <cellStyle name="Normal 75" xfId="3119"/>
    <cellStyle name="Normal 75 10" xfId="6008"/>
    <cellStyle name="Normal 75 2" xfId="3120"/>
    <cellStyle name="Normal 75 2 2" xfId="3905"/>
    <cellStyle name="Normal 75 2 3" xfId="4456"/>
    <cellStyle name="Normal 75 2 4" xfId="4990"/>
    <cellStyle name="Normal 75 2 5" xfId="5500"/>
    <cellStyle name="Normal 75 2 6" xfId="6009"/>
    <cellStyle name="Normal 75 3" xfId="3121"/>
    <cellStyle name="Normal 75 3 2" xfId="3906"/>
    <cellStyle name="Normal 75 3 3" xfId="4457"/>
    <cellStyle name="Normal 75 3 4" xfId="4991"/>
    <cellStyle name="Normal 75 3 5" xfId="5501"/>
    <cellStyle name="Normal 75 3 6" xfId="6010"/>
    <cellStyle name="Normal 75 4" xfId="3122"/>
    <cellStyle name="Normal 75 4 2" xfId="3907"/>
    <cellStyle name="Normal 75 4 3" xfId="4458"/>
    <cellStyle name="Normal 75 4 4" xfId="4992"/>
    <cellStyle name="Normal 75 4 5" xfId="5502"/>
    <cellStyle name="Normal 75 4 6" xfId="6011"/>
    <cellStyle name="Normal 75 5" xfId="3123"/>
    <cellStyle name="Normal 75 5 2" xfId="3908"/>
    <cellStyle name="Normal 75 5 3" xfId="4459"/>
    <cellStyle name="Normal 75 5 4" xfId="4993"/>
    <cellStyle name="Normal 75 5 5" xfId="5503"/>
    <cellStyle name="Normal 75 5 6" xfId="6012"/>
    <cellStyle name="Normal 75 6" xfId="3904"/>
    <cellStyle name="Normal 75 7" xfId="4455"/>
    <cellStyle name="Normal 75 8" xfId="4989"/>
    <cellStyle name="Normal 75 9" xfId="5499"/>
    <cellStyle name="Normal 76" xfId="3124"/>
    <cellStyle name="Normal 76 10" xfId="6013"/>
    <cellStyle name="Normal 76 2" xfId="3125"/>
    <cellStyle name="Normal 76 2 2" xfId="3910"/>
    <cellStyle name="Normal 76 2 3" xfId="4461"/>
    <cellStyle name="Normal 76 2 4" xfId="4995"/>
    <cellStyle name="Normal 76 2 5" xfId="5505"/>
    <cellStyle name="Normal 76 2 6" xfId="6014"/>
    <cellStyle name="Normal 76 3" xfId="3126"/>
    <cellStyle name="Normal 76 3 2" xfId="3911"/>
    <cellStyle name="Normal 76 3 3" xfId="4462"/>
    <cellStyle name="Normal 76 3 4" xfId="4996"/>
    <cellStyle name="Normal 76 3 5" xfId="5506"/>
    <cellStyle name="Normal 76 3 6" xfId="6015"/>
    <cellStyle name="Normal 76 4" xfId="3127"/>
    <cellStyle name="Normal 76 4 2" xfId="3912"/>
    <cellStyle name="Normal 76 4 3" xfId="4463"/>
    <cellStyle name="Normal 76 4 4" xfId="4997"/>
    <cellStyle name="Normal 76 4 5" xfId="5507"/>
    <cellStyle name="Normal 76 4 6" xfId="6016"/>
    <cellStyle name="Normal 76 5" xfId="3128"/>
    <cellStyle name="Normal 76 5 2" xfId="3913"/>
    <cellStyle name="Normal 76 5 3" xfId="4464"/>
    <cellStyle name="Normal 76 5 4" xfId="4998"/>
    <cellStyle name="Normal 76 5 5" xfId="5508"/>
    <cellStyle name="Normal 76 5 6" xfId="6017"/>
    <cellStyle name="Normal 76 6" xfId="3909"/>
    <cellStyle name="Normal 76 7" xfId="4460"/>
    <cellStyle name="Normal 76 8" xfId="4994"/>
    <cellStyle name="Normal 76 9" xfId="5504"/>
    <cellStyle name="Normal 77" xfId="3129"/>
    <cellStyle name="Normal 77 10" xfId="6018"/>
    <cellStyle name="Normal 77 2" xfId="3130"/>
    <cellStyle name="Normal 77 2 2" xfId="3915"/>
    <cellStyle name="Normal 77 2 3" xfId="4466"/>
    <cellStyle name="Normal 77 2 4" xfId="5000"/>
    <cellStyle name="Normal 77 2 5" xfId="5510"/>
    <cellStyle name="Normal 77 2 6" xfId="6019"/>
    <cellStyle name="Normal 77 3" xfId="3131"/>
    <cellStyle name="Normal 77 3 2" xfId="3916"/>
    <cellStyle name="Normal 77 3 3" xfId="4467"/>
    <cellStyle name="Normal 77 3 4" xfId="5001"/>
    <cellStyle name="Normal 77 3 5" xfId="5511"/>
    <cellStyle name="Normal 77 3 6" xfId="6020"/>
    <cellStyle name="Normal 77 4" xfId="3132"/>
    <cellStyle name="Normal 77 4 2" xfId="3917"/>
    <cellStyle name="Normal 77 4 3" xfId="4468"/>
    <cellStyle name="Normal 77 4 4" xfId="5002"/>
    <cellStyle name="Normal 77 4 5" xfId="5512"/>
    <cellStyle name="Normal 77 4 6" xfId="6021"/>
    <cellStyle name="Normal 77 5" xfId="3133"/>
    <cellStyle name="Normal 77 5 2" xfId="3918"/>
    <cellStyle name="Normal 77 5 3" xfId="4469"/>
    <cellStyle name="Normal 77 5 4" xfId="5003"/>
    <cellStyle name="Normal 77 5 5" xfId="5513"/>
    <cellStyle name="Normal 77 5 6" xfId="6022"/>
    <cellStyle name="Normal 77 6" xfId="3914"/>
    <cellStyle name="Normal 77 7" xfId="4465"/>
    <cellStyle name="Normal 77 8" xfId="4999"/>
    <cellStyle name="Normal 77 9" xfId="5509"/>
    <cellStyle name="Normal 78" xfId="3134"/>
    <cellStyle name="Normal 78 10" xfId="6023"/>
    <cellStyle name="Normal 78 2" xfId="3135"/>
    <cellStyle name="Normal 78 2 2" xfId="3920"/>
    <cellStyle name="Normal 78 2 3" xfId="4471"/>
    <cellStyle name="Normal 78 2 4" xfId="5005"/>
    <cellStyle name="Normal 78 2 5" xfId="5515"/>
    <cellStyle name="Normal 78 2 6" xfId="6024"/>
    <cellStyle name="Normal 78 3" xfId="3136"/>
    <cellStyle name="Normal 78 3 2" xfId="3921"/>
    <cellStyle name="Normal 78 3 3" xfId="4472"/>
    <cellStyle name="Normal 78 3 4" xfId="5006"/>
    <cellStyle name="Normal 78 3 5" xfId="5516"/>
    <cellStyle name="Normal 78 3 6" xfId="6025"/>
    <cellStyle name="Normal 78 4" xfId="3137"/>
    <cellStyle name="Normal 78 4 2" xfId="3922"/>
    <cellStyle name="Normal 78 4 3" xfId="4473"/>
    <cellStyle name="Normal 78 4 4" xfId="5007"/>
    <cellStyle name="Normal 78 4 5" xfId="5517"/>
    <cellStyle name="Normal 78 4 6" xfId="6026"/>
    <cellStyle name="Normal 78 5" xfId="3138"/>
    <cellStyle name="Normal 78 5 2" xfId="3923"/>
    <cellStyle name="Normal 78 5 3" xfId="4474"/>
    <cellStyle name="Normal 78 5 4" xfId="5008"/>
    <cellStyle name="Normal 78 5 5" xfId="5518"/>
    <cellStyle name="Normal 78 5 6" xfId="6027"/>
    <cellStyle name="Normal 78 6" xfId="3919"/>
    <cellStyle name="Normal 78 7" xfId="4470"/>
    <cellStyle name="Normal 78 8" xfId="5004"/>
    <cellStyle name="Normal 78 9" xfId="5514"/>
    <cellStyle name="Normal 79" xfId="3139"/>
    <cellStyle name="Normal 79 10" xfId="6028"/>
    <cellStyle name="Normal 79 2" xfId="3140"/>
    <cellStyle name="Normal 79 2 2" xfId="3925"/>
    <cellStyle name="Normal 79 2 3" xfId="4476"/>
    <cellStyle name="Normal 79 2 4" xfId="5010"/>
    <cellStyle name="Normal 79 2 5" xfId="5520"/>
    <cellStyle name="Normal 79 2 6" xfId="6029"/>
    <cellStyle name="Normal 79 3" xfId="3141"/>
    <cellStyle name="Normal 79 3 2" xfId="3926"/>
    <cellStyle name="Normal 79 3 3" xfId="4477"/>
    <cellStyle name="Normal 79 3 4" xfId="5011"/>
    <cellStyle name="Normal 79 3 5" xfId="5521"/>
    <cellStyle name="Normal 79 3 6" xfId="6030"/>
    <cellStyle name="Normal 79 4" xfId="3142"/>
    <cellStyle name="Normal 79 4 2" xfId="3927"/>
    <cellStyle name="Normal 79 4 3" xfId="4478"/>
    <cellStyle name="Normal 79 4 4" xfId="5012"/>
    <cellStyle name="Normal 79 4 5" xfId="5522"/>
    <cellStyle name="Normal 79 4 6" xfId="6031"/>
    <cellStyle name="Normal 79 5" xfId="3143"/>
    <cellStyle name="Normal 79 5 2" xfId="3928"/>
    <cellStyle name="Normal 79 5 3" xfId="4479"/>
    <cellStyle name="Normal 79 5 4" xfId="5013"/>
    <cellStyle name="Normal 79 5 5" xfId="5523"/>
    <cellStyle name="Normal 79 5 6" xfId="6032"/>
    <cellStyle name="Normal 79 6" xfId="3924"/>
    <cellStyle name="Normal 79 7" xfId="4475"/>
    <cellStyle name="Normal 79 8" xfId="5009"/>
    <cellStyle name="Normal 79 9" xfId="5519"/>
    <cellStyle name="Normal 8" xfId="3144"/>
    <cellStyle name="Normal 8 10" xfId="3145"/>
    <cellStyle name="Normal 8 11" xfId="3146"/>
    <cellStyle name="Normal 8 12" xfId="3147"/>
    <cellStyle name="Normal 8 13" xfId="3148"/>
    <cellStyle name="Normal 8 14" xfId="3149"/>
    <cellStyle name="Normal 8 15" xfId="3150"/>
    <cellStyle name="Normal 8 16" xfId="3151"/>
    <cellStyle name="Normal 8 17" xfId="3929"/>
    <cellStyle name="Normal 8 18" xfId="4480"/>
    <cellStyle name="Normal 8 19" xfId="5014"/>
    <cellStyle name="Normal 8 2" xfId="3152"/>
    <cellStyle name="Normal 8 20" xfId="5524"/>
    <cellStyle name="Normal 8 21" xfId="6033"/>
    <cellStyle name="Normal 8 3" xfId="3153"/>
    <cellStyle name="Normal 8 4" xfId="3154"/>
    <cellStyle name="Normal 8 5" xfId="3155"/>
    <cellStyle name="Normal 8 6" xfId="3156"/>
    <cellStyle name="Normal 8 7" xfId="3157"/>
    <cellStyle name="Normal 8 8" xfId="3158"/>
    <cellStyle name="Normal 8 9" xfId="3159"/>
    <cellStyle name="Normal 80" xfId="3160"/>
    <cellStyle name="Normal 80 10" xfId="6034"/>
    <cellStyle name="Normal 80 2" xfId="3161"/>
    <cellStyle name="Normal 80 2 2" xfId="3931"/>
    <cellStyle name="Normal 80 2 3" xfId="4482"/>
    <cellStyle name="Normal 80 2 4" xfId="5016"/>
    <cellStyle name="Normal 80 2 5" xfId="5526"/>
    <cellStyle name="Normal 80 2 6" xfId="6035"/>
    <cellStyle name="Normal 80 3" xfId="3162"/>
    <cellStyle name="Normal 80 3 2" xfId="3932"/>
    <cellStyle name="Normal 80 3 3" xfId="4483"/>
    <cellStyle name="Normal 80 3 4" xfId="5017"/>
    <cellStyle name="Normal 80 3 5" xfId="5527"/>
    <cellStyle name="Normal 80 3 6" xfId="6036"/>
    <cellStyle name="Normal 80 4" xfId="3163"/>
    <cellStyle name="Normal 80 4 2" xfId="3933"/>
    <cellStyle name="Normal 80 4 3" xfId="4484"/>
    <cellStyle name="Normal 80 4 4" xfId="5018"/>
    <cellStyle name="Normal 80 4 5" xfId="5528"/>
    <cellStyle name="Normal 80 4 6" xfId="6037"/>
    <cellStyle name="Normal 80 5" xfId="3164"/>
    <cellStyle name="Normal 80 5 2" xfId="3934"/>
    <cellStyle name="Normal 80 5 3" xfId="4485"/>
    <cellStyle name="Normal 80 5 4" xfId="5019"/>
    <cellStyle name="Normal 80 5 5" xfId="5529"/>
    <cellStyle name="Normal 80 5 6" xfId="6038"/>
    <cellStyle name="Normal 80 6" xfId="3930"/>
    <cellStyle name="Normal 80 7" xfId="4481"/>
    <cellStyle name="Normal 80 8" xfId="5015"/>
    <cellStyle name="Normal 80 9" xfId="5525"/>
    <cellStyle name="Normal 81" xfId="3165"/>
    <cellStyle name="Normal 81 10" xfId="6039"/>
    <cellStyle name="Normal 81 2" xfId="3166"/>
    <cellStyle name="Normal 81 2 2" xfId="3936"/>
    <cellStyle name="Normal 81 2 3" xfId="4487"/>
    <cellStyle name="Normal 81 2 4" xfId="5021"/>
    <cellStyle name="Normal 81 2 5" xfId="5531"/>
    <cellStyle name="Normal 81 2 6" xfId="6040"/>
    <cellStyle name="Normal 81 3" xfId="3167"/>
    <cellStyle name="Normal 81 3 2" xfId="3937"/>
    <cellStyle name="Normal 81 3 3" xfId="4488"/>
    <cellStyle name="Normal 81 3 4" xfId="5022"/>
    <cellStyle name="Normal 81 3 5" xfId="5532"/>
    <cellStyle name="Normal 81 3 6" xfId="6041"/>
    <cellStyle name="Normal 81 4" xfId="3168"/>
    <cellStyle name="Normal 81 4 2" xfId="3938"/>
    <cellStyle name="Normal 81 4 3" xfId="4489"/>
    <cellStyle name="Normal 81 4 4" xfId="5023"/>
    <cellStyle name="Normal 81 4 5" xfId="5533"/>
    <cellStyle name="Normal 81 4 6" xfId="6042"/>
    <cellStyle name="Normal 81 5" xfId="3169"/>
    <cellStyle name="Normal 81 5 2" xfId="3939"/>
    <cellStyle name="Normal 81 5 3" xfId="4490"/>
    <cellStyle name="Normal 81 5 4" xfId="5024"/>
    <cellStyle name="Normal 81 5 5" xfId="5534"/>
    <cellStyle name="Normal 81 5 6" xfId="6043"/>
    <cellStyle name="Normal 81 6" xfId="3935"/>
    <cellStyle name="Normal 81 7" xfId="4486"/>
    <cellStyle name="Normal 81 8" xfId="5020"/>
    <cellStyle name="Normal 81 9" xfId="5530"/>
    <cellStyle name="Normal 82" xfId="3170"/>
    <cellStyle name="Normal 82 10" xfId="6044"/>
    <cellStyle name="Normal 82 2" xfId="3171"/>
    <cellStyle name="Normal 82 2 2" xfId="3941"/>
    <cellStyle name="Normal 82 2 3" xfId="4492"/>
    <cellStyle name="Normal 82 2 4" xfId="5026"/>
    <cellStyle name="Normal 82 2 5" xfId="5536"/>
    <cellStyle name="Normal 82 2 6" xfId="6045"/>
    <cellStyle name="Normal 82 3" xfId="3172"/>
    <cellStyle name="Normal 82 3 2" xfId="3942"/>
    <cellStyle name="Normal 82 3 3" xfId="4493"/>
    <cellStyle name="Normal 82 3 4" xfId="5027"/>
    <cellStyle name="Normal 82 3 5" xfId="5537"/>
    <cellStyle name="Normal 82 3 6" xfId="6046"/>
    <cellStyle name="Normal 82 4" xfId="3173"/>
    <cellStyle name="Normal 82 4 2" xfId="3943"/>
    <cellStyle name="Normal 82 4 3" xfId="4494"/>
    <cellStyle name="Normal 82 4 4" xfId="5028"/>
    <cellStyle name="Normal 82 4 5" xfId="5538"/>
    <cellStyle name="Normal 82 4 6" xfId="6047"/>
    <cellStyle name="Normal 82 5" xfId="3174"/>
    <cellStyle name="Normal 82 5 2" xfId="3944"/>
    <cellStyle name="Normal 82 5 3" xfId="4495"/>
    <cellStyle name="Normal 82 5 4" xfId="5029"/>
    <cellStyle name="Normal 82 5 5" xfId="5539"/>
    <cellStyle name="Normal 82 5 6" xfId="6048"/>
    <cellStyle name="Normal 82 6" xfId="3940"/>
    <cellStyle name="Normal 82 7" xfId="4491"/>
    <cellStyle name="Normal 82 8" xfId="5025"/>
    <cellStyle name="Normal 82 9" xfId="5535"/>
    <cellStyle name="Normal 83" xfId="3175"/>
    <cellStyle name="Normal 83 10" xfId="6049"/>
    <cellStyle name="Normal 83 2" xfId="3176"/>
    <cellStyle name="Normal 83 2 2" xfId="3946"/>
    <cellStyle name="Normal 83 2 3" xfId="4497"/>
    <cellStyle name="Normal 83 2 4" xfId="5031"/>
    <cellStyle name="Normal 83 2 5" xfId="5541"/>
    <cellStyle name="Normal 83 2 6" xfId="6050"/>
    <cellStyle name="Normal 83 3" xfId="3177"/>
    <cellStyle name="Normal 83 3 2" xfId="3947"/>
    <cellStyle name="Normal 83 3 3" xfId="4498"/>
    <cellStyle name="Normal 83 3 4" xfId="5032"/>
    <cellStyle name="Normal 83 3 5" xfId="5542"/>
    <cellStyle name="Normal 83 3 6" xfId="6051"/>
    <cellStyle name="Normal 83 4" xfId="3178"/>
    <cellStyle name="Normal 83 4 2" xfId="3948"/>
    <cellStyle name="Normal 83 4 3" xfId="4499"/>
    <cellStyle name="Normal 83 4 4" xfId="5033"/>
    <cellStyle name="Normal 83 4 5" xfId="5543"/>
    <cellStyle name="Normal 83 4 6" xfId="6052"/>
    <cellStyle name="Normal 83 5" xfId="3179"/>
    <cellStyle name="Normal 83 5 2" xfId="3949"/>
    <cellStyle name="Normal 83 5 3" xfId="4500"/>
    <cellStyle name="Normal 83 5 4" xfId="5034"/>
    <cellStyle name="Normal 83 5 5" xfId="5544"/>
    <cellStyle name="Normal 83 5 6" xfId="6053"/>
    <cellStyle name="Normal 83 6" xfId="3945"/>
    <cellStyle name="Normal 83 7" xfId="4496"/>
    <cellStyle name="Normal 83 8" xfId="5030"/>
    <cellStyle name="Normal 83 9" xfId="5540"/>
    <cellStyle name="Normal 84" xfId="3180"/>
    <cellStyle name="Normal 84 10" xfId="6054"/>
    <cellStyle name="Normal 84 2" xfId="3181"/>
    <cellStyle name="Normal 84 2 2" xfId="3951"/>
    <cellStyle name="Normal 84 2 3" xfId="4502"/>
    <cellStyle name="Normal 84 2 4" xfId="5036"/>
    <cellStyle name="Normal 84 2 5" xfId="5546"/>
    <cellStyle name="Normal 84 2 6" xfId="6055"/>
    <cellStyle name="Normal 84 3" xfId="3182"/>
    <cellStyle name="Normal 84 3 2" xfId="3952"/>
    <cellStyle name="Normal 84 3 3" xfId="4503"/>
    <cellStyle name="Normal 84 3 4" xfId="5037"/>
    <cellStyle name="Normal 84 3 5" xfId="5547"/>
    <cellStyle name="Normal 84 3 6" xfId="6056"/>
    <cellStyle name="Normal 84 4" xfId="3183"/>
    <cellStyle name="Normal 84 4 2" xfId="3953"/>
    <cellStyle name="Normal 84 4 3" xfId="4504"/>
    <cellStyle name="Normal 84 4 4" xfId="5038"/>
    <cellStyle name="Normal 84 4 5" xfId="5548"/>
    <cellStyle name="Normal 84 4 6" xfId="6057"/>
    <cellStyle name="Normal 84 5" xfId="3184"/>
    <cellStyle name="Normal 84 5 2" xfId="3954"/>
    <cellStyle name="Normal 84 5 3" xfId="4505"/>
    <cellStyle name="Normal 84 5 4" xfId="5039"/>
    <cellStyle name="Normal 84 5 5" xfId="5549"/>
    <cellStyle name="Normal 84 5 6" xfId="6058"/>
    <cellStyle name="Normal 84 6" xfId="3950"/>
    <cellStyle name="Normal 84 7" xfId="4501"/>
    <cellStyle name="Normal 84 8" xfId="5035"/>
    <cellStyle name="Normal 84 9" xfId="5545"/>
    <cellStyle name="Normal 85" xfId="3185"/>
    <cellStyle name="Normal 85 10" xfId="6059"/>
    <cellStyle name="Normal 85 2" xfId="3186"/>
    <cellStyle name="Normal 85 2 2" xfId="3956"/>
    <cellStyle name="Normal 85 2 3" xfId="4507"/>
    <cellStyle name="Normal 85 2 4" xfId="5041"/>
    <cellStyle name="Normal 85 2 5" xfId="5551"/>
    <cellStyle name="Normal 85 2 6" xfId="6060"/>
    <cellStyle name="Normal 85 3" xfId="3187"/>
    <cellStyle name="Normal 85 3 2" xfId="3957"/>
    <cellStyle name="Normal 85 3 3" xfId="4508"/>
    <cellStyle name="Normal 85 3 4" xfId="5042"/>
    <cellStyle name="Normal 85 3 5" xfId="5552"/>
    <cellStyle name="Normal 85 3 6" xfId="6061"/>
    <cellStyle name="Normal 85 4" xfId="3188"/>
    <cellStyle name="Normal 85 4 2" xfId="3958"/>
    <cellStyle name="Normal 85 4 3" xfId="4509"/>
    <cellStyle name="Normal 85 4 4" xfId="5043"/>
    <cellStyle name="Normal 85 4 5" xfId="5553"/>
    <cellStyle name="Normal 85 4 6" xfId="6062"/>
    <cellStyle name="Normal 85 5" xfId="3189"/>
    <cellStyle name="Normal 85 5 2" xfId="3959"/>
    <cellStyle name="Normal 85 5 3" xfId="4510"/>
    <cellStyle name="Normal 85 5 4" xfId="5044"/>
    <cellStyle name="Normal 85 5 5" xfId="5554"/>
    <cellStyle name="Normal 85 5 6" xfId="6063"/>
    <cellStyle name="Normal 85 6" xfId="3955"/>
    <cellStyle name="Normal 85 7" xfId="4506"/>
    <cellStyle name="Normal 85 8" xfId="5040"/>
    <cellStyle name="Normal 85 9" xfId="5550"/>
    <cellStyle name="Normal 86" xfId="3190"/>
    <cellStyle name="Normal 86 10" xfId="6064"/>
    <cellStyle name="Normal 86 2" xfId="3191"/>
    <cellStyle name="Normal 86 2 2" xfId="3961"/>
    <cellStyle name="Normal 86 2 3" xfId="4512"/>
    <cellStyle name="Normal 86 2 4" xfId="5046"/>
    <cellStyle name="Normal 86 2 5" xfId="5556"/>
    <cellStyle name="Normal 86 2 6" xfId="6065"/>
    <cellStyle name="Normal 86 3" xfId="3192"/>
    <cellStyle name="Normal 86 3 2" xfId="3962"/>
    <cellStyle name="Normal 86 3 3" xfId="4513"/>
    <cellStyle name="Normal 86 3 4" xfId="5047"/>
    <cellStyle name="Normal 86 3 5" xfId="5557"/>
    <cellStyle name="Normal 86 3 6" xfId="6066"/>
    <cellStyle name="Normal 86 4" xfId="3193"/>
    <cellStyle name="Normal 86 4 2" xfId="3963"/>
    <cellStyle name="Normal 86 4 3" xfId="4514"/>
    <cellStyle name="Normal 86 4 4" xfId="5048"/>
    <cellStyle name="Normal 86 4 5" xfId="5558"/>
    <cellStyle name="Normal 86 4 6" xfId="6067"/>
    <cellStyle name="Normal 86 5" xfId="3194"/>
    <cellStyle name="Normal 86 5 2" xfId="3964"/>
    <cellStyle name="Normal 86 5 3" xfId="4515"/>
    <cellStyle name="Normal 86 5 4" xfId="5049"/>
    <cellStyle name="Normal 86 5 5" xfId="5559"/>
    <cellStyle name="Normal 86 5 6" xfId="6068"/>
    <cellStyle name="Normal 86 6" xfId="3960"/>
    <cellStyle name="Normal 86 7" xfId="4511"/>
    <cellStyle name="Normal 86 8" xfId="5045"/>
    <cellStyle name="Normal 86 9" xfId="5555"/>
    <cellStyle name="Normal 87" xfId="3195"/>
    <cellStyle name="Normal 87 10" xfId="6069"/>
    <cellStyle name="Normal 87 2" xfId="3196"/>
    <cellStyle name="Normal 87 2 2" xfId="3966"/>
    <cellStyle name="Normal 87 2 3" xfId="4517"/>
    <cellStyle name="Normal 87 2 4" xfId="5051"/>
    <cellStyle name="Normal 87 2 5" xfId="5561"/>
    <cellStyle name="Normal 87 2 6" xfId="6070"/>
    <cellStyle name="Normal 87 3" xfId="3197"/>
    <cellStyle name="Normal 87 3 2" xfId="3967"/>
    <cellStyle name="Normal 87 3 3" xfId="4518"/>
    <cellStyle name="Normal 87 3 4" xfId="5052"/>
    <cellStyle name="Normal 87 3 5" xfId="5562"/>
    <cellStyle name="Normal 87 3 6" xfId="6071"/>
    <cellStyle name="Normal 87 4" xfId="3198"/>
    <cellStyle name="Normal 87 4 2" xfId="3968"/>
    <cellStyle name="Normal 87 4 3" xfId="4519"/>
    <cellStyle name="Normal 87 4 4" xfId="5053"/>
    <cellStyle name="Normal 87 4 5" xfId="5563"/>
    <cellStyle name="Normal 87 4 6" xfId="6072"/>
    <cellStyle name="Normal 87 5" xfId="3199"/>
    <cellStyle name="Normal 87 5 2" xfId="3969"/>
    <cellStyle name="Normal 87 5 3" xfId="4520"/>
    <cellStyle name="Normal 87 5 4" xfId="5054"/>
    <cellStyle name="Normal 87 5 5" xfId="5564"/>
    <cellStyle name="Normal 87 5 6" xfId="6073"/>
    <cellStyle name="Normal 87 6" xfId="3965"/>
    <cellStyle name="Normal 87 7" xfId="4516"/>
    <cellStyle name="Normal 87 8" xfId="5050"/>
    <cellStyle name="Normal 87 9" xfId="5560"/>
    <cellStyle name="Normal 88" xfId="3200"/>
    <cellStyle name="Normal 88 10" xfId="6074"/>
    <cellStyle name="Normal 88 2" xfId="3201"/>
    <cellStyle name="Normal 88 2 2" xfId="3971"/>
    <cellStyle name="Normal 88 2 3" xfId="4522"/>
    <cellStyle name="Normal 88 2 4" xfId="5056"/>
    <cellStyle name="Normal 88 2 5" xfId="5566"/>
    <cellStyle name="Normal 88 2 6" xfId="6075"/>
    <cellStyle name="Normal 88 3" xfId="3202"/>
    <cellStyle name="Normal 88 3 2" xfId="3972"/>
    <cellStyle name="Normal 88 3 3" xfId="4523"/>
    <cellStyle name="Normal 88 3 4" xfId="5057"/>
    <cellStyle name="Normal 88 3 5" xfId="5567"/>
    <cellStyle name="Normal 88 3 6" xfId="6076"/>
    <cellStyle name="Normal 88 4" xfId="3203"/>
    <cellStyle name="Normal 88 4 2" xfId="3973"/>
    <cellStyle name="Normal 88 4 3" xfId="4524"/>
    <cellStyle name="Normal 88 4 4" xfId="5058"/>
    <cellStyle name="Normal 88 4 5" xfId="5568"/>
    <cellStyle name="Normal 88 4 6" xfId="6077"/>
    <cellStyle name="Normal 88 5" xfId="3204"/>
    <cellStyle name="Normal 88 5 2" xfId="3974"/>
    <cellStyle name="Normal 88 5 3" xfId="4525"/>
    <cellStyle name="Normal 88 5 4" xfId="5059"/>
    <cellStyle name="Normal 88 5 5" xfId="5569"/>
    <cellStyle name="Normal 88 5 6" xfId="6078"/>
    <cellStyle name="Normal 88 6" xfId="3970"/>
    <cellStyle name="Normal 88 7" xfId="4521"/>
    <cellStyle name="Normal 88 8" xfId="5055"/>
    <cellStyle name="Normal 88 9" xfId="5565"/>
    <cellStyle name="Normal 89" xfId="3205"/>
    <cellStyle name="Normal 89 10" xfId="6079"/>
    <cellStyle name="Normal 89 2" xfId="3206"/>
    <cellStyle name="Normal 89 2 2" xfId="3976"/>
    <cellStyle name="Normal 89 2 3" xfId="4527"/>
    <cellStyle name="Normal 89 2 4" xfId="5061"/>
    <cellStyle name="Normal 89 2 5" xfId="5571"/>
    <cellStyle name="Normal 89 2 6" xfId="6080"/>
    <cellStyle name="Normal 89 3" xfId="3207"/>
    <cellStyle name="Normal 89 3 2" xfId="3977"/>
    <cellStyle name="Normal 89 3 3" xfId="4528"/>
    <cellStyle name="Normal 89 3 4" xfId="5062"/>
    <cellStyle name="Normal 89 3 5" xfId="5572"/>
    <cellStyle name="Normal 89 3 6" xfId="6081"/>
    <cellStyle name="Normal 89 4" xfId="3208"/>
    <cellStyle name="Normal 89 4 2" xfId="3978"/>
    <cellStyle name="Normal 89 4 3" xfId="4529"/>
    <cellStyle name="Normal 89 4 4" xfId="5063"/>
    <cellStyle name="Normal 89 4 5" xfId="5573"/>
    <cellStyle name="Normal 89 4 6" xfId="6082"/>
    <cellStyle name="Normal 89 5" xfId="3209"/>
    <cellStyle name="Normal 89 5 2" xfId="3979"/>
    <cellStyle name="Normal 89 5 3" xfId="4530"/>
    <cellStyle name="Normal 89 5 4" xfId="5064"/>
    <cellStyle name="Normal 89 5 5" xfId="5574"/>
    <cellStyle name="Normal 89 5 6" xfId="6083"/>
    <cellStyle name="Normal 89 6" xfId="3975"/>
    <cellStyle name="Normal 89 7" xfId="4526"/>
    <cellStyle name="Normal 89 8" xfId="5060"/>
    <cellStyle name="Normal 89 9" xfId="5570"/>
    <cellStyle name="Normal 9" xfId="3210"/>
    <cellStyle name="Normal 9 10" xfId="5065"/>
    <cellStyle name="Normal 9 11" xfId="5575"/>
    <cellStyle name="Normal 9 12" xfId="6084"/>
    <cellStyle name="Normal 9 2" xfId="3211"/>
    <cellStyle name="Normal 9 2 2" xfId="3981"/>
    <cellStyle name="Normal 9 2 3" xfId="4532"/>
    <cellStyle name="Normal 9 2 4" xfId="5066"/>
    <cellStyle name="Normal 9 2 5" xfId="5576"/>
    <cellStyle name="Normal 9 2 6" xfId="6085"/>
    <cellStyle name="Normal 9 3" xfId="3212"/>
    <cellStyle name="Normal 9 3 2" xfId="3982"/>
    <cellStyle name="Normal 9 3 3" xfId="4533"/>
    <cellStyle name="Normal 9 3 4" xfId="5067"/>
    <cellStyle name="Normal 9 3 5" xfId="5577"/>
    <cellStyle name="Normal 9 3 6" xfId="6086"/>
    <cellStyle name="Normal 9 4" xfId="3213"/>
    <cellStyle name="Normal 9 4 2" xfId="3983"/>
    <cellStyle name="Normal 9 4 3" xfId="4534"/>
    <cellStyle name="Normal 9 4 4" xfId="5068"/>
    <cellStyle name="Normal 9 4 5" xfId="5578"/>
    <cellStyle name="Normal 9 4 6" xfId="6087"/>
    <cellStyle name="Normal 9 5" xfId="3214"/>
    <cellStyle name="Normal 9 5 2" xfId="3984"/>
    <cellStyle name="Normal 9 5 3" xfId="4535"/>
    <cellStyle name="Normal 9 5 4" xfId="5069"/>
    <cellStyle name="Normal 9 5 5" xfId="5579"/>
    <cellStyle name="Normal 9 5 6" xfId="6088"/>
    <cellStyle name="Normal 9 6" xfId="3215"/>
    <cellStyle name="Normal 9 6 2" xfId="3985"/>
    <cellStyle name="Normal 9 6 3" xfId="4536"/>
    <cellStyle name="Normal 9 6 4" xfId="5070"/>
    <cellStyle name="Normal 9 6 5" xfId="5580"/>
    <cellStyle name="Normal 9 6 6" xfId="6089"/>
    <cellStyle name="Normal 9 7" xfId="3216"/>
    <cellStyle name="Normal 9 7 2" xfId="3986"/>
    <cellStyle name="Normal 9 7 3" xfId="4537"/>
    <cellStyle name="Normal 9 7 4" xfId="5071"/>
    <cellStyle name="Normal 9 7 5" xfId="5581"/>
    <cellStyle name="Normal 9 7 6" xfId="6090"/>
    <cellStyle name="Normal 9 8" xfId="3980"/>
    <cellStyle name="Normal 9 9" xfId="4531"/>
    <cellStyle name="Normal 90" xfId="3217"/>
    <cellStyle name="Normal 90 10" xfId="6091"/>
    <cellStyle name="Normal 90 2" xfId="3218"/>
    <cellStyle name="Normal 90 2 2" xfId="3988"/>
    <cellStyle name="Normal 90 2 3" xfId="4539"/>
    <cellStyle name="Normal 90 2 4" xfId="5073"/>
    <cellStyle name="Normal 90 2 5" xfId="5583"/>
    <cellStyle name="Normal 90 2 6" xfId="6092"/>
    <cellStyle name="Normal 90 3" xfId="3219"/>
    <cellStyle name="Normal 90 3 2" xfId="3989"/>
    <cellStyle name="Normal 90 3 3" xfId="4540"/>
    <cellStyle name="Normal 90 3 4" xfId="5074"/>
    <cellStyle name="Normal 90 3 5" xfId="5584"/>
    <cellStyle name="Normal 90 3 6" xfId="6093"/>
    <cellStyle name="Normal 90 4" xfId="3220"/>
    <cellStyle name="Normal 90 4 2" xfId="3990"/>
    <cellStyle name="Normal 90 4 3" xfId="4541"/>
    <cellStyle name="Normal 90 4 4" xfId="5075"/>
    <cellStyle name="Normal 90 4 5" xfId="5585"/>
    <cellStyle name="Normal 90 4 6" xfId="6094"/>
    <cellStyle name="Normal 90 5" xfId="3221"/>
    <cellStyle name="Normal 90 5 2" xfId="3991"/>
    <cellStyle name="Normal 90 5 3" xfId="4542"/>
    <cellStyle name="Normal 90 5 4" xfId="5076"/>
    <cellStyle name="Normal 90 5 5" xfId="5586"/>
    <cellStyle name="Normal 90 5 6" xfId="6095"/>
    <cellStyle name="Normal 90 6" xfId="3987"/>
    <cellStyle name="Normal 90 7" xfId="4538"/>
    <cellStyle name="Normal 90 8" xfId="5072"/>
    <cellStyle name="Normal 90 9" xfId="5582"/>
    <cellStyle name="Normal 91" xfId="3222"/>
    <cellStyle name="Normal 91 10" xfId="6096"/>
    <cellStyle name="Normal 91 2" xfId="3223"/>
    <cellStyle name="Normal 91 2 2" xfId="3993"/>
    <cellStyle name="Normal 91 2 3" xfId="4544"/>
    <cellStyle name="Normal 91 2 4" xfId="5078"/>
    <cellStyle name="Normal 91 2 5" xfId="5588"/>
    <cellStyle name="Normal 91 2 6" xfId="6097"/>
    <cellStyle name="Normal 91 3" xfId="3224"/>
    <cellStyle name="Normal 91 3 2" xfId="3994"/>
    <cellStyle name="Normal 91 3 3" xfId="4545"/>
    <cellStyle name="Normal 91 3 4" xfId="5079"/>
    <cellStyle name="Normal 91 3 5" xfId="5589"/>
    <cellStyle name="Normal 91 3 6" xfId="6098"/>
    <cellStyle name="Normal 91 4" xfId="3225"/>
    <cellStyle name="Normal 91 4 2" xfId="3995"/>
    <cellStyle name="Normal 91 4 3" xfId="4546"/>
    <cellStyle name="Normal 91 4 4" xfId="5080"/>
    <cellStyle name="Normal 91 4 5" xfId="5590"/>
    <cellStyle name="Normal 91 4 6" xfId="6099"/>
    <cellStyle name="Normal 91 5" xfId="3226"/>
    <cellStyle name="Normal 91 5 2" xfId="3996"/>
    <cellStyle name="Normal 91 5 3" xfId="4547"/>
    <cellStyle name="Normal 91 5 4" xfId="5081"/>
    <cellStyle name="Normal 91 5 5" xfId="5591"/>
    <cellStyle name="Normal 91 5 6" xfId="6100"/>
    <cellStyle name="Normal 91 6" xfId="3992"/>
    <cellStyle name="Normal 91 7" xfId="4543"/>
    <cellStyle name="Normal 91 8" xfId="5077"/>
    <cellStyle name="Normal 91 9" xfId="5587"/>
    <cellStyle name="Normal 92" xfId="3227"/>
    <cellStyle name="Normal 92 10" xfId="6101"/>
    <cellStyle name="Normal 92 2" xfId="3228"/>
    <cellStyle name="Normal 92 2 2" xfId="3998"/>
    <cellStyle name="Normal 92 2 3" xfId="4549"/>
    <cellStyle name="Normal 92 2 4" xfId="5083"/>
    <cellStyle name="Normal 92 2 5" xfId="5593"/>
    <cellStyle name="Normal 92 2 6" xfId="6102"/>
    <cellStyle name="Normal 92 3" xfId="3229"/>
    <cellStyle name="Normal 92 3 2" xfId="3999"/>
    <cellStyle name="Normal 92 3 3" xfId="4550"/>
    <cellStyle name="Normal 92 3 4" xfId="5084"/>
    <cellStyle name="Normal 92 3 5" xfId="5594"/>
    <cellStyle name="Normal 92 3 6" xfId="6103"/>
    <cellStyle name="Normal 92 4" xfId="3230"/>
    <cellStyle name="Normal 92 4 2" xfId="4000"/>
    <cellStyle name="Normal 92 4 3" xfId="4551"/>
    <cellStyle name="Normal 92 4 4" xfId="5085"/>
    <cellStyle name="Normal 92 4 5" xfId="5595"/>
    <cellStyle name="Normal 92 4 6" xfId="6104"/>
    <cellStyle name="Normal 92 5" xfId="3231"/>
    <cellStyle name="Normal 92 5 2" xfId="4001"/>
    <cellStyle name="Normal 92 5 3" xfId="4552"/>
    <cellStyle name="Normal 92 5 4" xfId="5086"/>
    <cellStyle name="Normal 92 5 5" xfId="5596"/>
    <cellStyle name="Normal 92 5 6" xfId="6105"/>
    <cellStyle name="Normal 92 6" xfId="3997"/>
    <cellStyle name="Normal 92 7" xfId="4548"/>
    <cellStyle name="Normal 92 8" xfId="5082"/>
    <cellStyle name="Normal 92 9" xfId="5592"/>
    <cellStyle name="Normal 93" xfId="3232"/>
    <cellStyle name="Normal 93 10" xfId="6106"/>
    <cellStyle name="Normal 93 2" xfId="3233"/>
    <cellStyle name="Normal 93 2 2" xfId="4003"/>
    <cellStyle name="Normal 93 2 3" xfId="4554"/>
    <cellStyle name="Normal 93 2 4" xfId="5088"/>
    <cellStyle name="Normal 93 2 5" xfId="5598"/>
    <cellStyle name="Normal 93 2 6" xfId="6107"/>
    <cellStyle name="Normal 93 3" xfId="3234"/>
    <cellStyle name="Normal 93 3 2" xfId="4004"/>
    <cellStyle name="Normal 93 3 3" xfId="4555"/>
    <cellStyle name="Normal 93 3 4" xfId="5089"/>
    <cellStyle name="Normal 93 3 5" xfId="5599"/>
    <cellStyle name="Normal 93 3 6" xfId="6108"/>
    <cellStyle name="Normal 93 4" xfId="3235"/>
    <cellStyle name="Normal 93 4 2" xfId="4005"/>
    <cellStyle name="Normal 93 4 3" xfId="4556"/>
    <cellStyle name="Normal 93 4 4" xfId="5090"/>
    <cellStyle name="Normal 93 4 5" xfId="5600"/>
    <cellStyle name="Normal 93 4 6" xfId="6109"/>
    <cellStyle name="Normal 93 5" xfId="3236"/>
    <cellStyle name="Normal 93 5 2" xfId="4006"/>
    <cellStyle name="Normal 93 5 3" xfId="4557"/>
    <cellStyle name="Normal 93 5 4" xfId="5091"/>
    <cellStyle name="Normal 93 5 5" xfId="5601"/>
    <cellStyle name="Normal 93 5 6" xfId="6110"/>
    <cellStyle name="Normal 93 6" xfId="4002"/>
    <cellStyle name="Normal 93 7" xfId="4553"/>
    <cellStyle name="Normal 93 8" xfId="5087"/>
    <cellStyle name="Normal 93 9" xfId="5597"/>
    <cellStyle name="Normal 94" xfId="3237"/>
    <cellStyle name="Normal 94 10" xfId="6111"/>
    <cellStyle name="Normal 94 2" xfId="3238"/>
    <cellStyle name="Normal 94 2 2" xfId="4008"/>
    <cellStyle name="Normal 94 2 3" xfId="4559"/>
    <cellStyle name="Normal 94 2 4" xfId="5093"/>
    <cellStyle name="Normal 94 2 5" xfId="5603"/>
    <cellStyle name="Normal 94 2 6" xfId="6112"/>
    <cellStyle name="Normal 94 3" xfId="3239"/>
    <cellStyle name="Normal 94 3 2" xfId="4009"/>
    <cellStyle name="Normal 94 3 3" xfId="4560"/>
    <cellStyle name="Normal 94 3 4" xfId="5094"/>
    <cellStyle name="Normal 94 3 5" xfId="5604"/>
    <cellStyle name="Normal 94 3 6" xfId="6113"/>
    <cellStyle name="Normal 94 4" xfId="3240"/>
    <cellStyle name="Normal 94 4 2" xfId="4010"/>
    <cellStyle name="Normal 94 4 3" xfId="4561"/>
    <cellStyle name="Normal 94 4 4" xfId="5095"/>
    <cellStyle name="Normal 94 4 5" xfId="5605"/>
    <cellStyle name="Normal 94 4 6" xfId="6114"/>
    <cellStyle name="Normal 94 5" xfId="3241"/>
    <cellStyle name="Normal 94 5 2" xfId="4011"/>
    <cellStyle name="Normal 94 5 3" xfId="4562"/>
    <cellStyle name="Normal 94 5 4" xfId="5096"/>
    <cellStyle name="Normal 94 5 5" xfId="5606"/>
    <cellStyle name="Normal 94 5 6" xfId="6115"/>
    <cellStyle name="Normal 94 6" xfId="4007"/>
    <cellStyle name="Normal 94 7" xfId="4558"/>
    <cellStyle name="Normal 94 8" xfId="5092"/>
    <cellStyle name="Normal 94 9" xfId="5602"/>
    <cellStyle name="Normal 95" xfId="3242"/>
    <cellStyle name="Normal 95 10" xfId="6116"/>
    <cellStyle name="Normal 95 2" xfId="3243"/>
    <cellStyle name="Normal 95 2 2" xfId="4013"/>
    <cellStyle name="Normal 95 2 3" xfId="4564"/>
    <cellStyle name="Normal 95 2 4" xfId="5098"/>
    <cellStyle name="Normal 95 2 5" xfId="5608"/>
    <cellStyle name="Normal 95 2 6" xfId="6117"/>
    <cellStyle name="Normal 95 3" xfId="3244"/>
    <cellStyle name="Normal 95 3 2" xfId="4014"/>
    <cellStyle name="Normal 95 3 3" xfId="4565"/>
    <cellStyle name="Normal 95 3 4" xfId="5099"/>
    <cellStyle name="Normal 95 3 5" xfId="5609"/>
    <cellStyle name="Normal 95 3 6" xfId="6118"/>
    <cellStyle name="Normal 95 4" xfId="3245"/>
    <cellStyle name="Normal 95 4 2" xfId="4015"/>
    <cellStyle name="Normal 95 4 3" xfId="4566"/>
    <cellStyle name="Normal 95 4 4" xfId="5100"/>
    <cellStyle name="Normal 95 4 5" xfId="5610"/>
    <cellStyle name="Normal 95 4 6" xfId="6119"/>
    <cellStyle name="Normal 95 5" xfId="3246"/>
    <cellStyle name="Normal 95 5 2" xfId="4016"/>
    <cellStyle name="Normal 95 5 3" xfId="4567"/>
    <cellStyle name="Normal 95 5 4" xfId="5101"/>
    <cellStyle name="Normal 95 5 5" xfId="5611"/>
    <cellStyle name="Normal 95 5 6" xfId="6120"/>
    <cellStyle name="Normal 95 6" xfId="4012"/>
    <cellStyle name="Normal 95 7" xfId="4563"/>
    <cellStyle name="Normal 95 8" xfId="5097"/>
    <cellStyle name="Normal 95 9" xfId="5607"/>
    <cellStyle name="Normal 96" xfId="3247"/>
    <cellStyle name="Normal 96 10" xfId="6121"/>
    <cellStyle name="Normal 96 2" xfId="3248"/>
    <cellStyle name="Normal 96 2 2" xfId="4018"/>
    <cellStyle name="Normal 96 2 3" xfId="4569"/>
    <cellStyle name="Normal 96 2 4" xfId="5103"/>
    <cellStyle name="Normal 96 2 5" xfId="5613"/>
    <cellStyle name="Normal 96 2 6" xfId="6122"/>
    <cellStyle name="Normal 96 3" xfId="3249"/>
    <cellStyle name="Normal 96 3 2" xfId="4019"/>
    <cellStyle name="Normal 96 3 3" xfId="4570"/>
    <cellStyle name="Normal 96 3 4" xfId="5104"/>
    <cellStyle name="Normal 96 3 5" xfId="5614"/>
    <cellStyle name="Normal 96 3 6" xfId="6123"/>
    <cellStyle name="Normal 96 4" xfId="3250"/>
    <cellStyle name="Normal 96 4 2" xfId="4020"/>
    <cellStyle name="Normal 96 4 3" xfId="4571"/>
    <cellStyle name="Normal 96 4 4" xfId="5105"/>
    <cellStyle name="Normal 96 4 5" xfId="5615"/>
    <cellStyle name="Normal 96 4 6" xfId="6124"/>
    <cellStyle name="Normal 96 5" xfId="3251"/>
    <cellStyle name="Normal 96 5 2" xfId="4021"/>
    <cellStyle name="Normal 96 5 3" xfId="4572"/>
    <cellStyle name="Normal 96 5 4" xfId="5106"/>
    <cellStyle name="Normal 96 5 5" xfId="5616"/>
    <cellStyle name="Normal 96 5 6" xfId="6125"/>
    <cellStyle name="Normal 96 6" xfId="4017"/>
    <cellStyle name="Normal 96 7" xfId="4568"/>
    <cellStyle name="Normal 96 8" xfId="5102"/>
    <cellStyle name="Normal 96 9" xfId="5612"/>
    <cellStyle name="Normal 97" xfId="3252"/>
    <cellStyle name="Normal 97 2" xfId="3253"/>
    <cellStyle name="Normal 97 3" xfId="4022"/>
    <cellStyle name="Normal 97 4" xfId="4573"/>
    <cellStyle name="Normal 97 5" xfId="5107"/>
    <cellStyle name="Normal 97 6" xfId="5617"/>
    <cellStyle name="Normal 97 7" xfId="6126"/>
    <cellStyle name="Normal 98" xfId="3254"/>
    <cellStyle name="Normal 98 2" xfId="3255"/>
    <cellStyle name="Normal 98 3" xfId="4023"/>
    <cellStyle name="Normal 98 4" xfId="4574"/>
    <cellStyle name="Normal 98 5" xfId="5108"/>
    <cellStyle name="Normal 98 6" xfId="5618"/>
    <cellStyle name="Normal 98 7" xfId="6127"/>
    <cellStyle name="Normal 99" xfId="3256"/>
    <cellStyle name="Normal 99 2" xfId="3257"/>
    <cellStyle name="Normal 99 3" xfId="4024"/>
    <cellStyle name="Normal 99 4" xfId="4575"/>
    <cellStyle name="Normal 99 5" xfId="5109"/>
    <cellStyle name="Normal 99 6" xfId="5619"/>
    <cellStyle name="Normal 99 7" xfId="6128"/>
    <cellStyle name="Normal_TFI-POD" xfId="3"/>
    <cellStyle name="Normal_TFI-POD 2" xfId="5110"/>
    <cellStyle name="Normalno" xfId="0" builtinId="0"/>
    <cellStyle name="Note 2" xfId="3258"/>
    <cellStyle name="Note 2 10" xfId="3259"/>
    <cellStyle name="Note 2 10 2" xfId="4576"/>
    <cellStyle name="Note 2 2" xfId="3260"/>
    <cellStyle name="Note 2 3" xfId="3261"/>
    <cellStyle name="Note 2 4" xfId="3262"/>
    <cellStyle name="Note 2 5" xfId="3263"/>
    <cellStyle name="Note 2 6" xfId="3264"/>
    <cellStyle name="Note 2 7" xfId="3265"/>
    <cellStyle name="Note 2 7 10" xfId="3266"/>
    <cellStyle name="Note 2 7 11" xfId="3267"/>
    <cellStyle name="Note 2 7 2" xfId="3268"/>
    <cellStyle name="Note 2 7 3" xfId="3269"/>
    <cellStyle name="Note 2 7 4" xfId="3270"/>
    <cellStyle name="Note 2 7 5" xfId="3271"/>
    <cellStyle name="Note 2 7 6" xfId="3272"/>
    <cellStyle name="Note 2 7 7" xfId="3273"/>
    <cellStyle name="Note 2 7 8" xfId="3274"/>
    <cellStyle name="Note 2 7 9" xfId="3275"/>
    <cellStyle name="Note 2 8" xfId="3276"/>
    <cellStyle name="Note 2 8 2" xfId="4577"/>
    <cellStyle name="Note 2 9" xfId="3277"/>
    <cellStyle name="Note 2 9 2" xfId="4578"/>
    <cellStyle name="Note 3" xfId="3278"/>
    <cellStyle name="Note 3 10" xfId="3279"/>
    <cellStyle name="Note 3 10 2" xfId="4579"/>
    <cellStyle name="Note 3 2" xfId="3280"/>
    <cellStyle name="Note 3 3" xfId="3281"/>
    <cellStyle name="Note 3 4" xfId="3282"/>
    <cellStyle name="Note 3 5" xfId="3283"/>
    <cellStyle name="Note 3 6" xfId="3284"/>
    <cellStyle name="Note 3 7" xfId="3285"/>
    <cellStyle name="Note 3 7 10" xfId="3286"/>
    <cellStyle name="Note 3 7 11" xfId="3287"/>
    <cellStyle name="Note 3 7 2" xfId="3288"/>
    <cellStyle name="Note 3 7 3" xfId="3289"/>
    <cellStyle name="Note 3 7 4" xfId="3290"/>
    <cellStyle name="Note 3 7 5" xfId="3291"/>
    <cellStyle name="Note 3 7 6" xfId="3292"/>
    <cellStyle name="Note 3 7 7" xfId="3293"/>
    <cellStyle name="Note 3 7 8" xfId="3294"/>
    <cellStyle name="Note 3 7 9" xfId="3295"/>
    <cellStyle name="Note 3 8" xfId="3296"/>
    <cellStyle name="Note 3 8 2" xfId="4580"/>
    <cellStyle name="Note 3 9" xfId="3297"/>
    <cellStyle name="Note 3 9 2" xfId="4581"/>
    <cellStyle name="Obično 2" xfId="3298"/>
    <cellStyle name="Obično 2 10" xfId="3299"/>
    <cellStyle name="Obično 2 11" xfId="3300"/>
    <cellStyle name="Obično 2 12" xfId="3301"/>
    <cellStyle name="Obično 2 13" xfId="3302"/>
    <cellStyle name="Obično 2 14" xfId="3303"/>
    <cellStyle name="Obično 2 15" xfId="3304"/>
    <cellStyle name="Obično 2 16" xfId="3305"/>
    <cellStyle name="Obično 2 17" xfId="3306"/>
    <cellStyle name="Obično 2 18" xfId="3307"/>
    <cellStyle name="Obično 2 19" xfId="3308"/>
    <cellStyle name="Obično 2 2" xfId="3309"/>
    <cellStyle name="Obično 2 2 10" xfId="3310"/>
    <cellStyle name="Obično 2 2 11" xfId="3311"/>
    <cellStyle name="Obično 2 2 12" xfId="3312"/>
    <cellStyle name="Obično 2 2 13" xfId="3313"/>
    <cellStyle name="Obično 2 2 14" xfId="3314"/>
    <cellStyle name="Obično 2 2 15" xfId="3315"/>
    <cellStyle name="Obično 2 2 2" xfId="3316"/>
    <cellStyle name="Obično 2 2 3" xfId="3317"/>
    <cellStyle name="Obično 2 2 3 2" xfId="3318"/>
    <cellStyle name="Obično 2 2 3 3" xfId="3319"/>
    <cellStyle name="Obično 2 2 3 4" xfId="3320"/>
    <cellStyle name="Obično 2 2 3 5" xfId="3321"/>
    <cellStyle name="Obično 2 2 3 6" xfId="3322"/>
    <cellStyle name="Obično 2 2 3 7" xfId="3323"/>
    <cellStyle name="Obično 2 2 3 8" xfId="3324"/>
    <cellStyle name="Obično 2 2 3 9" xfId="3325"/>
    <cellStyle name="Obično 2 2 4" xfId="3326"/>
    <cellStyle name="Obično 2 2 4 10" xfId="3327"/>
    <cellStyle name="Obično 2 2 4 11" xfId="3328"/>
    <cellStyle name="Obično 2 2 4 2" xfId="3329"/>
    <cellStyle name="Obično 2 2 4 3" xfId="3330"/>
    <cellStyle name="Obično 2 2 4 4" xfId="3331"/>
    <cellStyle name="Obično 2 2 4 5" xfId="3332"/>
    <cellStyle name="Obično 2 2 4 6" xfId="3333"/>
    <cellStyle name="Obično 2 2 4 7" xfId="3334"/>
    <cellStyle name="Obično 2 2 4 8" xfId="3335"/>
    <cellStyle name="Obično 2 2 4 9" xfId="3336"/>
    <cellStyle name="Obično 2 2 5" xfId="3337"/>
    <cellStyle name="Obično 2 2 5 10" xfId="3338"/>
    <cellStyle name="Obično 2 2 5 11" xfId="3339"/>
    <cellStyle name="Obično 2 2 5 2" xfId="3340"/>
    <cellStyle name="Obično 2 2 5 3" xfId="3341"/>
    <cellStyle name="Obično 2 2 5 4" xfId="3342"/>
    <cellStyle name="Obično 2 2 5 5" xfId="3343"/>
    <cellStyle name="Obično 2 2 5 6" xfId="3344"/>
    <cellStyle name="Obično 2 2 5 7" xfId="3345"/>
    <cellStyle name="Obično 2 2 5 8" xfId="3346"/>
    <cellStyle name="Obično 2 2 5 9" xfId="3347"/>
    <cellStyle name="Obično 2 2 6" xfId="3348"/>
    <cellStyle name="Obično 2 2 7" xfId="3349"/>
    <cellStyle name="Obično 2 2 8" xfId="3350"/>
    <cellStyle name="Obično 2 2 9" xfId="3351"/>
    <cellStyle name="Obično 2 20" xfId="3352"/>
    <cellStyle name="Obično 2 21" xfId="3353"/>
    <cellStyle name="Obično 2 22" xfId="3354"/>
    <cellStyle name="Obično 2 23" xfId="3355"/>
    <cellStyle name="Obično 2 24" xfId="3356"/>
    <cellStyle name="Obično 2 24 2" xfId="3357"/>
    <cellStyle name="Obično 2 25" xfId="3358"/>
    <cellStyle name="Obično 2 26" xfId="3359"/>
    <cellStyle name="Obično 2 27" xfId="3360"/>
    <cellStyle name="Obično 2 3" xfId="3361"/>
    <cellStyle name="Obično 2 4" xfId="3362"/>
    <cellStyle name="Obično 2 4 2" xfId="3363"/>
    <cellStyle name="Obično 2 4 3" xfId="3364"/>
    <cellStyle name="Obično 2 4 4" xfId="3365"/>
    <cellStyle name="Obično 2 4 5" xfId="3366"/>
    <cellStyle name="Obično 2 5" xfId="3367"/>
    <cellStyle name="Obično 2 5 2" xfId="3368"/>
    <cellStyle name="Obično 2 5 3" xfId="3369"/>
    <cellStyle name="Obično 2 5 4" xfId="3370"/>
    <cellStyle name="Obično 2 5 5" xfId="3371"/>
    <cellStyle name="Obično 2 6" xfId="3372"/>
    <cellStyle name="Obično 2 6 2" xfId="3373"/>
    <cellStyle name="Obično 2 6 3" xfId="3374"/>
    <cellStyle name="Obično 2 6 4" xfId="3375"/>
    <cellStyle name="Obično 2 6 5" xfId="3376"/>
    <cellStyle name="Obično 2 7" xfId="3377"/>
    <cellStyle name="Obično 2 8" xfId="3378"/>
    <cellStyle name="Obično 2 8 2" xfId="3379"/>
    <cellStyle name="Obično 2 8 2 2" xfId="3380"/>
    <cellStyle name="Obično 2 8 3" xfId="3381"/>
    <cellStyle name="Obično 2 8 4" xfId="3382"/>
    <cellStyle name="Obično 2 8 5" xfId="3383"/>
    <cellStyle name="Obično 2 9" xfId="3384"/>
    <cellStyle name="Obično 3" xfId="3385"/>
    <cellStyle name="Obično 3 10" xfId="3386"/>
    <cellStyle name="Obično 3 11" xfId="3387"/>
    <cellStyle name="Obično 3 12" xfId="3388"/>
    <cellStyle name="Obično 3 13" xfId="3389"/>
    <cellStyle name="Obično 3 14" xfId="3390"/>
    <cellStyle name="Obično 3 15" xfId="3391"/>
    <cellStyle name="Obično 3 16" xfId="3392"/>
    <cellStyle name="Obično 3 17" xfId="3393"/>
    <cellStyle name="Obično 3 18" xfId="3394"/>
    <cellStyle name="Obično 3 19" xfId="3395"/>
    <cellStyle name="Obično 3 2" xfId="3396"/>
    <cellStyle name="Obično 3 20" xfId="3397"/>
    <cellStyle name="Obično 3 20 2" xfId="3398"/>
    <cellStyle name="Obično 3 20 2 2" xfId="4026"/>
    <cellStyle name="Obično 3 20 2 3" xfId="4583"/>
    <cellStyle name="Obično 3 20 2 4" xfId="5112"/>
    <cellStyle name="Obično 3 20 2 5" xfId="5621"/>
    <cellStyle name="Obično 3 20 2 6" xfId="6130"/>
    <cellStyle name="Obično 3 21" xfId="3399"/>
    <cellStyle name="Obično 3 21 2" xfId="4027"/>
    <cellStyle name="Obično 3 21 3" xfId="4584"/>
    <cellStyle name="Obično 3 21 4" xfId="5113"/>
    <cellStyle name="Obično 3 21 5" xfId="5622"/>
    <cellStyle name="Obično 3 21 6" xfId="6131"/>
    <cellStyle name="Obično 3 22" xfId="3400"/>
    <cellStyle name="Obično 3 22 2" xfId="4028"/>
    <cellStyle name="Obično 3 22 3" xfId="4585"/>
    <cellStyle name="Obično 3 22 4" xfId="5114"/>
    <cellStyle name="Obično 3 22 5" xfId="5623"/>
    <cellStyle name="Obično 3 22 6" xfId="6132"/>
    <cellStyle name="Obično 3 23" xfId="3401"/>
    <cellStyle name="Obično 3 23 2" xfId="4029"/>
    <cellStyle name="Obično 3 23 3" xfId="4586"/>
    <cellStyle name="Obično 3 23 4" xfId="5115"/>
    <cellStyle name="Obično 3 23 5" xfId="5624"/>
    <cellStyle name="Obično 3 23 6" xfId="6133"/>
    <cellStyle name="Obično 3 24" xfId="3402"/>
    <cellStyle name="Obično 3 24 2" xfId="4030"/>
    <cellStyle name="Obično 3 24 3" xfId="4587"/>
    <cellStyle name="Obično 3 24 4" xfId="5116"/>
    <cellStyle name="Obično 3 24 5" xfId="5625"/>
    <cellStyle name="Obično 3 24 6" xfId="6134"/>
    <cellStyle name="Obično 3 25" xfId="4025"/>
    <cellStyle name="Obično 3 26" xfId="4582"/>
    <cellStyle name="Obično 3 27" xfId="5111"/>
    <cellStyle name="Obično 3 28" xfId="5620"/>
    <cellStyle name="Obično 3 29" xfId="6129"/>
    <cellStyle name="Obično 3 3" xfId="3403"/>
    <cellStyle name="Obično 3 4" xfId="3404"/>
    <cellStyle name="Obično 3 4 2" xfId="3405"/>
    <cellStyle name="Obično 3 4 2 2" xfId="3406"/>
    <cellStyle name="Obično 3 4 2 3" xfId="4031"/>
    <cellStyle name="Obično 3 4 2 4" xfId="4588"/>
    <cellStyle name="Obično 3 4 2 5" xfId="5117"/>
    <cellStyle name="Obično 3 4 2 6" xfId="5626"/>
    <cellStyle name="Obično 3 4 2 7" xfId="6135"/>
    <cellStyle name="Obično 3 4 3" xfId="3407"/>
    <cellStyle name="Obično 3 4 4" xfId="3408"/>
    <cellStyle name="Obično 3 4 5" xfId="3409"/>
    <cellStyle name="Obično 3 5" xfId="3410"/>
    <cellStyle name="Obično 3 6" xfId="3411"/>
    <cellStyle name="Obično 3 7" xfId="3412"/>
    <cellStyle name="Obično 3 8" xfId="3413"/>
    <cellStyle name="Obično 3 9" xfId="3414"/>
    <cellStyle name="Obično_Knjiga2" xfId="4"/>
    <cellStyle name="Stil 1" xfId="3415"/>
    <cellStyle name="Stil 1 10" xfId="3416"/>
    <cellStyle name="Stil 1 11" xfId="3417"/>
    <cellStyle name="Stil 1 12" xfId="3418"/>
    <cellStyle name="Stil 1 12 2" xfId="4589"/>
    <cellStyle name="Stil 1 13" xfId="3419"/>
    <cellStyle name="Stil 1 13 2" xfId="4590"/>
    <cellStyle name="Stil 1 2" xfId="3420"/>
    <cellStyle name="Stil 1 2 2" xfId="3421"/>
    <cellStyle name="Stil 1 2 3" xfId="3422"/>
    <cellStyle name="Stil 1 2 4" xfId="3423"/>
    <cellStyle name="Stil 1 2 5" xfId="3424"/>
    <cellStyle name="Stil 1 2 5 2" xfId="4591"/>
    <cellStyle name="Stil 1 2 6" xfId="3425"/>
    <cellStyle name="Stil 1 2 6 2" xfId="4592"/>
    <cellStyle name="Stil 1 2 7" xfId="3426"/>
    <cellStyle name="Stil 1 2 7 2" xfId="4593"/>
    <cellStyle name="Stil 1 2 8" xfId="3427"/>
    <cellStyle name="Stil 1 2 8 2" xfId="4594"/>
    <cellStyle name="Stil 1 3" xfId="3428"/>
    <cellStyle name="Stil 1 4" xfId="3429"/>
    <cellStyle name="Stil 1 5" xfId="3430"/>
    <cellStyle name="Stil 1 6" xfId="3431"/>
    <cellStyle name="Stil 1 7" xfId="3432"/>
    <cellStyle name="Stil 1 8" xfId="3433"/>
    <cellStyle name="Stil 1 9" xfId="3434"/>
    <cellStyle name="Style 1" xfId="5"/>
    <cellStyle name="Style 1 10" xfId="3436"/>
    <cellStyle name="Style 1 10 2" xfId="4595"/>
    <cellStyle name="Style 1 11" xfId="3437"/>
    <cellStyle name="Style 1 11 2" xfId="4596"/>
    <cellStyle name="Style 1 12" xfId="3438"/>
    <cellStyle name="Style 1 12 2" xfId="4597"/>
    <cellStyle name="Style 1 13" xfId="3439"/>
    <cellStyle name="Style 1 13 2" xfId="4598"/>
    <cellStyle name="Style 1 14" xfId="3440"/>
    <cellStyle name="Style 1 14 2" xfId="4599"/>
    <cellStyle name="Style 1 15" xfId="3441"/>
    <cellStyle name="Style 1 15 2" xfId="4600"/>
    <cellStyle name="Style 1 16" xfId="3442"/>
    <cellStyle name="Style 1 16 2" xfId="4601"/>
    <cellStyle name="Style 1 17" xfId="3443"/>
    <cellStyle name="Style 1 17 2" xfId="4602"/>
    <cellStyle name="Style 1 18" xfId="3444"/>
    <cellStyle name="Style 1 18 2" xfId="4603"/>
    <cellStyle name="Style 1 19" xfId="3445"/>
    <cellStyle name="Style 1 19 2" xfId="4604"/>
    <cellStyle name="Style 1 2" xfId="3446"/>
    <cellStyle name="Style 1 20" xfId="3447"/>
    <cellStyle name="Style 1 20 2" xfId="4605"/>
    <cellStyle name="Style 1 21" xfId="3448"/>
    <cellStyle name="Style 1 22" xfId="3435"/>
    <cellStyle name="Style 1 3" xfId="3449"/>
    <cellStyle name="Style 1 4" xfId="3450"/>
    <cellStyle name="Style 1 5" xfId="3451"/>
    <cellStyle name="Style 1 6" xfId="3452"/>
    <cellStyle name="Style 1 7" xfId="3453"/>
    <cellStyle name="Style 1 8" xfId="3454"/>
    <cellStyle name="Style 1 8 2" xfId="4606"/>
    <cellStyle name="Style 1 9" xfId="3455"/>
    <cellStyle name="Style 1 9 2" xfId="4607"/>
    <cellStyle name="Total 10" xfId="3456"/>
    <cellStyle name="Total 11" xfId="3457"/>
    <cellStyle name="Total 12" xfId="3458"/>
    <cellStyle name="Total 13" xfId="3459"/>
    <cellStyle name="Total 14" xfId="3460"/>
    <cellStyle name="Total 15" xfId="3461"/>
    <cellStyle name="Total 16" xfId="3462"/>
    <cellStyle name="Total 17" xfId="3463"/>
    <cellStyle name="Total 18" xfId="3464"/>
    <cellStyle name="Total 19" xfId="3465"/>
    <cellStyle name="Total 2" xfId="3466"/>
    <cellStyle name="Total 20" xfId="3467"/>
    <cellStyle name="Total 21" xfId="3468"/>
    <cellStyle name="Total 22" xfId="3469"/>
    <cellStyle name="Total 23" xfId="3470"/>
    <cellStyle name="Total 24" xfId="3471"/>
    <cellStyle name="Total 25" xfId="3472"/>
    <cellStyle name="Total 26" xfId="3473"/>
    <cellStyle name="Total 27" xfId="3474"/>
    <cellStyle name="Total 28" xfId="3475"/>
    <cellStyle name="Total 29" xfId="3476"/>
    <cellStyle name="Total 3" xfId="3477"/>
    <cellStyle name="Total 30" xfId="3478"/>
    <cellStyle name="Total 31" xfId="3479"/>
    <cellStyle name="Total 32" xfId="3480"/>
    <cellStyle name="Total 33" xfId="3481"/>
    <cellStyle name="Total 34" xfId="3482"/>
    <cellStyle name="Total 35" xfId="3483"/>
    <cellStyle name="Total 36" xfId="3484"/>
    <cellStyle name="Total 37" xfId="3485"/>
    <cellStyle name="Total 38" xfId="3486"/>
    <cellStyle name="Total 39" xfId="3487"/>
    <cellStyle name="Total 4" xfId="3488"/>
    <cellStyle name="Total 40" xfId="3489"/>
    <cellStyle name="Total 41" xfId="3490"/>
    <cellStyle name="Total 42" xfId="3491"/>
    <cellStyle name="Total 43" xfId="3492"/>
    <cellStyle name="Total 44" xfId="3493"/>
    <cellStyle name="Total 45" xfId="3494"/>
    <cellStyle name="Total 46" xfId="3495"/>
    <cellStyle name="Total 47" xfId="3496"/>
    <cellStyle name="Total 48" xfId="3497"/>
    <cellStyle name="Total 49" xfId="3498"/>
    <cellStyle name="Total 5" xfId="3499"/>
    <cellStyle name="Total 50" xfId="3500"/>
    <cellStyle name="Total 51" xfId="3501"/>
    <cellStyle name="Total 52" xfId="3502"/>
    <cellStyle name="Total 53" xfId="3503"/>
    <cellStyle name="Total 54" xfId="3504"/>
    <cellStyle name="Total 55" xfId="3505"/>
    <cellStyle name="Total 56" xfId="3506"/>
    <cellStyle name="Total 57" xfId="3507"/>
    <cellStyle name="Total 58" xfId="3508"/>
    <cellStyle name="Total 59" xfId="3509"/>
    <cellStyle name="Total 6" xfId="3510"/>
    <cellStyle name="Total 60" xfId="3511"/>
    <cellStyle name="Total 61" xfId="3512"/>
    <cellStyle name="Total 62" xfId="3513"/>
    <cellStyle name="Total 63" xfId="3514"/>
    <cellStyle name="Total 64" xfId="3515"/>
    <cellStyle name="Total 65" xfId="3516"/>
    <cellStyle name="Total 66" xfId="3517"/>
    <cellStyle name="Total 67" xfId="3518"/>
    <cellStyle name="Total 68" xfId="3519"/>
    <cellStyle name="Total 7" xfId="3520"/>
    <cellStyle name="Total 8" xfId="3521"/>
    <cellStyle name="Total 9" xfId="3522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remisens.com" TargetMode="External"/><Relationship Id="rId2" Type="http://schemas.openxmlformats.org/officeDocument/2006/relationships/hyperlink" Target="mailto:kristina.kulonja@remisens.com" TargetMode="External"/><Relationship Id="rId1" Type="http://schemas.openxmlformats.org/officeDocument/2006/relationships/hyperlink" Target="http://www.remisen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Normal="100" zoomScaleSheetLayoutView="100" workbookViewId="0">
      <selection activeCell="B55" sqref="B55:E55"/>
    </sheetView>
  </sheetViews>
  <sheetFormatPr defaultRowHeight="12.75" x14ac:dyDescent="0.2"/>
  <cols>
    <col min="1" max="1" width="9.140625" style="128"/>
    <col min="2" max="2" width="13" style="128" customWidth="1"/>
    <col min="3" max="6" width="9.140625" style="9"/>
    <col min="7" max="7" width="15.140625" style="9" customWidth="1"/>
    <col min="8" max="8" width="19.28515625" style="9" customWidth="1"/>
    <col min="9" max="9" width="14.42578125" style="9" customWidth="1"/>
    <col min="10" max="16384" width="9.140625" style="9"/>
  </cols>
  <sheetData>
    <row r="1" spans="1:12" ht="15.75" x14ac:dyDescent="0.25">
      <c r="A1" s="259" t="s">
        <v>21</v>
      </c>
      <c r="B1" s="260"/>
      <c r="C1" s="260"/>
      <c r="D1" s="58"/>
      <c r="E1" s="58"/>
      <c r="F1" s="58"/>
      <c r="G1" s="58"/>
      <c r="H1" s="58"/>
      <c r="I1" s="59"/>
      <c r="J1" s="8"/>
      <c r="K1" s="8"/>
      <c r="L1" s="8"/>
    </row>
    <row r="2" spans="1:12" x14ac:dyDescent="0.2">
      <c r="A2" s="203" t="s">
        <v>22</v>
      </c>
      <c r="B2" s="204"/>
      <c r="C2" s="204"/>
      <c r="D2" s="205"/>
      <c r="E2" s="77">
        <v>43101</v>
      </c>
      <c r="F2" s="10"/>
      <c r="G2" s="11" t="s">
        <v>33</v>
      </c>
      <c r="H2" s="77">
        <v>43373</v>
      </c>
      <c r="I2" s="60"/>
      <c r="J2" s="8"/>
      <c r="K2" s="8"/>
      <c r="L2" s="8"/>
    </row>
    <row r="3" spans="1:12" x14ac:dyDescent="0.2">
      <c r="A3" s="148"/>
      <c r="B3" s="147"/>
      <c r="C3" s="147"/>
      <c r="D3" s="147"/>
      <c r="E3" s="12"/>
      <c r="F3" s="12"/>
      <c r="G3" s="147"/>
      <c r="H3" s="147"/>
      <c r="I3" s="61"/>
      <c r="J3" s="8"/>
      <c r="K3" s="8"/>
      <c r="L3" s="8"/>
    </row>
    <row r="4" spans="1:12" ht="15" x14ac:dyDescent="0.2">
      <c r="A4" s="206" t="s">
        <v>276</v>
      </c>
      <c r="B4" s="207"/>
      <c r="C4" s="207"/>
      <c r="D4" s="207"/>
      <c r="E4" s="207"/>
      <c r="F4" s="207"/>
      <c r="G4" s="207"/>
      <c r="H4" s="207"/>
      <c r="I4" s="208"/>
      <c r="J4" s="8"/>
      <c r="K4" s="8"/>
      <c r="L4" s="8"/>
    </row>
    <row r="5" spans="1:12" x14ac:dyDescent="0.2">
      <c r="A5" s="149"/>
      <c r="B5" s="13"/>
      <c r="C5" s="13"/>
      <c r="D5" s="13"/>
      <c r="E5" s="14"/>
      <c r="F5" s="62"/>
      <c r="G5" s="15"/>
      <c r="H5" s="16"/>
      <c r="I5" s="63"/>
      <c r="J5" s="8"/>
      <c r="K5" s="8"/>
      <c r="L5" s="8"/>
    </row>
    <row r="6" spans="1:12" x14ac:dyDescent="0.2">
      <c r="A6" s="198" t="s">
        <v>6</v>
      </c>
      <c r="B6" s="199"/>
      <c r="C6" s="211" t="s">
        <v>279</v>
      </c>
      <c r="D6" s="212"/>
      <c r="E6" s="142"/>
      <c r="F6" s="142"/>
      <c r="G6" s="142"/>
      <c r="H6" s="142"/>
      <c r="I6" s="64"/>
      <c r="J6" s="8"/>
      <c r="K6" s="8"/>
      <c r="L6" s="8"/>
    </row>
    <row r="7" spans="1:12" x14ac:dyDescent="0.2">
      <c r="A7" s="150"/>
      <c r="B7" s="19"/>
      <c r="C7" s="80"/>
      <c r="D7" s="80"/>
      <c r="E7" s="142"/>
      <c r="F7" s="142"/>
      <c r="G7" s="142"/>
      <c r="H7" s="142"/>
      <c r="I7" s="64"/>
      <c r="J7" s="8"/>
      <c r="K7" s="8"/>
      <c r="L7" s="8"/>
    </row>
    <row r="8" spans="1:12" ht="12.75" customHeight="1" x14ac:dyDescent="0.2">
      <c r="A8" s="209" t="s">
        <v>7</v>
      </c>
      <c r="B8" s="210"/>
      <c r="C8" s="211" t="s">
        <v>280</v>
      </c>
      <c r="D8" s="212"/>
      <c r="E8" s="142"/>
      <c r="F8" s="142"/>
      <c r="G8" s="142"/>
      <c r="H8" s="142"/>
      <c r="I8" s="65"/>
      <c r="J8" s="8"/>
      <c r="K8" s="8"/>
      <c r="L8" s="8"/>
    </row>
    <row r="9" spans="1:12" x14ac:dyDescent="0.2">
      <c r="A9" s="151"/>
      <c r="B9" s="152"/>
      <c r="C9" s="81"/>
      <c r="D9" s="80"/>
      <c r="E9" s="13"/>
      <c r="F9" s="13"/>
      <c r="G9" s="13"/>
      <c r="H9" s="13"/>
      <c r="I9" s="65"/>
      <c r="J9" s="8"/>
      <c r="K9" s="8"/>
      <c r="L9" s="8"/>
    </row>
    <row r="10" spans="1:12" ht="12.75" customHeight="1" x14ac:dyDescent="0.2">
      <c r="A10" s="221" t="s">
        <v>8</v>
      </c>
      <c r="B10" s="222"/>
      <c r="C10" s="211" t="s">
        <v>281</v>
      </c>
      <c r="D10" s="213"/>
      <c r="E10" s="13"/>
      <c r="F10" s="13"/>
      <c r="G10" s="13"/>
      <c r="H10" s="13"/>
      <c r="I10" s="65"/>
      <c r="J10" s="8"/>
      <c r="K10" s="8"/>
      <c r="L10" s="8"/>
    </row>
    <row r="11" spans="1:12" x14ac:dyDescent="0.2">
      <c r="A11" s="223"/>
      <c r="B11" s="222"/>
      <c r="C11" s="13"/>
      <c r="D11" s="13"/>
      <c r="E11" s="13"/>
      <c r="F11" s="13"/>
      <c r="G11" s="13"/>
      <c r="H11" s="13"/>
      <c r="I11" s="65"/>
      <c r="J11" s="8"/>
      <c r="K11" s="8"/>
      <c r="L11" s="8"/>
    </row>
    <row r="12" spans="1:12" x14ac:dyDescent="0.2">
      <c r="A12" s="198" t="s">
        <v>9</v>
      </c>
      <c r="B12" s="199"/>
      <c r="C12" s="190" t="s">
        <v>282</v>
      </c>
      <c r="D12" s="191"/>
      <c r="E12" s="191"/>
      <c r="F12" s="191"/>
      <c r="G12" s="191"/>
      <c r="H12" s="191"/>
      <c r="I12" s="192"/>
      <c r="J12" s="8"/>
      <c r="K12" s="8"/>
      <c r="L12" s="8"/>
    </row>
    <row r="13" spans="1:12" x14ac:dyDescent="0.2">
      <c r="A13" s="150"/>
      <c r="B13" s="19"/>
      <c r="C13" s="82"/>
      <c r="D13" s="80"/>
      <c r="E13" s="80"/>
      <c r="F13" s="80"/>
      <c r="G13" s="80"/>
      <c r="H13" s="80"/>
      <c r="I13" s="153"/>
      <c r="J13" s="8"/>
      <c r="K13" s="8"/>
      <c r="L13" s="8"/>
    </row>
    <row r="14" spans="1:12" x14ac:dyDescent="0.2">
      <c r="A14" s="198" t="s">
        <v>10</v>
      </c>
      <c r="B14" s="225"/>
      <c r="C14" s="214">
        <v>10000</v>
      </c>
      <c r="D14" s="215"/>
      <c r="E14" s="80"/>
      <c r="F14" s="190" t="s">
        <v>283</v>
      </c>
      <c r="G14" s="191"/>
      <c r="H14" s="191"/>
      <c r="I14" s="192"/>
      <c r="J14" s="8"/>
      <c r="K14" s="8"/>
      <c r="L14" s="8"/>
    </row>
    <row r="15" spans="1:12" x14ac:dyDescent="0.2">
      <c r="A15" s="150"/>
      <c r="B15" s="19"/>
      <c r="C15" s="80"/>
      <c r="D15" s="80"/>
      <c r="E15" s="80"/>
      <c r="F15" s="80"/>
      <c r="G15" s="80"/>
      <c r="H15" s="80"/>
      <c r="I15" s="153"/>
      <c r="J15" s="8"/>
      <c r="K15" s="8"/>
      <c r="L15" s="8"/>
    </row>
    <row r="16" spans="1:12" x14ac:dyDescent="0.2">
      <c r="A16" s="198" t="s">
        <v>11</v>
      </c>
      <c r="B16" s="199"/>
      <c r="C16" s="190" t="s">
        <v>284</v>
      </c>
      <c r="D16" s="191"/>
      <c r="E16" s="191"/>
      <c r="F16" s="191"/>
      <c r="G16" s="191"/>
      <c r="H16" s="191"/>
      <c r="I16" s="192"/>
      <c r="J16" s="8"/>
      <c r="K16" s="8"/>
      <c r="L16" s="8"/>
    </row>
    <row r="17" spans="1:12" x14ac:dyDescent="0.2">
      <c r="A17" s="150"/>
      <c r="B17" s="19"/>
      <c r="C17" s="80"/>
      <c r="D17" s="80"/>
      <c r="E17" s="80"/>
      <c r="F17" s="80"/>
      <c r="G17" s="80"/>
      <c r="H17" s="80"/>
      <c r="I17" s="153"/>
      <c r="J17" s="8"/>
      <c r="K17" s="8"/>
      <c r="L17" s="8"/>
    </row>
    <row r="18" spans="1:12" x14ac:dyDescent="0.2">
      <c r="A18" s="198" t="s">
        <v>12</v>
      </c>
      <c r="B18" s="199"/>
      <c r="C18" s="193" t="s">
        <v>285</v>
      </c>
      <c r="D18" s="194"/>
      <c r="E18" s="194"/>
      <c r="F18" s="194"/>
      <c r="G18" s="194"/>
      <c r="H18" s="194"/>
      <c r="I18" s="195"/>
      <c r="J18" s="8"/>
      <c r="K18" s="8"/>
      <c r="L18" s="8"/>
    </row>
    <row r="19" spans="1:12" x14ac:dyDescent="0.2">
      <c r="A19" s="150"/>
      <c r="B19" s="19"/>
      <c r="C19" s="82"/>
      <c r="D19" s="80"/>
      <c r="E19" s="80"/>
      <c r="F19" s="80"/>
      <c r="G19" s="80"/>
      <c r="H19" s="80"/>
      <c r="I19" s="153"/>
      <c r="J19" s="8"/>
      <c r="K19" s="8"/>
      <c r="L19" s="8"/>
    </row>
    <row r="20" spans="1:12" x14ac:dyDescent="0.2">
      <c r="A20" s="198" t="s">
        <v>13</v>
      </c>
      <c r="B20" s="199"/>
      <c r="C20" s="200" t="s">
        <v>277</v>
      </c>
      <c r="D20" s="201"/>
      <c r="E20" s="201"/>
      <c r="F20" s="201"/>
      <c r="G20" s="201"/>
      <c r="H20" s="201"/>
      <c r="I20" s="202"/>
      <c r="J20" s="8"/>
      <c r="K20" s="8"/>
      <c r="L20" s="8"/>
    </row>
    <row r="21" spans="1:12" x14ac:dyDescent="0.2">
      <c r="A21" s="150"/>
      <c r="B21" s="19"/>
      <c r="C21" s="82"/>
      <c r="D21" s="80"/>
      <c r="E21" s="80"/>
      <c r="F21" s="80"/>
      <c r="G21" s="80"/>
      <c r="H21" s="80"/>
      <c r="I21" s="153"/>
      <c r="J21" s="8"/>
      <c r="K21" s="8"/>
      <c r="L21" s="8"/>
    </row>
    <row r="22" spans="1:12" x14ac:dyDescent="0.2">
      <c r="A22" s="198" t="s">
        <v>14</v>
      </c>
      <c r="B22" s="199"/>
      <c r="C22" s="186">
        <v>133</v>
      </c>
      <c r="D22" s="190" t="s">
        <v>283</v>
      </c>
      <c r="E22" s="196"/>
      <c r="F22" s="197"/>
      <c r="G22" s="198"/>
      <c r="H22" s="224"/>
      <c r="I22" s="154"/>
      <c r="J22" s="8"/>
      <c r="K22" s="8"/>
      <c r="L22" s="8"/>
    </row>
    <row r="23" spans="1:12" x14ac:dyDescent="0.2">
      <c r="A23" s="150"/>
      <c r="B23" s="19"/>
      <c r="C23" s="80"/>
      <c r="D23" s="80"/>
      <c r="E23" s="80"/>
      <c r="F23" s="80"/>
      <c r="G23" s="80"/>
      <c r="H23" s="80"/>
      <c r="I23" s="153"/>
      <c r="J23" s="8"/>
      <c r="K23" s="8"/>
      <c r="L23" s="8"/>
    </row>
    <row r="24" spans="1:12" x14ac:dyDescent="0.2">
      <c r="A24" s="198" t="s">
        <v>15</v>
      </c>
      <c r="B24" s="199"/>
      <c r="C24" s="187">
        <v>21</v>
      </c>
      <c r="D24" s="190" t="s">
        <v>286</v>
      </c>
      <c r="E24" s="196"/>
      <c r="F24" s="196"/>
      <c r="G24" s="197"/>
      <c r="H24" s="155" t="s">
        <v>26</v>
      </c>
      <c r="I24" s="169"/>
      <c r="J24" s="8"/>
      <c r="K24" s="8"/>
      <c r="L24" s="8"/>
    </row>
    <row r="25" spans="1:12" x14ac:dyDescent="0.2">
      <c r="A25" s="150"/>
      <c r="B25" s="19"/>
      <c r="C25" s="80"/>
      <c r="D25" s="80"/>
      <c r="E25" s="80"/>
      <c r="F25" s="80"/>
      <c r="G25" s="140"/>
      <c r="H25" s="19" t="s">
        <v>27</v>
      </c>
      <c r="I25" s="156"/>
      <c r="J25" s="8"/>
      <c r="K25" s="8"/>
      <c r="L25" s="8"/>
    </row>
    <row r="26" spans="1:12" x14ac:dyDescent="0.2">
      <c r="A26" s="198" t="s">
        <v>16</v>
      </c>
      <c r="B26" s="199"/>
      <c r="C26" s="83" t="s">
        <v>23</v>
      </c>
      <c r="D26" s="84"/>
      <c r="E26" s="157"/>
      <c r="F26" s="80"/>
      <c r="G26" s="226" t="s">
        <v>28</v>
      </c>
      <c r="H26" s="199"/>
      <c r="I26" s="132" t="s">
        <v>278</v>
      </c>
      <c r="J26" s="8"/>
      <c r="K26" s="8"/>
      <c r="L26" s="8"/>
    </row>
    <row r="27" spans="1:12" x14ac:dyDescent="0.2">
      <c r="A27" s="150"/>
      <c r="B27" s="19"/>
      <c r="C27" s="13"/>
      <c r="D27" s="66"/>
      <c r="E27" s="66"/>
      <c r="F27" s="66"/>
      <c r="G27" s="66"/>
      <c r="H27" s="13"/>
      <c r="I27" s="67"/>
      <c r="J27" s="8"/>
      <c r="K27" s="8"/>
      <c r="L27" s="8"/>
    </row>
    <row r="28" spans="1:12" x14ac:dyDescent="0.2">
      <c r="A28" s="227" t="s">
        <v>24</v>
      </c>
      <c r="B28" s="228"/>
      <c r="C28" s="229"/>
      <c r="D28" s="229"/>
      <c r="E28" s="228" t="s">
        <v>25</v>
      </c>
      <c r="F28" s="230"/>
      <c r="G28" s="230"/>
      <c r="H28" s="231" t="s">
        <v>1</v>
      </c>
      <c r="I28" s="232"/>
      <c r="J28" s="8"/>
      <c r="K28" s="8"/>
      <c r="L28" s="8"/>
    </row>
    <row r="29" spans="1:12" x14ac:dyDescent="0.2">
      <c r="A29" s="158"/>
      <c r="B29" s="24"/>
      <c r="C29" s="24"/>
      <c r="D29" s="21"/>
      <c r="E29" s="13"/>
      <c r="F29" s="13"/>
      <c r="G29" s="13"/>
      <c r="H29" s="22"/>
      <c r="I29" s="67"/>
      <c r="J29" s="8"/>
      <c r="K29" s="8"/>
      <c r="L29" s="8"/>
    </row>
    <row r="30" spans="1:12" x14ac:dyDescent="0.2">
      <c r="A30" s="216"/>
      <c r="B30" s="217"/>
      <c r="C30" s="217"/>
      <c r="D30" s="218"/>
      <c r="E30" s="216"/>
      <c r="F30" s="217"/>
      <c r="G30" s="218"/>
      <c r="H30" s="219"/>
      <c r="I30" s="220"/>
      <c r="J30" s="8"/>
      <c r="K30" s="8"/>
      <c r="L30" s="8"/>
    </row>
    <row r="31" spans="1:12" x14ac:dyDescent="0.2">
      <c r="A31" s="159"/>
      <c r="B31" s="140"/>
      <c r="C31" s="18"/>
      <c r="D31" s="233"/>
      <c r="E31" s="233"/>
      <c r="F31" s="233"/>
      <c r="G31" s="234"/>
      <c r="H31" s="13"/>
      <c r="I31" s="68"/>
      <c r="J31" s="8"/>
      <c r="K31" s="8"/>
      <c r="L31" s="8"/>
    </row>
    <row r="32" spans="1:12" x14ac:dyDescent="0.2">
      <c r="A32" s="216"/>
      <c r="B32" s="217"/>
      <c r="C32" s="217"/>
      <c r="D32" s="218"/>
      <c r="E32" s="216"/>
      <c r="F32" s="217"/>
      <c r="G32" s="218"/>
      <c r="H32" s="219"/>
      <c r="I32" s="220"/>
      <c r="J32" s="8"/>
      <c r="K32" s="8"/>
      <c r="L32" s="8"/>
    </row>
    <row r="33" spans="1:12" x14ac:dyDescent="0.2">
      <c r="A33" s="159"/>
      <c r="B33" s="140"/>
      <c r="C33" s="18"/>
      <c r="D33" s="141"/>
      <c r="E33" s="141"/>
      <c r="F33" s="141"/>
      <c r="G33" s="142"/>
      <c r="H33" s="13"/>
      <c r="I33" s="69"/>
      <c r="J33" s="8"/>
      <c r="K33" s="8"/>
      <c r="L33" s="8"/>
    </row>
    <row r="34" spans="1:12" x14ac:dyDescent="0.2">
      <c r="A34" s="216"/>
      <c r="B34" s="217"/>
      <c r="C34" s="217"/>
      <c r="D34" s="218"/>
      <c r="E34" s="216"/>
      <c r="F34" s="217"/>
      <c r="G34" s="218"/>
      <c r="H34" s="219"/>
      <c r="I34" s="220"/>
      <c r="J34" s="8"/>
      <c r="K34" s="8"/>
      <c r="L34" s="8"/>
    </row>
    <row r="35" spans="1:12" x14ac:dyDescent="0.2">
      <c r="A35" s="150"/>
      <c r="B35" s="19"/>
      <c r="C35" s="18"/>
      <c r="D35" s="141"/>
      <c r="E35" s="141"/>
      <c r="F35" s="141"/>
      <c r="G35" s="142"/>
      <c r="H35" s="13"/>
      <c r="I35" s="69"/>
      <c r="J35" s="8"/>
      <c r="K35" s="8"/>
      <c r="L35" s="8"/>
    </row>
    <row r="36" spans="1:12" x14ac:dyDescent="0.2">
      <c r="A36" s="216"/>
      <c r="B36" s="217"/>
      <c r="C36" s="217"/>
      <c r="D36" s="218"/>
      <c r="E36" s="216"/>
      <c r="F36" s="217"/>
      <c r="G36" s="218"/>
      <c r="H36" s="219"/>
      <c r="I36" s="220"/>
      <c r="J36" s="8"/>
      <c r="K36" s="8"/>
      <c r="L36" s="8"/>
    </row>
    <row r="37" spans="1:12" x14ac:dyDescent="0.2">
      <c r="A37" s="160"/>
      <c r="B37" s="23"/>
      <c r="C37" s="235"/>
      <c r="D37" s="236"/>
      <c r="E37" s="13"/>
      <c r="F37" s="235"/>
      <c r="G37" s="236"/>
      <c r="H37" s="13"/>
      <c r="I37" s="65"/>
      <c r="J37" s="8"/>
      <c r="K37" s="8"/>
      <c r="L37" s="8"/>
    </row>
    <row r="38" spans="1:12" x14ac:dyDescent="0.2">
      <c r="A38" s="216"/>
      <c r="B38" s="217"/>
      <c r="C38" s="217"/>
      <c r="D38" s="218"/>
      <c r="E38" s="216"/>
      <c r="F38" s="217"/>
      <c r="G38" s="218"/>
      <c r="H38" s="219"/>
      <c r="I38" s="220"/>
      <c r="J38" s="8"/>
      <c r="K38" s="8"/>
      <c r="L38" s="8"/>
    </row>
    <row r="39" spans="1:12" x14ac:dyDescent="0.2">
      <c r="A39" s="160"/>
      <c r="B39" s="23"/>
      <c r="C39" s="143"/>
      <c r="D39" s="144"/>
      <c r="E39" s="13"/>
      <c r="F39" s="143"/>
      <c r="G39" s="144"/>
      <c r="H39" s="13"/>
      <c r="I39" s="65"/>
      <c r="J39" s="8"/>
      <c r="K39" s="8"/>
      <c r="L39" s="8"/>
    </row>
    <row r="40" spans="1:12" x14ac:dyDescent="0.2">
      <c r="A40" s="216"/>
      <c r="B40" s="217"/>
      <c r="C40" s="217"/>
      <c r="D40" s="218"/>
      <c r="E40" s="216"/>
      <c r="F40" s="217"/>
      <c r="G40" s="218"/>
      <c r="H40" s="219"/>
      <c r="I40" s="220"/>
      <c r="J40" s="8"/>
      <c r="K40" s="8"/>
      <c r="L40" s="8"/>
    </row>
    <row r="41" spans="1:12" x14ac:dyDescent="0.2">
      <c r="A41" s="161"/>
      <c r="B41" s="24"/>
      <c r="C41" s="24"/>
      <c r="D41" s="24"/>
      <c r="E41" s="20"/>
      <c r="F41" s="78"/>
      <c r="G41" s="78"/>
      <c r="H41" s="79"/>
      <c r="I41" s="70"/>
      <c r="J41" s="8"/>
      <c r="K41" s="8"/>
      <c r="L41" s="8"/>
    </row>
    <row r="42" spans="1:12" x14ac:dyDescent="0.2">
      <c r="A42" s="160"/>
      <c r="B42" s="23"/>
      <c r="C42" s="143"/>
      <c r="D42" s="144"/>
      <c r="E42" s="13"/>
      <c r="F42" s="143"/>
      <c r="G42" s="144"/>
      <c r="H42" s="13"/>
      <c r="I42" s="65"/>
      <c r="J42" s="8"/>
      <c r="K42" s="8"/>
      <c r="L42" s="8"/>
    </row>
    <row r="43" spans="1:12" x14ac:dyDescent="0.2">
      <c r="A43" s="162"/>
      <c r="B43" s="25"/>
      <c r="C43" s="25"/>
      <c r="D43" s="17"/>
      <c r="E43" s="17"/>
      <c r="F43" s="25"/>
      <c r="G43" s="17"/>
      <c r="H43" s="17"/>
      <c r="I43" s="71"/>
      <c r="J43" s="8"/>
      <c r="K43" s="8"/>
      <c r="L43" s="8"/>
    </row>
    <row r="44" spans="1:12" ht="12.75" customHeight="1" x14ac:dyDescent="0.2">
      <c r="A44" s="221" t="s">
        <v>17</v>
      </c>
      <c r="B44" s="242"/>
      <c r="C44" s="219"/>
      <c r="D44" s="220"/>
      <c r="E44" s="21"/>
      <c r="F44" s="216"/>
      <c r="G44" s="264"/>
      <c r="H44" s="264"/>
      <c r="I44" s="265"/>
      <c r="J44" s="8"/>
      <c r="K44" s="8"/>
      <c r="L44" s="8"/>
    </row>
    <row r="45" spans="1:12" x14ac:dyDescent="0.2">
      <c r="A45" s="160"/>
      <c r="B45" s="23"/>
      <c r="C45" s="235"/>
      <c r="D45" s="236"/>
      <c r="E45" s="13"/>
      <c r="F45" s="235"/>
      <c r="G45" s="266"/>
      <c r="H45" s="26"/>
      <c r="I45" s="72"/>
      <c r="J45" s="8"/>
      <c r="K45" s="8"/>
      <c r="L45" s="8"/>
    </row>
    <row r="46" spans="1:12" ht="12.75" customHeight="1" x14ac:dyDescent="0.2">
      <c r="A46" s="221" t="s">
        <v>18</v>
      </c>
      <c r="B46" s="242"/>
      <c r="C46" s="216" t="s">
        <v>291</v>
      </c>
      <c r="D46" s="262"/>
      <c r="E46" s="262"/>
      <c r="F46" s="262"/>
      <c r="G46" s="262"/>
      <c r="H46" s="262"/>
      <c r="I46" s="263"/>
      <c r="J46" s="8"/>
      <c r="K46" s="8"/>
      <c r="L46" s="8"/>
    </row>
    <row r="47" spans="1:12" x14ac:dyDescent="0.2">
      <c r="A47" s="150"/>
      <c r="B47" s="19"/>
      <c r="C47" s="18" t="s">
        <v>29</v>
      </c>
      <c r="D47" s="13"/>
      <c r="E47" s="13"/>
      <c r="F47" s="13"/>
      <c r="G47" s="13"/>
      <c r="H47" s="13"/>
      <c r="I47" s="65"/>
      <c r="J47" s="8"/>
      <c r="K47" s="8"/>
      <c r="L47" s="8"/>
    </row>
    <row r="48" spans="1:12" x14ac:dyDescent="0.2">
      <c r="A48" s="221" t="s">
        <v>19</v>
      </c>
      <c r="B48" s="242"/>
      <c r="C48" s="246" t="s">
        <v>290</v>
      </c>
      <c r="D48" s="244"/>
      <c r="E48" s="245"/>
      <c r="F48" s="13"/>
      <c r="G48" s="35" t="s">
        <v>2</v>
      </c>
      <c r="H48" s="246"/>
      <c r="I48" s="245"/>
      <c r="J48" s="8"/>
      <c r="K48" s="8"/>
      <c r="L48" s="8"/>
    </row>
    <row r="49" spans="1:12" x14ac:dyDescent="0.2">
      <c r="A49" s="150"/>
      <c r="B49" s="19"/>
      <c r="C49" s="18"/>
      <c r="D49" s="13"/>
      <c r="E49" s="13"/>
      <c r="F49" s="13"/>
      <c r="G49" s="13"/>
      <c r="H49" s="13"/>
      <c r="I49" s="65"/>
      <c r="J49" s="8"/>
      <c r="K49" s="8"/>
      <c r="L49" s="8"/>
    </row>
    <row r="50" spans="1:12" ht="12.75" customHeight="1" x14ac:dyDescent="0.2">
      <c r="A50" s="221" t="s">
        <v>12</v>
      </c>
      <c r="B50" s="242"/>
      <c r="C50" s="243" t="s">
        <v>292</v>
      </c>
      <c r="D50" s="244"/>
      <c r="E50" s="244"/>
      <c r="F50" s="244"/>
      <c r="G50" s="244"/>
      <c r="H50" s="244"/>
      <c r="I50" s="245"/>
      <c r="J50" s="8"/>
      <c r="K50" s="8"/>
      <c r="L50" s="8"/>
    </row>
    <row r="51" spans="1:12" x14ac:dyDescent="0.2">
      <c r="A51" s="150"/>
      <c r="B51" s="19"/>
      <c r="C51" s="13"/>
      <c r="D51" s="13"/>
      <c r="E51" s="13"/>
      <c r="F51" s="13"/>
      <c r="G51" s="13"/>
      <c r="H51" s="13"/>
      <c r="I51" s="65"/>
      <c r="J51" s="8"/>
      <c r="K51" s="8"/>
      <c r="L51" s="8"/>
    </row>
    <row r="52" spans="1:12" x14ac:dyDescent="0.2">
      <c r="A52" s="198" t="s">
        <v>20</v>
      </c>
      <c r="B52" s="199"/>
      <c r="C52" s="246" t="s">
        <v>293</v>
      </c>
      <c r="D52" s="244"/>
      <c r="E52" s="244"/>
      <c r="F52" s="244"/>
      <c r="G52" s="244"/>
      <c r="H52" s="244"/>
      <c r="I52" s="247"/>
      <c r="J52" s="8"/>
      <c r="K52" s="8"/>
      <c r="L52" s="8"/>
    </row>
    <row r="53" spans="1:12" x14ac:dyDescent="0.2">
      <c r="A53" s="163"/>
      <c r="B53" s="17"/>
      <c r="C53" s="261" t="s">
        <v>30</v>
      </c>
      <c r="D53" s="261"/>
      <c r="E53" s="261"/>
      <c r="F53" s="261"/>
      <c r="G53" s="261"/>
      <c r="H53" s="261"/>
      <c r="I53" s="73"/>
      <c r="J53" s="8"/>
      <c r="K53" s="8"/>
      <c r="L53" s="8"/>
    </row>
    <row r="54" spans="1:12" x14ac:dyDescent="0.2">
      <c r="A54" s="163"/>
      <c r="B54" s="17"/>
      <c r="C54" s="27"/>
      <c r="D54" s="27"/>
      <c r="E54" s="27"/>
      <c r="F54" s="27"/>
      <c r="G54" s="27"/>
      <c r="H54" s="27"/>
      <c r="I54" s="73"/>
      <c r="J54" s="8"/>
      <c r="K54" s="8"/>
      <c r="L54" s="8"/>
    </row>
    <row r="55" spans="1:12" x14ac:dyDescent="0.2">
      <c r="A55" s="163"/>
      <c r="B55" s="248"/>
      <c r="C55" s="249"/>
      <c r="D55" s="249"/>
      <c r="E55" s="249"/>
      <c r="F55" s="129"/>
      <c r="G55" s="129"/>
      <c r="H55" s="129"/>
      <c r="I55" s="164"/>
      <c r="J55" s="8"/>
      <c r="K55" s="8"/>
      <c r="L55" s="8"/>
    </row>
    <row r="56" spans="1:12" x14ac:dyDescent="0.2">
      <c r="A56" s="163"/>
      <c r="B56" s="250"/>
      <c r="C56" s="251"/>
      <c r="D56" s="251"/>
      <c r="E56" s="251"/>
      <c r="F56" s="251"/>
      <c r="G56" s="251"/>
      <c r="H56" s="251"/>
      <c r="I56" s="252"/>
      <c r="J56" s="8"/>
      <c r="K56" s="8"/>
      <c r="L56" s="8"/>
    </row>
    <row r="57" spans="1:12" x14ac:dyDescent="0.2">
      <c r="A57" s="163"/>
      <c r="B57" s="253"/>
      <c r="C57" s="254"/>
      <c r="D57" s="254"/>
      <c r="E57" s="254"/>
      <c r="F57" s="254"/>
      <c r="G57" s="254"/>
      <c r="H57" s="254"/>
      <c r="I57" s="255"/>
      <c r="J57" s="8"/>
      <c r="K57" s="8"/>
      <c r="L57" s="8"/>
    </row>
    <row r="58" spans="1:12" x14ac:dyDescent="0.2">
      <c r="A58" s="163"/>
      <c r="B58" s="253"/>
      <c r="C58" s="254"/>
      <c r="D58" s="254"/>
      <c r="E58" s="254"/>
      <c r="F58" s="254"/>
      <c r="G58" s="254"/>
      <c r="H58" s="254"/>
      <c r="I58" s="255"/>
      <c r="J58" s="8"/>
      <c r="K58" s="8"/>
      <c r="L58" s="8"/>
    </row>
    <row r="59" spans="1:12" x14ac:dyDescent="0.2">
      <c r="A59" s="163"/>
      <c r="B59" s="256"/>
      <c r="C59" s="257"/>
      <c r="D59" s="257"/>
      <c r="E59" s="257"/>
      <c r="F59" s="257"/>
      <c r="G59" s="257"/>
      <c r="H59" s="257"/>
      <c r="I59" s="258"/>
      <c r="J59" s="8"/>
      <c r="K59" s="8"/>
      <c r="L59" s="8"/>
    </row>
    <row r="60" spans="1:12" x14ac:dyDescent="0.2">
      <c r="A60" s="165" t="s">
        <v>3</v>
      </c>
      <c r="B60" s="13"/>
      <c r="C60" s="145"/>
      <c r="D60" s="145"/>
      <c r="E60" s="145"/>
      <c r="F60" s="145"/>
      <c r="G60" s="145"/>
      <c r="H60" s="145"/>
      <c r="I60" s="146"/>
      <c r="J60" s="8"/>
      <c r="K60" s="8"/>
      <c r="L60" s="8"/>
    </row>
    <row r="61" spans="1:12" ht="13.5" thickBot="1" x14ac:dyDescent="0.25">
      <c r="A61" s="149"/>
      <c r="B61" s="13"/>
      <c r="C61" s="13"/>
      <c r="D61" s="13"/>
      <c r="E61" s="13"/>
      <c r="F61" s="13"/>
      <c r="G61" s="28"/>
      <c r="H61" s="29"/>
      <c r="I61" s="74"/>
      <c r="J61" s="8"/>
      <c r="K61" s="8"/>
      <c r="L61" s="8"/>
    </row>
    <row r="62" spans="1:12" x14ac:dyDescent="0.2">
      <c r="A62" s="166"/>
      <c r="B62" s="127"/>
      <c r="C62" s="13"/>
      <c r="D62" s="13"/>
      <c r="E62" s="81" t="s">
        <v>31</v>
      </c>
      <c r="F62" s="24"/>
      <c r="G62" s="237" t="s">
        <v>32</v>
      </c>
      <c r="H62" s="238"/>
      <c r="I62" s="239"/>
      <c r="J62" s="8"/>
      <c r="K62" s="8"/>
      <c r="L62" s="8"/>
    </row>
    <row r="63" spans="1:12" x14ac:dyDescent="0.2">
      <c r="A63" s="167"/>
      <c r="B63" s="168"/>
      <c r="C63" s="75"/>
      <c r="D63" s="75"/>
      <c r="E63" s="75"/>
      <c r="F63" s="75"/>
      <c r="G63" s="240"/>
      <c r="H63" s="241"/>
      <c r="I63" s="76"/>
      <c r="J63" s="8"/>
      <c r="K63" s="8"/>
      <c r="L63" s="8"/>
    </row>
  </sheetData>
  <protectedRanges>
    <protectedRange sqref="C14:D14 F14:I14 C24:G24 C22:F22 C26" name="Range1_1_1"/>
    <protectedRange sqref="C6:D6" name="Range1_2"/>
    <protectedRange sqref="C8:D8" name="Range1_3"/>
    <protectedRange sqref="C10:D10" name="Range1_4"/>
    <protectedRange sqref="C12:I12" name="Range1_5"/>
    <protectedRange sqref="C16:I16" name="Range1_6"/>
    <protectedRange sqref="C18:I18" name="Range1_7"/>
    <protectedRange sqref="C20:I20" name="Range1_8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40:D40"/>
    <mergeCell ref="A44:B44"/>
    <mergeCell ref="H40:I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C44:D44"/>
    <mergeCell ref="E40:G40"/>
    <mergeCell ref="A34:D34"/>
    <mergeCell ref="E34:G34"/>
    <mergeCell ref="C37:D37"/>
    <mergeCell ref="F37:G37"/>
    <mergeCell ref="A28:D28"/>
    <mergeCell ref="E28:G28"/>
    <mergeCell ref="H28:I28"/>
    <mergeCell ref="H34:I34"/>
    <mergeCell ref="A36:D36"/>
    <mergeCell ref="E36:G36"/>
    <mergeCell ref="H36:I36"/>
    <mergeCell ref="D31:G31"/>
    <mergeCell ref="A32:D32"/>
    <mergeCell ref="E32:G32"/>
    <mergeCell ref="H32:I32"/>
    <mergeCell ref="C10:D10"/>
    <mergeCell ref="C12:I12"/>
    <mergeCell ref="C14:D14"/>
    <mergeCell ref="F14:I14"/>
    <mergeCell ref="A30:D30"/>
    <mergeCell ref="E30:G30"/>
    <mergeCell ref="H30:I30"/>
    <mergeCell ref="A10:B11"/>
    <mergeCell ref="G22:H22"/>
    <mergeCell ref="A12:B12"/>
    <mergeCell ref="A14:B14"/>
    <mergeCell ref="A16:B16"/>
    <mergeCell ref="A18:B18"/>
    <mergeCell ref="A24:B24"/>
    <mergeCell ref="A26:B26"/>
    <mergeCell ref="G26:H26"/>
    <mergeCell ref="A2:D2"/>
    <mergeCell ref="A4:I4"/>
    <mergeCell ref="A6:B6"/>
    <mergeCell ref="A8:B8"/>
    <mergeCell ref="C6:D6"/>
    <mergeCell ref="C8:D8"/>
    <mergeCell ref="C16:I16"/>
    <mergeCell ref="C18:I18"/>
    <mergeCell ref="D22:F22"/>
    <mergeCell ref="D24:G24"/>
    <mergeCell ref="A20:B20"/>
    <mergeCell ref="C20:I20"/>
    <mergeCell ref="A22:B22"/>
  </mergeCells>
  <phoneticPr fontId="9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20" r:id="rId1"/>
    <hyperlink ref="C50" r:id="rId2"/>
    <hyperlink ref="C18" r:id="rId3"/>
  </hyperlinks>
  <pageMargins left="0.75" right="0.75" top="1" bottom="1" header="0.5" footer="0.5"/>
  <pageSetup paperSize="256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zoomScale="110" zoomScaleNormal="100" workbookViewId="0">
      <selection activeCell="G97" sqref="G1:L1048576"/>
    </sheetView>
  </sheetViews>
  <sheetFormatPr defaultRowHeight="12.75" x14ac:dyDescent="0.2"/>
  <cols>
    <col min="1" max="1" width="67.42578125" style="130" customWidth="1"/>
    <col min="2" max="2" width="9.140625" style="36"/>
    <col min="3" max="3" width="13.42578125" style="36" customWidth="1"/>
    <col min="4" max="4" width="12.7109375" style="36" customWidth="1"/>
    <col min="5" max="16384" width="9.140625" style="36"/>
  </cols>
  <sheetData>
    <row r="1" spans="1:4" ht="12.75" customHeight="1" x14ac:dyDescent="0.2">
      <c r="A1" s="105" t="s">
        <v>274</v>
      </c>
      <c r="B1" s="105"/>
      <c r="C1" s="105"/>
      <c r="D1" s="105"/>
    </row>
    <row r="2" spans="1:4" ht="12.75" customHeight="1" x14ac:dyDescent="0.2">
      <c r="A2" s="106" t="s">
        <v>294</v>
      </c>
      <c r="B2" s="106"/>
      <c r="C2" s="106"/>
      <c r="D2" s="106"/>
    </row>
    <row r="3" spans="1:4" ht="12.75" customHeight="1" x14ac:dyDescent="0.2">
      <c r="A3" s="107" t="s">
        <v>287</v>
      </c>
      <c r="B3" s="108"/>
      <c r="C3" s="108"/>
      <c r="D3" s="109"/>
    </row>
    <row r="4" spans="1:4" ht="22.5" customHeight="1" x14ac:dyDescent="0.2">
      <c r="A4" s="110" t="s">
        <v>34</v>
      </c>
      <c r="B4" s="40" t="s">
        <v>35</v>
      </c>
      <c r="C4" s="41" t="s">
        <v>289</v>
      </c>
      <c r="D4" s="42" t="s">
        <v>37</v>
      </c>
    </row>
    <row r="5" spans="1:4" ht="12.75" customHeight="1" x14ac:dyDescent="0.2">
      <c r="A5" s="38">
        <v>1</v>
      </c>
      <c r="B5" s="39">
        <v>2</v>
      </c>
      <c r="C5" s="38">
        <v>3</v>
      </c>
      <c r="D5" s="38">
        <v>4</v>
      </c>
    </row>
    <row r="6" spans="1:4" ht="12.75" customHeight="1" x14ac:dyDescent="0.2">
      <c r="A6" s="111" t="s">
        <v>38</v>
      </c>
      <c r="B6" s="112"/>
      <c r="C6" s="112"/>
      <c r="D6" s="113"/>
    </row>
    <row r="7" spans="1:4" ht="12.75" customHeight="1" x14ac:dyDescent="0.2">
      <c r="A7" s="99" t="s">
        <v>39</v>
      </c>
      <c r="B7" s="3">
        <v>1</v>
      </c>
      <c r="C7" s="136"/>
      <c r="D7" s="136"/>
    </row>
    <row r="8" spans="1:4" ht="12.75" customHeight="1" x14ac:dyDescent="0.2">
      <c r="A8" s="88" t="s">
        <v>40</v>
      </c>
      <c r="B8" s="1">
        <v>2</v>
      </c>
      <c r="C8" s="171">
        <f>C9+C16+C26+C35+C39</f>
        <v>188962189</v>
      </c>
      <c r="D8" s="171">
        <f>D9+D16+D26+D35+D39</f>
        <v>202962189</v>
      </c>
    </row>
    <row r="9" spans="1:4" ht="12.75" customHeight="1" x14ac:dyDescent="0.2">
      <c r="A9" s="101" t="s">
        <v>41</v>
      </c>
      <c r="B9" s="1">
        <v>3</v>
      </c>
      <c r="C9" s="171">
        <f>SUM(C10:C15)</f>
        <v>0</v>
      </c>
      <c r="D9" s="171">
        <f>SUM(D10:D15)</f>
        <v>0</v>
      </c>
    </row>
    <row r="10" spans="1:4" x14ac:dyDescent="0.2">
      <c r="A10" s="101" t="s">
        <v>42</v>
      </c>
      <c r="B10" s="1">
        <v>4</v>
      </c>
      <c r="C10" s="133"/>
      <c r="D10" s="133"/>
    </row>
    <row r="11" spans="1:4" ht="24" x14ac:dyDescent="0.2">
      <c r="A11" s="101" t="s">
        <v>43</v>
      </c>
      <c r="B11" s="1">
        <v>5</v>
      </c>
      <c r="C11" s="133"/>
      <c r="D11" s="133"/>
    </row>
    <row r="12" spans="1:4" x14ac:dyDescent="0.2">
      <c r="A12" s="101" t="s">
        <v>0</v>
      </c>
      <c r="B12" s="1">
        <v>6</v>
      </c>
      <c r="C12" s="133"/>
      <c r="D12" s="133"/>
    </row>
    <row r="13" spans="1:4" x14ac:dyDescent="0.2">
      <c r="A13" s="101" t="s">
        <v>44</v>
      </c>
      <c r="B13" s="1">
        <v>7</v>
      </c>
      <c r="C13" s="133"/>
      <c r="D13" s="133"/>
    </row>
    <row r="14" spans="1:4" x14ac:dyDescent="0.2">
      <c r="A14" s="101" t="s">
        <v>45</v>
      </c>
      <c r="B14" s="1">
        <v>8</v>
      </c>
      <c r="C14" s="133"/>
      <c r="D14" s="133"/>
    </row>
    <row r="15" spans="1:4" x14ac:dyDescent="0.2">
      <c r="A15" s="101" t="s">
        <v>46</v>
      </c>
      <c r="B15" s="1">
        <v>9</v>
      </c>
      <c r="C15" s="133"/>
      <c r="D15" s="133"/>
    </row>
    <row r="16" spans="1:4" x14ac:dyDescent="0.2">
      <c r="A16" s="101" t="s">
        <v>47</v>
      </c>
      <c r="B16" s="1">
        <v>10</v>
      </c>
      <c r="C16" s="171">
        <f>SUM(C17:C25)</f>
        <v>0</v>
      </c>
      <c r="D16" s="171">
        <f>SUM(D17:D25)</f>
        <v>0</v>
      </c>
    </row>
    <row r="17" spans="1:4" x14ac:dyDescent="0.2">
      <c r="A17" s="101" t="s">
        <v>48</v>
      </c>
      <c r="B17" s="1">
        <v>11</v>
      </c>
      <c r="C17" s="133"/>
      <c r="D17" s="133"/>
    </row>
    <row r="18" spans="1:4" x14ac:dyDescent="0.2">
      <c r="A18" s="101" t="s">
        <v>49</v>
      </c>
      <c r="B18" s="1">
        <v>12</v>
      </c>
      <c r="C18" s="133"/>
      <c r="D18" s="133"/>
    </row>
    <row r="19" spans="1:4" x14ac:dyDescent="0.2">
      <c r="A19" s="101" t="s">
        <v>50</v>
      </c>
      <c r="B19" s="1">
        <v>13</v>
      </c>
      <c r="C19" s="133"/>
      <c r="D19" s="133"/>
    </row>
    <row r="20" spans="1:4" x14ac:dyDescent="0.2">
      <c r="A20" s="101" t="s">
        <v>51</v>
      </c>
      <c r="B20" s="1">
        <v>14</v>
      </c>
      <c r="C20" s="133"/>
      <c r="D20" s="133"/>
    </row>
    <row r="21" spans="1:4" x14ac:dyDescent="0.2">
      <c r="A21" s="101" t="s">
        <v>52</v>
      </c>
      <c r="B21" s="1">
        <v>15</v>
      </c>
      <c r="C21" s="133"/>
      <c r="D21" s="133"/>
    </row>
    <row r="22" spans="1:4" x14ac:dyDescent="0.2">
      <c r="A22" s="101" t="s">
        <v>53</v>
      </c>
      <c r="B22" s="1">
        <v>16</v>
      </c>
      <c r="C22" s="133"/>
      <c r="D22" s="133"/>
    </row>
    <row r="23" spans="1:4" x14ac:dyDescent="0.2">
      <c r="A23" s="101" t="s">
        <v>54</v>
      </c>
      <c r="B23" s="1">
        <v>17</v>
      </c>
      <c r="C23" s="133"/>
      <c r="D23" s="133"/>
    </row>
    <row r="24" spans="1:4" x14ac:dyDescent="0.2">
      <c r="A24" s="101" t="s">
        <v>55</v>
      </c>
      <c r="B24" s="1">
        <v>18</v>
      </c>
      <c r="C24" s="133"/>
      <c r="D24" s="133"/>
    </row>
    <row r="25" spans="1:4" x14ac:dyDescent="0.2">
      <c r="A25" s="101" t="s">
        <v>56</v>
      </c>
      <c r="B25" s="1">
        <v>19</v>
      </c>
      <c r="C25" s="133"/>
      <c r="D25" s="133"/>
    </row>
    <row r="26" spans="1:4" x14ac:dyDescent="0.2">
      <c r="A26" s="101" t="s">
        <v>57</v>
      </c>
      <c r="B26" s="1">
        <v>20</v>
      </c>
      <c r="C26" s="171">
        <f>SUM(C27:C34)</f>
        <v>188962189</v>
      </c>
      <c r="D26" s="171">
        <f>SUM(D27:D34)</f>
        <v>202962189</v>
      </c>
    </row>
    <row r="27" spans="1:4" x14ac:dyDescent="0.2">
      <c r="A27" s="101" t="s">
        <v>58</v>
      </c>
      <c r="B27" s="1">
        <v>21</v>
      </c>
      <c r="C27" s="133">
        <v>188962189</v>
      </c>
      <c r="D27" s="133">
        <v>202962189</v>
      </c>
    </row>
    <row r="28" spans="1:4" x14ac:dyDescent="0.2">
      <c r="A28" s="101" t="s">
        <v>59</v>
      </c>
      <c r="B28" s="1">
        <v>22</v>
      </c>
      <c r="C28" s="133"/>
      <c r="D28" s="133"/>
    </row>
    <row r="29" spans="1:4" x14ac:dyDescent="0.2">
      <c r="A29" s="101" t="s">
        <v>60</v>
      </c>
      <c r="B29" s="1">
        <v>23</v>
      </c>
      <c r="C29" s="133"/>
      <c r="D29" s="133"/>
    </row>
    <row r="30" spans="1:4" x14ac:dyDescent="0.2">
      <c r="A30" s="101" t="s">
        <v>61</v>
      </c>
      <c r="B30" s="1">
        <v>24</v>
      </c>
      <c r="C30" s="133"/>
      <c r="D30" s="133"/>
    </row>
    <row r="31" spans="1:4" x14ac:dyDescent="0.2">
      <c r="A31" s="101" t="s">
        <v>62</v>
      </c>
      <c r="B31" s="1">
        <v>25</v>
      </c>
      <c r="C31" s="133"/>
      <c r="D31" s="133"/>
    </row>
    <row r="32" spans="1:4" x14ac:dyDescent="0.2">
      <c r="A32" s="101" t="s">
        <v>63</v>
      </c>
      <c r="B32" s="1">
        <v>26</v>
      </c>
      <c r="C32" s="133"/>
      <c r="D32" s="133"/>
    </row>
    <row r="33" spans="1:4" x14ac:dyDescent="0.2">
      <c r="A33" s="101" t="s">
        <v>64</v>
      </c>
      <c r="B33" s="1">
        <v>27</v>
      </c>
      <c r="C33" s="133"/>
      <c r="D33" s="133"/>
    </row>
    <row r="34" spans="1:4" x14ac:dyDescent="0.2">
      <c r="A34" s="101" t="s">
        <v>65</v>
      </c>
      <c r="B34" s="1">
        <v>28</v>
      </c>
      <c r="C34" s="133"/>
      <c r="D34" s="133"/>
    </row>
    <row r="35" spans="1:4" x14ac:dyDescent="0.2">
      <c r="A35" s="101" t="s">
        <v>66</v>
      </c>
      <c r="B35" s="1">
        <v>29</v>
      </c>
      <c r="C35" s="188">
        <f>SUM(C36:C38)</f>
        <v>0</v>
      </c>
      <c r="D35" s="188">
        <f>SUM(D36:D38)</f>
        <v>0</v>
      </c>
    </row>
    <row r="36" spans="1:4" x14ac:dyDescent="0.2">
      <c r="A36" s="101" t="s">
        <v>67</v>
      </c>
      <c r="B36" s="1">
        <v>30</v>
      </c>
      <c r="C36" s="133"/>
      <c r="D36" s="133"/>
    </row>
    <row r="37" spans="1:4" x14ac:dyDescent="0.2">
      <c r="A37" s="101" t="s">
        <v>68</v>
      </c>
      <c r="B37" s="1">
        <v>31</v>
      </c>
      <c r="C37" s="133"/>
      <c r="D37" s="133"/>
    </row>
    <row r="38" spans="1:4" x14ac:dyDescent="0.2">
      <c r="A38" s="101" t="s">
        <v>69</v>
      </c>
      <c r="B38" s="1">
        <v>32</v>
      </c>
      <c r="C38" s="133"/>
      <c r="D38" s="133"/>
    </row>
    <row r="39" spans="1:4" x14ac:dyDescent="0.2">
      <c r="A39" s="101" t="s">
        <v>70</v>
      </c>
      <c r="B39" s="1">
        <v>33</v>
      </c>
      <c r="C39" s="133"/>
      <c r="D39" s="133"/>
    </row>
    <row r="40" spans="1:4" x14ac:dyDescent="0.2">
      <c r="A40" s="88" t="s">
        <v>71</v>
      </c>
      <c r="B40" s="1">
        <v>34</v>
      </c>
      <c r="C40" s="171">
        <f>C41+C49+C56+C64</f>
        <v>13975744</v>
      </c>
      <c r="D40" s="171">
        <f>D41+D49+D56+D64</f>
        <v>12704296</v>
      </c>
    </row>
    <row r="41" spans="1:4" x14ac:dyDescent="0.2">
      <c r="A41" s="101" t="s">
        <v>72</v>
      </c>
      <c r="B41" s="1">
        <v>35</v>
      </c>
      <c r="C41" s="171">
        <f>SUM(C42:C48)</f>
        <v>0</v>
      </c>
      <c r="D41" s="171">
        <f>SUM(D42:D48)</f>
        <v>0</v>
      </c>
    </row>
    <row r="42" spans="1:4" x14ac:dyDescent="0.2">
      <c r="A42" s="101" t="s">
        <v>73</v>
      </c>
      <c r="B42" s="1">
        <v>36</v>
      </c>
      <c r="C42" s="133"/>
      <c r="D42" s="133"/>
    </row>
    <row r="43" spans="1:4" x14ac:dyDescent="0.2">
      <c r="A43" s="101" t="s">
        <v>74</v>
      </c>
      <c r="B43" s="1">
        <v>37</v>
      </c>
      <c r="C43" s="133"/>
      <c r="D43" s="133"/>
    </row>
    <row r="44" spans="1:4" x14ac:dyDescent="0.2">
      <c r="A44" s="101" t="s">
        <v>75</v>
      </c>
      <c r="B44" s="1">
        <v>38</v>
      </c>
      <c r="C44" s="133"/>
      <c r="D44" s="133"/>
    </row>
    <row r="45" spans="1:4" x14ac:dyDescent="0.2">
      <c r="A45" s="101" t="s">
        <v>76</v>
      </c>
      <c r="B45" s="1">
        <v>39</v>
      </c>
      <c r="C45" s="133"/>
      <c r="D45" s="133"/>
    </row>
    <row r="46" spans="1:4" x14ac:dyDescent="0.2">
      <c r="A46" s="101" t="s">
        <v>77</v>
      </c>
      <c r="B46" s="1">
        <v>40</v>
      </c>
      <c r="C46" s="133"/>
      <c r="D46" s="133"/>
    </row>
    <row r="47" spans="1:4" x14ac:dyDescent="0.2">
      <c r="A47" s="101" t="s">
        <v>78</v>
      </c>
      <c r="B47" s="1">
        <v>41</v>
      </c>
      <c r="C47" s="133"/>
      <c r="D47" s="133"/>
    </row>
    <row r="48" spans="1:4" x14ac:dyDescent="0.2">
      <c r="A48" s="101" t="s">
        <v>79</v>
      </c>
      <c r="B48" s="1">
        <v>42</v>
      </c>
      <c r="C48" s="133"/>
      <c r="D48" s="133"/>
    </row>
    <row r="49" spans="1:4" x14ac:dyDescent="0.2">
      <c r="A49" s="101" t="s">
        <v>80</v>
      </c>
      <c r="B49" s="1">
        <v>43</v>
      </c>
      <c r="C49" s="171">
        <f>SUM(C50:C55)</f>
        <v>1056</v>
      </c>
      <c r="D49" s="171">
        <f>SUM(D50:D55)</f>
        <v>5006384</v>
      </c>
    </row>
    <row r="50" spans="1:4" x14ac:dyDescent="0.2">
      <c r="A50" s="101" t="s">
        <v>81</v>
      </c>
      <c r="B50" s="1">
        <v>44</v>
      </c>
      <c r="C50" s="133"/>
      <c r="D50" s="133">
        <v>5000000</v>
      </c>
    </row>
    <row r="51" spans="1:4" x14ac:dyDescent="0.2">
      <c r="A51" s="101" t="s">
        <v>82</v>
      </c>
      <c r="B51" s="1">
        <v>45</v>
      </c>
      <c r="C51" s="133"/>
      <c r="D51" s="133"/>
    </row>
    <row r="52" spans="1:4" x14ac:dyDescent="0.2">
      <c r="A52" s="101" t="s">
        <v>83</v>
      </c>
      <c r="B52" s="1">
        <v>46</v>
      </c>
      <c r="C52" s="133"/>
      <c r="D52" s="133"/>
    </row>
    <row r="53" spans="1:4" x14ac:dyDescent="0.2">
      <c r="A53" s="101" t="s">
        <v>84</v>
      </c>
      <c r="B53" s="1">
        <v>47</v>
      </c>
      <c r="C53" s="133"/>
      <c r="D53" s="133"/>
    </row>
    <row r="54" spans="1:4" x14ac:dyDescent="0.2">
      <c r="A54" s="101" t="s">
        <v>85</v>
      </c>
      <c r="B54" s="1">
        <v>48</v>
      </c>
      <c r="C54" s="133">
        <v>1056</v>
      </c>
      <c r="D54" s="133">
        <v>5577</v>
      </c>
    </row>
    <row r="55" spans="1:4" x14ac:dyDescent="0.2">
      <c r="A55" s="101" t="s">
        <v>86</v>
      </c>
      <c r="B55" s="1">
        <v>49</v>
      </c>
      <c r="C55" s="133"/>
      <c r="D55" s="133">
        <v>807</v>
      </c>
    </row>
    <row r="56" spans="1:4" x14ac:dyDescent="0.2">
      <c r="A56" s="101" t="s">
        <v>87</v>
      </c>
      <c r="B56" s="1">
        <v>50</v>
      </c>
      <c r="C56" s="171">
        <f>SUM(C57:C63)</f>
        <v>0</v>
      </c>
      <c r="D56" s="189">
        <f>SUM(D57:D63)</f>
        <v>0</v>
      </c>
    </row>
    <row r="57" spans="1:4" x14ac:dyDescent="0.2">
      <c r="A57" s="101" t="s">
        <v>58</v>
      </c>
      <c r="B57" s="1">
        <v>51</v>
      </c>
      <c r="C57" s="133"/>
      <c r="D57" s="133"/>
    </row>
    <row r="58" spans="1:4" x14ac:dyDescent="0.2">
      <c r="A58" s="101" t="s">
        <v>59</v>
      </c>
      <c r="B58" s="1">
        <v>52</v>
      </c>
      <c r="C58" s="133"/>
      <c r="D58" s="133"/>
    </row>
    <row r="59" spans="1:4" x14ac:dyDescent="0.2">
      <c r="A59" s="101" t="s">
        <v>60</v>
      </c>
      <c r="B59" s="1">
        <v>53</v>
      </c>
      <c r="C59" s="133"/>
      <c r="D59" s="133"/>
    </row>
    <row r="60" spans="1:4" x14ac:dyDescent="0.2">
      <c r="A60" s="101" t="s">
        <v>61</v>
      </c>
      <c r="B60" s="1">
        <v>54</v>
      </c>
      <c r="C60" s="133"/>
      <c r="D60" s="133"/>
    </row>
    <row r="61" spans="1:4" x14ac:dyDescent="0.2">
      <c r="A61" s="101" t="s">
        <v>62</v>
      </c>
      <c r="B61" s="1">
        <v>55</v>
      </c>
      <c r="C61" s="133"/>
      <c r="D61" s="133"/>
    </row>
    <row r="62" spans="1:4" x14ac:dyDescent="0.2">
      <c r="A62" s="101" t="s">
        <v>63</v>
      </c>
      <c r="B62" s="1">
        <v>56</v>
      </c>
      <c r="C62" s="133"/>
      <c r="D62" s="133"/>
    </row>
    <row r="63" spans="1:4" x14ac:dyDescent="0.2">
      <c r="A63" s="101" t="s">
        <v>88</v>
      </c>
      <c r="B63" s="1">
        <v>57</v>
      </c>
      <c r="C63" s="133"/>
      <c r="D63" s="133"/>
    </row>
    <row r="64" spans="1:4" x14ac:dyDescent="0.2">
      <c r="A64" s="101" t="s">
        <v>89</v>
      </c>
      <c r="B64" s="1">
        <v>58</v>
      </c>
      <c r="C64" s="133">
        <v>13974688</v>
      </c>
      <c r="D64" s="133">
        <v>7697912</v>
      </c>
    </row>
    <row r="65" spans="1:4" x14ac:dyDescent="0.2">
      <c r="A65" s="88" t="s">
        <v>90</v>
      </c>
      <c r="B65" s="1">
        <v>59</v>
      </c>
      <c r="C65" s="133"/>
      <c r="D65" s="133">
        <v>6857</v>
      </c>
    </row>
    <row r="66" spans="1:4" x14ac:dyDescent="0.2">
      <c r="A66" s="88" t="s">
        <v>91</v>
      </c>
      <c r="B66" s="1">
        <v>60</v>
      </c>
      <c r="C66" s="171">
        <f>C7+C8+C40+C65</f>
        <v>202937933</v>
      </c>
      <c r="D66" s="171">
        <f>D7+D8+D40+D65</f>
        <v>215673342</v>
      </c>
    </row>
    <row r="67" spans="1:4" x14ac:dyDescent="0.2">
      <c r="A67" s="102" t="s">
        <v>92</v>
      </c>
      <c r="B67" s="4">
        <v>61</v>
      </c>
      <c r="C67" s="134"/>
      <c r="D67" s="134"/>
    </row>
    <row r="68" spans="1:4" x14ac:dyDescent="0.2">
      <c r="A68" s="95" t="s">
        <v>133</v>
      </c>
      <c r="B68" s="103"/>
      <c r="C68" s="103"/>
      <c r="D68" s="104"/>
    </row>
    <row r="69" spans="1:4" x14ac:dyDescent="0.2">
      <c r="A69" s="99" t="s">
        <v>93</v>
      </c>
      <c r="B69" s="3">
        <v>62</v>
      </c>
      <c r="C69" s="173">
        <f>C70+C71+C72+C78+C79+C82+C85</f>
        <v>202908790</v>
      </c>
      <c r="D69" s="173">
        <f>D70+D71+D72+D78+D79+D82+D85</f>
        <v>210591204</v>
      </c>
    </row>
    <row r="70" spans="1:4" x14ac:dyDescent="0.2">
      <c r="A70" s="101" t="s">
        <v>94</v>
      </c>
      <c r="B70" s="1">
        <v>63</v>
      </c>
      <c r="C70" s="172">
        <v>202769470</v>
      </c>
      <c r="D70" s="170">
        <v>202769470</v>
      </c>
    </row>
    <row r="71" spans="1:4" x14ac:dyDescent="0.2">
      <c r="A71" s="101" t="s">
        <v>95</v>
      </c>
      <c r="B71" s="1">
        <v>64</v>
      </c>
      <c r="C71" s="133"/>
      <c r="D71" s="133"/>
    </row>
    <row r="72" spans="1:4" x14ac:dyDescent="0.2">
      <c r="A72" s="101" t="s">
        <v>96</v>
      </c>
      <c r="B72" s="1">
        <v>65</v>
      </c>
      <c r="C72" s="171">
        <f>C73+C74-C75+C76+C77</f>
        <v>2939</v>
      </c>
      <c r="D72" s="171">
        <f>D73+D74-D75+D76+D77</f>
        <v>6966</v>
      </c>
    </row>
    <row r="73" spans="1:4" x14ac:dyDescent="0.2">
      <c r="A73" s="101" t="s">
        <v>97</v>
      </c>
      <c r="B73" s="1">
        <v>66</v>
      </c>
      <c r="C73" s="133">
        <v>2939</v>
      </c>
      <c r="D73" s="133">
        <v>6966</v>
      </c>
    </row>
    <row r="74" spans="1:4" x14ac:dyDescent="0.2">
      <c r="A74" s="101" t="s">
        <v>98</v>
      </c>
      <c r="B74" s="1">
        <v>67</v>
      </c>
      <c r="C74" s="133"/>
      <c r="D74" s="133">
        <v>2166460</v>
      </c>
    </row>
    <row r="75" spans="1:4" x14ac:dyDescent="0.2">
      <c r="A75" s="101" t="s">
        <v>99</v>
      </c>
      <c r="B75" s="1">
        <v>68</v>
      </c>
      <c r="C75" s="133"/>
      <c r="D75" s="133">
        <v>2166460</v>
      </c>
    </row>
    <row r="76" spans="1:4" x14ac:dyDescent="0.2">
      <c r="A76" s="101" t="s">
        <v>100</v>
      </c>
      <c r="B76" s="1">
        <v>69</v>
      </c>
      <c r="C76" s="133"/>
      <c r="D76" s="133"/>
    </row>
    <row r="77" spans="1:4" x14ac:dyDescent="0.2">
      <c r="A77" s="101" t="s">
        <v>101</v>
      </c>
      <c r="B77" s="1">
        <v>70</v>
      </c>
      <c r="C77" s="133"/>
      <c r="D77" s="133"/>
    </row>
    <row r="78" spans="1:4" x14ac:dyDescent="0.2">
      <c r="A78" s="101" t="s">
        <v>102</v>
      </c>
      <c r="B78" s="1">
        <v>71</v>
      </c>
      <c r="C78" s="5"/>
      <c r="D78" s="133"/>
    </row>
    <row r="79" spans="1:4" x14ac:dyDescent="0.2">
      <c r="A79" s="101" t="s">
        <v>103</v>
      </c>
      <c r="B79" s="1">
        <v>72</v>
      </c>
      <c r="C79" s="171">
        <f>C80-C81</f>
        <v>55847</v>
      </c>
      <c r="D79" s="171">
        <f>D80-D81</f>
        <v>0</v>
      </c>
    </row>
    <row r="80" spans="1:4" x14ac:dyDescent="0.2">
      <c r="A80" s="101" t="s">
        <v>104</v>
      </c>
      <c r="B80" s="1">
        <v>73</v>
      </c>
      <c r="C80" s="5">
        <v>55847</v>
      </c>
      <c r="D80" s="133"/>
    </row>
    <row r="81" spans="1:4" x14ac:dyDescent="0.2">
      <c r="A81" s="101" t="s">
        <v>105</v>
      </c>
      <c r="B81" s="1">
        <v>74</v>
      </c>
      <c r="C81" s="5"/>
      <c r="D81" s="133"/>
    </row>
    <row r="82" spans="1:4" x14ac:dyDescent="0.2">
      <c r="A82" s="101" t="s">
        <v>106</v>
      </c>
      <c r="B82" s="1">
        <v>75</v>
      </c>
      <c r="C82" s="171">
        <f>C83-C84</f>
        <v>80534</v>
      </c>
      <c r="D82" s="171">
        <f>D83-D84</f>
        <v>7814768</v>
      </c>
    </row>
    <row r="83" spans="1:4" x14ac:dyDescent="0.2">
      <c r="A83" s="101" t="s">
        <v>107</v>
      </c>
      <c r="B83" s="1">
        <v>76</v>
      </c>
      <c r="C83" s="133">
        <v>80534</v>
      </c>
      <c r="D83" s="133">
        <v>7814768</v>
      </c>
    </row>
    <row r="84" spans="1:4" x14ac:dyDescent="0.2">
      <c r="A84" s="101" t="s">
        <v>108</v>
      </c>
      <c r="B84" s="1">
        <v>77</v>
      </c>
      <c r="C84" s="133"/>
      <c r="D84" s="133"/>
    </row>
    <row r="85" spans="1:4" x14ac:dyDescent="0.2">
      <c r="A85" s="101" t="s">
        <v>109</v>
      </c>
      <c r="B85" s="1">
        <v>78</v>
      </c>
      <c r="C85" s="5"/>
      <c r="D85" s="133"/>
    </row>
    <row r="86" spans="1:4" x14ac:dyDescent="0.2">
      <c r="A86" s="88" t="s">
        <v>110</v>
      </c>
      <c r="B86" s="1">
        <v>79</v>
      </c>
      <c r="C86" s="171">
        <f>SUM(C87:C89)</f>
        <v>0</v>
      </c>
      <c r="D86" s="171">
        <f>SUM(D87:D89)</f>
        <v>0</v>
      </c>
    </row>
    <row r="87" spans="1:4" x14ac:dyDescent="0.2">
      <c r="A87" s="101" t="s">
        <v>111</v>
      </c>
      <c r="B87" s="1">
        <v>80</v>
      </c>
      <c r="C87" s="133"/>
      <c r="D87" s="133"/>
    </row>
    <row r="88" spans="1:4" x14ac:dyDescent="0.2">
      <c r="A88" s="101" t="s">
        <v>112</v>
      </c>
      <c r="B88" s="1">
        <v>81</v>
      </c>
      <c r="C88" s="133"/>
      <c r="D88" s="133"/>
    </row>
    <row r="89" spans="1:4" x14ac:dyDescent="0.2">
      <c r="A89" s="101" t="s">
        <v>113</v>
      </c>
      <c r="B89" s="1">
        <v>82</v>
      </c>
      <c r="C89" s="133"/>
      <c r="D89" s="133"/>
    </row>
    <row r="90" spans="1:4" x14ac:dyDescent="0.2">
      <c r="A90" s="88" t="s">
        <v>114</v>
      </c>
      <c r="B90" s="1">
        <v>83</v>
      </c>
      <c r="C90" s="171">
        <f>SUM(C91:C99)</f>
        <v>0</v>
      </c>
      <c r="D90" s="171">
        <f>SUM(D91:D99)</f>
        <v>0</v>
      </c>
    </row>
    <row r="91" spans="1:4" x14ac:dyDescent="0.2">
      <c r="A91" s="101" t="s">
        <v>115</v>
      </c>
      <c r="B91" s="1">
        <v>84</v>
      </c>
      <c r="C91" s="133"/>
      <c r="D91" s="133"/>
    </row>
    <row r="92" spans="1:4" x14ac:dyDescent="0.2">
      <c r="A92" s="101" t="s">
        <v>116</v>
      </c>
      <c r="B92" s="1">
        <v>85</v>
      </c>
      <c r="C92" s="133"/>
      <c r="D92" s="133"/>
    </row>
    <row r="93" spans="1:4" x14ac:dyDescent="0.2">
      <c r="A93" s="101" t="s">
        <v>117</v>
      </c>
      <c r="B93" s="1">
        <v>86</v>
      </c>
      <c r="C93" s="133"/>
      <c r="D93" s="133"/>
    </row>
    <row r="94" spans="1:4" x14ac:dyDescent="0.2">
      <c r="A94" s="101" t="s">
        <v>118</v>
      </c>
      <c r="B94" s="1">
        <v>87</v>
      </c>
      <c r="C94" s="133"/>
      <c r="D94" s="133"/>
    </row>
    <row r="95" spans="1:4" x14ac:dyDescent="0.2">
      <c r="A95" s="101" t="s">
        <v>119</v>
      </c>
      <c r="B95" s="1">
        <v>88</v>
      </c>
      <c r="C95" s="133"/>
      <c r="D95" s="133"/>
    </row>
    <row r="96" spans="1:4" x14ac:dyDescent="0.2">
      <c r="A96" s="101" t="s">
        <v>120</v>
      </c>
      <c r="B96" s="1">
        <v>89</v>
      </c>
      <c r="C96" s="133"/>
      <c r="D96" s="133"/>
    </row>
    <row r="97" spans="1:4" x14ac:dyDescent="0.2">
      <c r="A97" s="101" t="s">
        <v>121</v>
      </c>
      <c r="B97" s="1">
        <v>90</v>
      </c>
      <c r="C97" s="133"/>
      <c r="D97" s="133"/>
    </row>
    <row r="98" spans="1:4" x14ac:dyDescent="0.2">
      <c r="A98" s="101" t="s">
        <v>122</v>
      </c>
      <c r="B98" s="1">
        <v>91</v>
      </c>
      <c r="C98" s="133"/>
      <c r="D98" s="133"/>
    </row>
    <row r="99" spans="1:4" x14ac:dyDescent="0.2">
      <c r="A99" s="101" t="s">
        <v>123</v>
      </c>
      <c r="B99" s="1">
        <v>92</v>
      </c>
      <c r="C99" s="133"/>
      <c r="D99" s="133"/>
    </row>
    <row r="100" spans="1:4" x14ac:dyDescent="0.2">
      <c r="A100" s="88" t="s">
        <v>124</v>
      </c>
      <c r="B100" s="1">
        <v>93</v>
      </c>
      <c r="C100" s="171">
        <f>SUM(C101:C112)</f>
        <v>29143</v>
      </c>
      <c r="D100" s="171">
        <f>SUM(D101:D112)</f>
        <v>5082138</v>
      </c>
    </row>
    <row r="101" spans="1:4" x14ac:dyDescent="0.2">
      <c r="A101" s="101" t="s">
        <v>115</v>
      </c>
      <c r="B101" s="1">
        <v>94</v>
      </c>
      <c r="C101" s="133"/>
      <c r="D101" s="133">
        <v>5000000</v>
      </c>
    </row>
    <row r="102" spans="1:4" x14ac:dyDescent="0.2">
      <c r="A102" s="101" t="s">
        <v>116</v>
      </c>
      <c r="B102" s="1">
        <v>95</v>
      </c>
      <c r="C102" s="133"/>
      <c r="D102" s="133"/>
    </row>
    <row r="103" spans="1:4" x14ac:dyDescent="0.2">
      <c r="A103" s="101" t="s">
        <v>117</v>
      </c>
      <c r="B103" s="1">
        <v>96</v>
      </c>
      <c r="C103" s="133"/>
      <c r="D103" s="133"/>
    </row>
    <row r="104" spans="1:4" x14ac:dyDescent="0.2">
      <c r="A104" s="101" t="s">
        <v>118</v>
      </c>
      <c r="B104" s="1">
        <v>97</v>
      </c>
      <c r="C104" s="133"/>
      <c r="D104" s="133"/>
    </row>
    <row r="105" spans="1:4" x14ac:dyDescent="0.2">
      <c r="A105" s="101" t="s">
        <v>119</v>
      </c>
      <c r="B105" s="1">
        <v>98</v>
      </c>
      <c r="C105" s="133">
        <v>3796</v>
      </c>
      <c r="D105" s="133">
        <v>81713</v>
      </c>
    </row>
    <row r="106" spans="1:4" x14ac:dyDescent="0.2">
      <c r="A106" s="101" t="s">
        <v>120</v>
      </c>
      <c r="B106" s="1">
        <v>99</v>
      </c>
      <c r="C106" s="133"/>
      <c r="D106" s="133"/>
    </row>
    <row r="107" spans="1:4" x14ac:dyDescent="0.2">
      <c r="A107" s="101" t="s">
        <v>121</v>
      </c>
      <c r="B107" s="1">
        <v>100</v>
      </c>
      <c r="C107" s="133"/>
      <c r="D107" s="133"/>
    </row>
    <row r="108" spans="1:4" x14ac:dyDescent="0.2">
      <c r="A108" s="101" t="s">
        <v>125</v>
      </c>
      <c r="B108" s="1">
        <v>101</v>
      </c>
      <c r="C108" s="133"/>
      <c r="D108" s="133"/>
    </row>
    <row r="109" spans="1:4" x14ac:dyDescent="0.2">
      <c r="A109" s="101" t="s">
        <v>126</v>
      </c>
      <c r="B109" s="1">
        <v>102</v>
      </c>
      <c r="C109" s="133"/>
      <c r="D109" s="133"/>
    </row>
    <row r="110" spans="1:4" x14ac:dyDescent="0.2">
      <c r="A110" s="101" t="s">
        <v>127</v>
      </c>
      <c r="B110" s="1">
        <v>103</v>
      </c>
      <c r="C110" s="133"/>
      <c r="D110" s="133"/>
    </row>
    <row r="111" spans="1:4" x14ac:dyDescent="0.2">
      <c r="A111" s="101" t="s">
        <v>128</v>
      </c>
      <c r="B111" s="1">
        <v>104</v>
      </c>
      <c r="C111" s="133"/>
      <c r="D111" s="133"/>
    </row>
    <row r="112" spans="1:4" x14ac:dyDescent="0.2">
      <c r="A112" s="101" t="s">
        <v>129</v>
      </c>
      <c r="B112" s="1">
        <v>105</v>
      </c>
      <c r="C112" s="133">
        <v>25347</v>
      </c>
      <c r="D112" s="133">
        <v>425</v>
      </c>
    </row>
    <row r="113" spans="1:4" x14ac:dyDescent="0.2">
      <c r="A113" s="88" t="s">
        <v>130</v>
      </c>
      <c r="B113" s="1">
        <v>106</v>
      </c>
      <c r="C113" s="133"/>
      <c r="D113" s="133"/>
    </row>
    <row r="114" spans="1:4" x14ac:dyDescent="0.2">
      <c r="A114" s="88" t="s">
        <v>131</v>
      </c>
      <c r="B114" s="1">
        <v>107</v>
      </c>
      <c r="C114" s="171">
        <f>C69+C86+C90+C100+C113</f>
        <v>202937933</v>
      </c>
      <c r="D114" s="171">
        <f>D69+D86+D90+D100+D113</f>
        <v>215673342</v>
      </c>
    </row>
    <row r="115" spans="1:4" x14ac:dyDescent="0.2">
      <c r="A115" s="94" t="s">
        <v>132</v>
      </c>
      <c r="B115" s="2">
        <v>108</v>
      </c>
      <c r="C115" s="134"/>
      <c r="D115" s="134"/>
    </row>
    <row r="116" spans="1:4" x14ac:dyDescent="0.2">
      <c r="A116" s="95" t="s">
        <v>134</v>
      </c>
      <c r="B116" s="97"/>
      <c r="C116" s="97"/>
      <c r="D116" s="98"/>
    </row>
    <row r="117" spans="1:4" x14ac:dyDescent="0.2">
      <c r="A117" s="99" t="s">
        <v>135</v>
      </c>
      <c r="B117" s="37"/>
      <c r="C117" s="37"/>
      <c r="D117" s="100"/>
    </row>
    <row r="118" spans="1:4" x14ac:dyDescent="0.2">
      <c r="A118" s="101" t="s">
        <v>136</v>
      </c>
      <c r="B118" s="1">
        <v>109</v>
      </c>
      <c r="C118" s="133">
        <f>C114-C66</f>
        <v>0</v>
      </c>
      <c r="D118" s="133">
        <f>D114-D66</f>
        <v>0</v>
      </c>
    </row>
    <row r="119" spans="1:4" x14ac:dyDescent="0.2">
      <c r="A119" s="89" t="s">
        <v>137</v>
      </c>
      <c r="B119" s="4">
        <v>110</v>
      </c>
      <c r="C119" s="134"/>
      <c r="D119" s="134"/>
    </row>
    <row r="120" spans="1:4" x14ac:dyDescent="0.2">
      <c r="A120" s="90"/>
      <c r="B120" s="91"/>
      <c r="C120" s="91"/>
      <c r="D120" s="91"/>
    </row>
    <row r="121" spans="1:4" x14ac:dyDescent="0.2">
      <c r="A121" s="92"/>
      <c r="B121" s="93"/>
      <c r="C121" s="138"/>
      <c r="D121" s="138"/>
    </row>
  </sheetData>
  <phoneticPr fontId="9" type="noConversion"/>
  <dataValidations count="3">
    <dataValidation type="whole" operator="greaterThanOrEqual" allowBlank="1" showInputMessage="1" showErrorMessage="1" errorTitle="Pogrešan unos" error="Mogu se unijeti samo cjelobrojne pozitivne vrijednosti." sqref="C101:D113 C36:D39 C17:D25 C11:D14 C50:D55 C27:D34 C91:D99 C57:D65 D80 C83:D84 C80:C81 C87:D87">
      <formula1>0</formula1>
    </dataValidation>
    <dataValidation allowBlank="1" sqref="C42:D48 C7:D7 C10:D10 C15:D15 C115:D115 D85 C67:D67 C88:D89 C71:D71 D81 C73:D76 C118:D119"/>
    <dataValidation type="whole" operator="notEqual" allowBlank="1" showInputMessage="1" showErrorMessage="1" errorTitle="Pogrešan unos" error="Mogu se unijeti samo cjelobrojne vrijednosti." sqref="C85">
      <formula1>999999999999</formula1>
    </dataValidation>
  </dataValidations>
  <pageMargins left="0.74803149606299213" right="0.35433070866141736" top="0.98425196850393704" bottom="0.59055118110236227" header="0.51181102362204722" footer="0.51181102362204722"/>
  <pageSetup paperSize="9" scale="84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71"/>
  <sheetViews>
    <sheetView tabSelected="1" view="pageBreakPreview" zoomScaleNormal="100" zoomScaleSheetLayoutView="100" workbookViewId="0">
      <selection activeCell="I43" sqref="I43"/>
    </sheetView>
  </sheetViews>
  <sheetFormatPr defaultRowHeight="12.75" x14ac:dyDescent="0.2"/>
  <cols>
    <col min="1" max="1" width="75.5703125" style="130" customWidth="1"/>
    <col min="2" max="2" width="7.140625" style="36" customWidth="1"/>
    <col min="3" max="3" width="11.140625" style="36" customWidth="1"/>
    <col min="4" max="4" width="11.7109375" style="36" bestFit="1" customWidth="1"/>
    <col min="5" max="6" width="11.140625" style="36" bestFit="1" customWidth="1"/>
    <col min="7" max="16384" width="9.140625" style="36"/>
  </cols>
  <sheetData>
    <row r="1" spans="1:6" ht="15.75" x14ac:dyDescent="0.2">
      <c r="A1" s="105" t="s">
        <v>203</v>
      </c>
      <c r="B1" s="105"/>
      <c r="C1" s="105"/>
      <c r="D1" s="105"/>
      <c r="E1" s="105"/>
      <c r="F1" s="105"/>
    </row>
    <row r="2" spans="1:6" x14ac:dyDescent="0.2">
      <c r="A2" s="114" t="s">
        <v>295</v>
      </c>
      <c r="B2" s="114"/>
      <c r="C2" s="114"/>
      <c r="D2" s="114"/>
      <c r="E2" s="114"/>
      <c r="F2" s="114"/>
    </row>
    <row r="3" spans="1:6" x14ac:dyDescent="0.2">
      <c r="A3" s="119" t="s">
        <v>287</v>
      </c>
      <c r="B3" s="119"/>
      <c r="C3" s="119"/>
      <c r="D3" s="119"/>
      <c r="E3" s="119"/>
      <c r="F3" s="119"/>
    </row>
    <row r="4" spans="1:6" ht="22.5" customHeight="1" x14ac:dyDescent="0.2">
      <c r="A4" s="40" t="s">
        <v>34</v>
      </c>
      <c r="B4" s="40" t="s">
        <v>35</v>
      </c>
      <c r="C4" s="42" t="s">
        <v>36</v>
      </c>
      <c r="D4" s="42" t="s">
        <v>36</v>
      </c>
      <c r="E4" s="42" t="s">
        <v>37</v>
      </c>
      <c r="F4" s="42" t="s">
        <v>37</v>
      </c>
    </row>
    <row r="5" spans="1:6" ht="22.5" x14ac:dyDescent="0.2">
      <c r="A5" s="40"/>
      <c r="B5" s="40"/>
      <c r="C5" s="42" t="s">
        <v>202</v>
      </c>
      <c r="D5" s="42" t="s">
        <v>201</v>
      </c>
      <c r="E5" s="42" t="s">
        <v>202</v>
      </c>
      <c r="F5" s="42" t="s">
        <v>201</v>
      </c>
    </row>
    <row r="6" spans="1:6" x14ac:dyDescent="0.2">
      <c r="A6" s="42">
        <v>1</v>
      </c>
      <c r="B6" s="44">
        <v>2</v>
      </c>
      <c r="C6" s="42">
        <v>3</v>
      </c>
      <c r="D6" s="42">
        <v>4</v>
      </c>
      <c r="E6" s="42">
        <v>5</v>
      </c>
      <c r="F6" s="42">
        <v>6</v>
      </c>
    </row>
    <row r="7" spans="1:6" x14ac:dyDescent="0.2">
      <c r="A7" s="99" t="s">
        <v>138</v>
      </c>
      <c r="B7" s="3">
        <v>111</v>
      </c>
      <c r="C7" s="176">
        <f>SUM(C8:C9)</f>
        <v>650</v>
      </c>
      <c r="D7" s="176">
        <f>SUM(D8:D9)</f>
        <v>0</v>
      </c>
      <c r="E7" s="176">
        <f>SUM(E8:E9)</f>
        <v>40338003</v>
      </c>
      <c r="F7" s="176">
        <f>SUM(F8:F9)</f>
        <v>0</v>
      </c>
    </row>
    <row r="8" spans="1:6" x14ac:dyDescent="0.2">
      <c r="A8" s="88" t="s">
        <v>139</v>
      </c>
      <c r="B8" s="1">
        <v>112</v>
      </c>
      <c r="C8" s="174"/>
      <c r="D8" s="174"/>
      <c r="E8" s="174"/>
      <c r="F8" s="174"/>
    </row>
    <row r="9" spans="1:6" x14ac:dyDescent="0.2">
      <c r="A9" s="88" t="s">
        <v>140</v>
      </c>
      <c r="B9" s="1">
        <v>113</v>
      </c>
      <c r="C9" s="174">
        <v>650</v>
      </c>
      <c r="D9" s="174">
        <v>0</v>
      </c>
      <c r="E9" s="174">
        <v>40338003</v>
      </c>
      <c r="F9" s="174"/>
    </row>
    <row r="10" spans="1:6" x14ac:dyDescent="0.2">
      <c r="A10" s="88" t="s">
        <v>141</v>
      </c>
      <c r="B10" s="1">
        <v>114</v>
      </c>
      <c r="C10" s="176">
        <f>C11+C12+C16+C20+C21+C22+C25+C26</f>
        <v>156501</v>
      </c>
      <c r="D10" s="176">
        <f>D11+D12+D16+D20+D21+D22+D25+D26</f>
        <v>12646</v>
      </c>
      <c r="E10" s="176">
        <f>E11+E12+E16+E20+E21+E22+E25+E26</f>
        <v>30508049</v>
      </c>
      <c r="F10" s="176">
        <f>F11+F12+F16+F20+F21+F22+F25+F26</f>
        <v>30438989</v>
      </c>
    </row>
    <row r="11" spans="1:6" x14ac:dyDescent="0.2">
      <c r="A11" s="88" t="s">
        <v>142</v>
      </c>
      <c r="B11" s="1">
        <v>115</v>
      </c>
      <c r="C11" s="174"/>
      <c r="D11" s="174"/>
      <c r="E11" s="174"/>
      <c r="F11" s="174"/>
    </row>
    <row r="12" spans="1:6" x14ac:dyDescent="0.2">
      <c r="A12" s="88" t="s">
        <v>143</v>
      </c>
      <c r="B12" s="1">
        <v>116</v>
      </c>
      <c r="C12" s="176">
        <f>SUM(C13:C15)</f>
        <v>87652</v>
      </c>
      <c r="D12" s="176">
        <f>SUM(D13:D15)</f>
        <v>12174</v>
      </c>
      <c r="E12" s="176">
        <f>SUM(E13:E15)</f>
        <v>179719</v>
      </c>
      <c r="F12" s="176">
        <f>SUM(F13:F15)</f>
        <v>155613</v>
      </c>
    </row>
    <row r="13" spans="1:6" x14ac:dyDescent="0.2">
      <c r="A13" s="101" t="s">
        <v>144</v>
      </c>
      <c r="B13" s="1">
        <v>117</v>
      </c>
      <c r="C13" s="174"/>
      <c r="D13" s="174"/>
      <c r="E13" s="174"/>
      <c r="F13" s="174"/>
    </row>
    <row r="14" spans="1:6" x14ac:dyDescent="0.2">
      <c r="A14" s="101" t="s">
        <v>145</v>
      </c>
      <c r="B14" s="1">
        <v>118</v>
      </c>
      <c r="C14" s="174"/>
      <c r="D14" s="174"/>
      <c r="E14" s="174"/>
      <c r="F14" s="174"/>
    </row>
    <row r="15" spans="1:6" x14ac:dyDescent="0.2">
      <c r="A15" s="101" t="s">
        <v>146</v>
      </c>
      <c r="B15" s="1">
        <v>119</v>
      </c>
      <c r="C15" s="174">
        <v>87652</v>
      </c>
      <c r="D15" s="174">
        <v>12174</v>
      </c>
      <c r="E15" s="174">
        <v>179719</v>
      </c>
      <c r="F15" s="174">
        <v>155613</v>
      </c>
    </row>
    <row r="16" spans="1:6" x14ac:dyDescent="0.2">
      <c r="A16" s="88" t="s">
        <v>147</v>
      </c>
      <c r="B16" s="1">
        <v>120</v>
      </c>
      <c r="C16" s="176">
        <f>SUM(C17:C19)</f>
        <v>0</v>
      </c>
      <c r="D16" s="176">
        <f>SUM(D17:D19)</f>
        <v>0</v>
      </c>
      <c r="E16" s="176">
        <f>SUM(E17:E19)</f>
        <v>0</v>
      </c>
      <c r="F16" s="176">
        <f>SUM(F17:F19)</f>
        <v>0</v>
      </c>
    </row>
    <row r="17" spans="1:6" x14ac:dyDescent="0.2">
      <c r="A17" s="101" t="s">
        <v>148</v>
      </c>
      <c r="B17" s="1">
        <v>121</v>
      </c>
      <c r="C17" s="174"/>
      <c r="D17" s="174"/>
      <c r="E17" s="174"/>
      <c r="F17" s="174"/>
    </row>
    <row r="18" spans="1:6" x14ac:dyDescent="0.2">
      <c r="A18" s="101" t="s">
        <v>149</v>
      </c>
      <c r="B18" s="1">
        <v>122</v>
      </c>
      <c r="C18" s="174"/>
      <c r="D18" s="174"/>
      <c r="E18" s="174"/>
      <c r="F18" s="174"/>
    </row>
    <row r="19" spans="1:6" x14ac:dyDescent="0.2">
      <c r="A19" s="101" t="s">
        <v>150</v>
      </c>
      <c r="B19" s="1">
        <v>123</v>
      </c>
      <c r="C19" s="174"/>
      <c r="D19" s="174"/>
      <c r="E19" s="174"/>
      <c r="F19" s="174"/>
    </row>
    <row r="20" spans="1:6" x14ac:dyDescent="0.2">
      <c r="A20" s="88" t="s">
        <v>151</v>
      </c>
      <c r="B20" s="1">
        <v>124</v>
      </c>
      <c r="C20" s="174"/>
      <c r="D20" s="174"/>
      <c r="E20" s="174"/>
      <c r="F20" s="174"/>
    </row>
    <row r="21" spans="1:6" x14ac:dyDescent="0.2">
      <c r="A21" s="88" t="s">
        <v>152</v>
      </c>
      <c r="B21" s="1">
        <v>125</v>
      </c>
      <c r="C21" s="174">
        <v>68849</v>
      </c>
      <c r="D21" s="174">
        <v>472</v>
      </c>
      <c r="E21" s="174">
        <v>30328330</v>
      </c>
      <c r="F21" s="174">
        <v>30283376</v>
      </c>
    </row>
    <row r="22" spans="1:6" x14ac:dyDescent="0.2">
      <c r="A22" s="88" t="s">
        <v>153</v>
      </c>
      <c r="B22" s="1">
        <v>126</v>
      </c>
      <c r="C22" s="176">
        <f t="shared" ref="C22:D22" si="0">SUM(C23:C24)</f>
        <v>0</v>
      </c>
      <c r="D22" s="176">
        <f t="shared" si="0"/>
        <v>0</v>
      </c>
      <c r="E22" s="176">
        <f t="shared" ref="E22:F22" si="1">SUM(E23:E24)</f>
        <v>0</v>
      </c>
      <c r="F22" s="176">
        <f t="shared" si="1"/>
        <v>0</v>
      </c>
    </row>
    <row r="23" spans="1:6" x14ac:dyDescent="0.2">
      <c r="A23" s="101" t="s">
        <v>154</v>
      </c>
      <c r="B23" s="1">
        <v>127</v>
      </c>
      <c r="C23" s="174"/>
      <c r="D23" s="174"/>
      <c r="E23" s="174"/>
      <c r="F23" s="174"/>
    </row>
    <row r="24" spans="1:6" x14ac:dyDescent="0.2">
      <c r="A24" s="101" t="s">
        <v>155</v>
      </c>
      <c r="B24" s="1">
        <v>128</v>
      </c>
      <c r="C24" s="174"/>
      <c r="D24" s="174"/>
      <c r="E24" s="174"/>
      <c r="F24" s="174"/>
    </row>
    <row r="25" spans="1:6" x14ac:dyDescent="0.2">
      <c r="A25" s="88" t="s">
        <v>156</v>
      </c>
      <c r="B25" s="1">
        <v>129</v>
      </c>
      <c r="C25" s="174"/>
      <c r="D25" s="174"/>
      <c r="E25" s="174"/>
      <c r="F25" s="174"/>
    </row>
    <row r="26" spans="1:6" x14ac:dyDescent="0.2">
      <c r="A26" s="88" t="s">
        <v>157</v>
      </c>
      <c r="B26" s="1">
        <v>130</v>
      </c>
      <c r="C26" s="174"/>
      <c r="D26" s="174"/>
      <c r="E26" s="174"/>
      <c r="F26" s="174"/>
    </row>
    <row r="27" spans="1:6" x14ac:dyDescent="0.2">
      <c r="A27" s="88" t="s">
        <v>158</v>
      </c>
      <c r="B27" s="1">
        <v>131</v>
      </c>
      <c r="C27" s="176">
        <f>SUM(C28:C32)</f>
        <v>313348</v>
      </c>
      <c r="D27" s="189">
        <f t="shared" ref="D27:F27" si="2">SUM(D28:D32)</f>
        <v>71521</v>
      </c>
      <c r="E27" s="189">
        <f t="shared" si="2"/>
        <v>38940</v>
      </c>
      <c r="F27" s="189">
        <f t="shared" si="2"/>
        <v>6857</v>
      </c>
    </row>
    <row r="28" spans="1:6" ht="24" x14ac:dyDescent="0.2">
      <c r="A28" s="88" t="s">
        <v>159</v>
      </c>
      <c r="B28" s="1">
        <v>132</v>
      </c>
      <c r="C28" s="174">
        <v>256155</v>
      </c>
      <c r="D28" s="174">
        <v>51566</v>
      </c>
      <c r="E28" s="174"/>
      <c r="F28" s="174"/>
    </row>
    <row r="29" spans="1:6" ht="24" x14ac:dyDescent="0.2">
      <c r="A29" s="88" t="s">
        <v>160</v>
      </c>
      <c r="B29" s="1">
        <v>133</v>
      </c>
      <c r="C29" s="174">
        <v>57193</v>
      </c>
      <c r="D29" s="174">
        <v>19955</v>
      </c>
      <c r="E29" s="174">
        <v>38940</v>
      </c>
      <c r="F29" s="174">
        <v>6857</v>
      </c>
    </row>
    <row r="30" spans="1:6" x14ac:dyDescent="0.2">
      <c r="A30" s="88" t="s">
        <v>161</v>
      </c>
      <c r="B30" s="1">
        <v>134</v>
      </c>
      <c r="C30" s="174"/>
      <c r="D30" s="174"/>
      <c r="E30" s="174"/>
      <c r="F30" s="174"/>
    </row>
    <row r="31" spans="1:6" x14ac:dyDescent="0.2">
      <c r="A31" s="88" t="s">
        <v>162</v>
      </c>
      <c r="B31" s="1">
        <v>135</v>
      </c>
      <c r="C31" s="174"/>
      <c r="D31" s="174"/>
      <c r="E31" s="174"/>
      <c r="F31" s="174"/>
    </row>
    <row r="32" spans="1:6" x14ac:dyDescent="0.2">
      <c r="A32" s="88" t="s">
        <v>163</v>
      </c>
      <c r="B32" s="1">
        <v>136</v>
      </c>
      <c r="C32" s="174"/>
      <c r="D32" s="174"/>
      <c r="E32" s="174"/>
      <c r="F32" s="174"/>
    </row>
    <row r="33" spans="1:6" x14ac:dyDescent="0.2">
      <c r="A33" s="88" t="s">
        <v>164</v>
      </c>
      <c r="B33" s="1">
        <v>137</v>
      </c>
      <c r="C33" s="176">
        <f>SUM(C34:C37)</f>
        <v>241</v>
      </c>
      <c r="D33" s="176">
        <f>SUM(D34:D37)</f>
        <v>0</v>
      </c>
      <c r="E33" s="176">
        <f>SUM(E34:E37)</f>
        <v>20020</v>
      </c>
      <c r="F33" s="176">
        <f>SUM(F34:F37)</f>
        <v>14336</v>
      </c>
    </row>
    <row r="34" spans="1:6" ht="24" x14ac:dyDescent="0.2">
      <c r="A34" s="88" t="s">
        <v>165</v>
      </c>
      <c r="B34" s="1">
        <v>138</v>
      </c>
      <c r="C34" s="174"/>
      <c r="D34" s="174"/>
      <c r="E34" s="174">
        <v>8003</v>
      </c>
      <c r="F34" s="174">
        <v>8003</v>
      </c>
    </row>
    <row r="35" spans="1:6" ht="24" x14ac:dyDescent="0.2">
      <c r="A35" s="88" t="s">
        <v>166</v>
      </c>
      <c r="B35" s="1">
        <v>139</v>
      </c>
      <c r="C35" s="174">
        <v>241</v>
      </c>
      <c r="D35" s="174"/>
      <c r="E35" s="174">
        <v>12017</v>
      </c>
      <c r="F35" s="174">
        <v>6333</v>
      </c>
    </row>
    <row r="36" spans="1:6" x14ac:dyDescent="0.2">
      <c r="A36" s="88" t="s">
        <v>167</v>
      </c>
      <c r="B36" s="1">
        <v>140</v>
      </c>
      <c r="C36" s="174"/>
      <c r="D36" s="174"/>
      <c r="E36" s="174"/>
      <c r="F36" s="174"/>
    </row>
    <row r="37" spans="1:6" x14ac:dyDescent="0.2">
      <c r="A37" s="88" t="s">
        <v>168</v>
      </c>
      <c r="B37" s="1">
        <v>141</v>
      </c>
      <c r="C37" s="174"/>
      <c r="D37" s="174"/>
      <c r="E37" s="174"/>
      <c r="F37" s="174"/>
    </row>
    <row r="38" spans="1:6" x14ac:dyDescent="0.2">
      <c r="A38" s="88" t="s">
        <v>169</v>
      </c>
      <c r="B38" s="1">
        <v>142</v>
      </c>
      <c r="C38" s="174"/>
      <c r="D38" s="174"/>
      <c r="E38" s="174"/>
      <c r="F38" s="174"/>
    </row>
    <row r="39" spans="1:6" x14ac:dyDescent="0.2">
      <c r="A39" s="88" t="s">
        <v>170</v>
      </c>
      <c r="B39" s="1">
        <v>143</v>
      </c>
      <c r="C39" s="174"/>
      <c r="D39" s="174"/>
      <c r="E39" s="174"/>
      <c r="F39" s="174"/>
    </row>
    <row r="40" spans="1:6" x14ac:dyDescent="0.2">
      <c r="A40" s="88" t="s">
        <v>171</v>
      </c>
      <c r="B40" s="1">
        <v>144</v>
      </c>
      <c r="C40" s="174"/>
      <c r="D40" s="174"/>
      <c r="E40" s="174"/>
      <c r="F40" s="174"/>
    </row>
    <row r="41" spans="1:6" x14ac:dyDescent="0.2">
      <c r="A41" s="88" t="s">
        <v>172</v>
      </c>
      <c r="B41" s="1">
        <v>145</v>
      </c>
      <c r="C41" s="174"/>
      <c r="D41" s="174"/>
      <c r="E41" s="174"/>
      <c r="F41" s="174"/>
    </row>
    <row r="42" spans="1:6" x14ac:dyDescent="0.2">
      <c r="A42" s="88" t="s">
        <v>173</v>
      </c>
      <c r="B42" s="1">
        <v>146</v>
      </c>
      <c r="C42" s="176">
        <f>C7+C27+C38+C40</f>
        <v>313998</v>
      </c>
      <c r="D42" s="176">
        <f>D7+D27+D38+D40</f>
        <v>71521</v>
      </c>
      <c r="E42" s="176">
        <f>E7+E27+E38+E40</f>
        <v>40376943</v>
      </c>
      <c r="F42" s="176">
        <f>F7+F27+F38+F40</f>
        <v>6857</v>
      </c>
    </row>
    <row r="43" spans="1:6" x14ac:dyDescent="0.2">
      <c r="A43" s="88" t="s">
        <v>174</v>
      </c>
      <c r="B43" s="1">
        <v>147</v>
      </c>
      <c r="C43" s="176">
        <f>C10+C33+C39+C41</f>
        <v>156742</v>
      </c>
      <c r="D43" s="176">
        <f>D10+D33+D39+D41</f>
        <v>12646</v>
      </c>
      <c r="E43" s="176">
        <f>E10+E33+E39+E41</f>
        <v>30528069</v>
      </c>
      <c r="F43" s="176">
        <f>F10+F33+F39+F41</f>
        <v>30453325</v>
      </c>
    </row>
    <row r="44" spans="1:6" x14ac:dyDescent="0.2">
      <c r="A44" s="88" t="s">
        <v>175</v>
      </c>
      <c r="B44" s="1">
        <v>148</v>
      </c>
      <c r="C44" s="176">
        <f>C42-C43</f>
        <v>157256</v>
      </c>
      <c r="D44" s="176">
        <f>D42-D43</f>
        <v>58875</v>
      </c>
      <c r="E44" s="176">
        <f>E42-E43</f>
        <v>9848874</v>
      </c>
      <c r="F44" s="176">
        <f>F42-F43</f>
        <v>-30446468</v>
      </c>
    </row>
    <row r="45" spans="1:6" x14ac:dyDescent="0.2">
      <c r="A45" s="101" t="s">
        <v>176</v>
      </c>
      <c r="B45" s="1">
        <v>149</v>
      </c>
      <c r="C45" s="175">
        <f>IF(C42&gt;C43,C42-C43,0)</f>
        <v>157256</v>
      </c>
      <c r="D45" s="175">
        <f>IF(D42&gt;D43,D42-D43,0)</f>
        <v>58875</v>
      </c>
      <c r="E45" s="175">
        <f>IF(E42&gt;E43,E42-E43,0)</f>
        <v>9848874</v>
      </c>
      <c r="F45" s="175">
        <f>IF(F42&gt;F43,F42-F43,0)</f>
        <v>0</v>
      </c>
    </row>
    <row r="46" spans="1:6" x14ac:dyDescent="0.2">
      <c r="A46" s="101" t="s">
        <v>177</v>
      </c>
      <c r="B46" s="1">
        <v>150</v>
      </c>
      <c r="C46" s="176">
        <f>IF(C43&gt;C42,C43-C42,0)</f>
        <v>0</v>
      </c>
      <c r="D46" s="176">
        <f>IF(D43&gt;D42,D43-D42,0)</f>
        <v>0</v>
      </c>
      <c r="E46" s="176">
        <f>IF(E43&gt;E42,E43-E42,0)</f>
        <v>0</v>
      </c>
      <c r="F46" s="176">
        <f>IF(F43&gt;F42,F43-F42,0)</f>
        <v>30446468</v>
      </c>
    </row>
    <row r="47" spans="1:6" x14ac:dyDescent="0.2">
      <c r="A47" s="88" t="s">
        <v>178</v>
      </c>
      <c r="B47" s="1">
        <v>151</v>
      </c>
      <c r="C47" s="174"/>
      <c r="D47" s="174"/>
      <c r="E47" s="174"/>
      <c r="F47" s="174"/>
    </row>
    <row r="48" spans="1:6" x14ac:dyDescent="0.2">
      <c r="A48" s="88" t="s">
        <v>179</v>
      </c>
      <c r="B48" s="1">
        <v>152</v>
      </c>
      <c r="C48" s="176">
        <f>C44-C47</f>
        <v>157256</v>
      </c>
      <c r="D48" s="176">
        <f>D44-D47</f>
        <v>58875</v>
      </c>
      <c r="E48" s="176">
        <f>E44-E47</f>
        <v>9848874</v>
      </c>
      <c r="F48" s="176">
        <f>F44-F47</f>
        <v>-30446468</v>
      </c>
    </row>
    <row r="49" spans="1:6" x14ac:dyDescent="0.2">
      <c r="A49" s="101" t="s">
        <v>180</v>
      </c>
      <c r="B49" s="1">
        <v>153</v>
      </c>
      <c r="C49" s="175">
        <f>IF(C48&gt;0,C48,0)</f>
        <v>157256</v>
      </c>
      <c r="D49" s="175">
        <f>IF(D48&gt;0,D48,0)</f>
        <v>58875</v>
      </c>
      <c r="E49" s="175">
        <f>IF(E48&gt;0,E48,0)</f>
        <v>9848874</v>
      </c>
      <c r="F49" s="175">
        <f>IF(F48&gt;0,F48,0)</f>
        <v>0</v>
      </c>
    </row>
    <row r="50" spans="1:6" x14ac:dyDescent="0.2">
      <c r="A50" s="131" t="s">
        <v>181</v>
      </c>
      <c r="B50" s="2">
        <v>154</v>
      </c>
      <c r="C50" s="176">
        <f>IF(C48&lt;0,-C48,0)</f>
        <v>0</v>
      </c>
      <c r="D50" s="176">
        <f>IF(D48&lt;0,-D48,0)</f>
        <v>0</v>
      </c>
      <c r="E50" s="176">
        <f>IF(E48&lt;0,-E48,0)</f>
        <v>0</v>
      </c>
      <c r="F50" s="176">
        <f>IF(F48&lt;0,-F48,0)</f>
        <v>30446468</v>
      </c>
    </row>
    <row r="51" spans="1:6" x14ac:dyDescent="0.2">
      <c r="A51" s="95" t="s">
        <v>182</v>
      </c>
      <c r="B51" s="96"/>
      <c r="C51" s="96"/>
      <c r="D51" s="96"/>
      <c r="E51" s="96"/>
      <c r="F51" s="96"/>
    </row>
    <row r="52" spans="1:6" x14ac:dyDescent="0.2">
      <c r="A52" s="99" t="s">
        <v>183</v>
      </c>
      <c r="B52" s="37"/>
      <c r="C52" s="37"/>
      <c r="D52" s="37"/>
      <c r="E52" s="37"/>
      <c r="F52" s="43"/>
    </row>
    <row r="53" spans="1:6" x14ac:dyDescent="0.2">
      <c r="A53" s="88" t="s">
        <v>184</v>
      </c>
      <c r="B53" s="1">
        <v>155</v>
      </c>
      <c r="C53" s="5"/>
      <c r="D53" s="5"/>
      <c r="E53" s="5"/>
      <c r="F53" s="5"/>
    </row>
    <row r="54" spans="1:6" x14ac:dyDescent="0.2">
      <c r="A54" s="88" t="s">
        <v>185</v>
      </c>
      <c r="B54" s="1">
        <v>156</v>
      </c>
      <c r="C54" s="6"/>
      <c r="D54" s="6"/>
      <c r="E54" s="6"/>
      <c r="F54" s="6"/>
    </row>
    <row r="55" spans="1:6" x14ac:dyDescent="0.2">
      <c r="A55" s="95" t="s">
        <v>186</v>
      </c>
      <c r="B55" s="96"/>
      <c r="C55" s="96"/>
      <c r="D55" s="96"/>
      <c r="E55" s="96"/>
      <c r="F55" s="96"/>
    </row>
    <row r="56" spans="1:6" x14ac:dyDescent="0.2">
      <c r="A56" s="99" t="s">
        <v>187</v>
      </c>
      <c r="B56" s="7">
        <v>157</v>
      </c>
      <c r="C56" s="176">
        <f>C48</f>
        <v>157256</v>
      </c>
      <c r="D56" s="176">
        <f>D48</f>
        <v>58875</v>
      </c>
      <c r="E56" s="176">
        <f>E48</f>
        <v>9848874</v>
      </c>
      <c r="F56" s="176">
        <f>F48</f>
        <v>-30446468</v>
      </c>
    </row>
    <row r="57" spans="1:6" x14ac:dyDescent="0.2">
      <c r="A57" s="88" t="s">
        <v>188</v>
      </c>
      <c r="B57" s="1">
        <v>158</v>
      </c>
      <c r="C57" s="137">
        <f>SUM(C58:C64)</f>
        <v>0</v>
      </c>
      <c r="D57" s="137">
        <f>SUM(D58:D64)</f>
        <v>0</v>
      </c>
      <c r="E57" s="175">
        <f>SUM(E58:E64)</f>
        <v>0</v>
      </c>
      <c r="F57" s="175">
        <f>SUM(F58:F64)</f>
        <v>0</v>
      </c>
    </row>
    <row r="58" spans="1:6" x14ac:dyDescent="0.2">
      <c r="A58" s="88" t="s">
        <v>189</v>
      </c>
      <c r="B58" s="1">
        <v>159</v>
      </c>
      <c r="C58" s="5"/>
      <c r="D58" s="5"/>
      <c r="E58" s="174"/>
      <c r="F58" s="174"/>
    </row>
    <row r="59" spans="1:6" x14ac:dyDescent="0.2">
      <c r="A59" s="88" t="s">
        <v>190</v>
      </c>
      <c r="B59" s="1">
        <v>160</v>
      </c>
      <c r="C59" s="5"/>
      <c r="D59" s="5"/>
      <c r="E59" s="174"/>
      <c r="F59" s="174"/>
    </row>
    <row r="60" spans="1:6" x14ac:dyDescent="0.2">
      <c r="A60" s="88" t="s">
        <v>191</v>
      </c>
      <c r="B60" s="1">
        <v>161</v>
      </c>
      <c r="C60" s="5"/>
      <c r="D60" s="5"/>
      <c r="E60" s="174"/>
      <c r="F60" s="174"/>
    </row>
    <row r="61" spans="1:6" x14ac:dyDescent="0.2">
      <c r="A61" s="88" t="s">
        <v>192</v>
      </c>
      <c r="B61" s="1">
        <v>162</v>
      </c>
      <c r="C61" s="133"/>
      <c r="D61" s="133"/>
      <c r="E61" s="133"/>
      <c r="F61" s="133"/>
    </row>
    <row r="62" spans="1:6" x14ac:dyDescent="0.2">
      <c r="A62" s="88" t="s">
        <v>193</v>
      </c>
      <c r="B62" s="1">
        <v>163</v>
      </c>
      <c r="C62" s="5"/>
      <c r="D62" s="5"/>
      <c r="E62" s="174"/>
      <c r="F62" s="174"/>
    </row>
    <row r="63" spans="1:6" x14ac:dyDescent="0.2">
      <c r="A63" s="88" t="s">
        <v>194</v>
      </c>
      <c r="B63" s="1">
        <v>164</v>
      </c>
      <c r="C63" s="5"/>
      <c r="D63" s="5"/>
      <c r="E63" s="174"/>
      <c r="F63" s="174"/>
    </row>
    <row r="64" spans="1:6" x14ac:dyDescent="0.2">
      <c r="A64" s="88" t="s">
        <v>195</v>
      </c>
      <c r="B64" s="1">
        <v>165</v>
      </c>
      <c r="C64" s="5"/>
      <c r="D64" s="5"/>
      <c r="E64" s="174"/>
      <c r="F64" s="174"/>
    </row>
    <row r="65" spans="1:6" x14ac:dyDescent="0.2">
      <c r="A65" s="88" t="s">
        <v>196</v>
      </c>
      <c r="B65" s="1">
        <v>166</v>
      </c>
      <c r="C65" s="5"/>
      <c r="D65" s="5"/>
      <c r="E65" s="174"/>
      <c r="F65" s="174"/>
    </row>
    <row r="66" spans="1:6" x14ac:dyDescent="0.2">
      <c r="A66" s="88" t="s">
        <v>197</v>
      </c>
      <c r="B66" s="1">
        <v>167</v>
      </c>
      <c r="C66" s="137">
        <f>C57-C65</f>
        <v>0</v>
      </c>
      <c r="D66" s="137">
        <f>D57-D65</f>
        <v>0</v>
      </c>
      <c r="E66" s="175">
        <f>E57-E65</f>
        <v>0</v>
      </c>
      <c r="F66" s="175">
        <f>F57-F65</f>
        <v>0</v>
      </c>
    </row>
    <row r="67" spans="1:6" x14ac:dyDescent="0.2">
      <c r="A67" s="88" t="s">
        <v>198</v>
      </c>
      <c r="B67" s="1">
        <v>168</v>
      </c>
      <c r="C67" s="176">
        <f>C56+C66</f>
        <v>157256</v>
      </c>
      <c r="D67" s="176">
        <f>D56+D66</f>
        <v>58875</v>
      </c>
      <c r="E67" s="176">
        <f>E56+E66</f>
        <v>9848874</v>
      </c>
      <c r="F67" s="176">
        <f>F56+F66</f>
        <v>-30446468</v>
      </c>
    </row>
    <row r="68" spans="1:6" ht="24" x14ac:dyDescent="0.2">
      <c r="A68" s="115" t="s">
        <v>199</v>
      </c>
      <c r="B68" s="116"/>
      <c r="C68" s="116"/>
      <c r="D68" s="116"/>
      <c r="E68" s="116"/>
      <c r="F68" s="116"/>
    </row>
    <row r="69" spans="1:6" x14ac:dyDescent="0.2">
      <c r="A69" s="117" t="s">
        <v>200</v>
      </c>
      <c r="B69" s="118"/>
      <c r="C69" s="118"/>
      <c r="D69" s="118"/>
      <c r="E69" s="118"/>
      <c r="F69" s="118"/>
    </row>
    <row r="70" spans="1:6" x14ac:dyDescent="0.2">
      <c r="A70" s="88" t="s">
        <v>184</v>
      </c>
      <c r="B70" s="1">
        <v>169</v>
      </c>
      <c r="C70" s="5"/>
      <c r="D70" s="5"/>
      <c r="E70" s="5"/>
      <c r="F70" s="5"/>
    </row>
    <row r="71" spans="1:6" x14ac:dyDescent="0.2">
      <c r="A71" s="102" t="s">
        <v>185</v>
      </c>
      <c r="B71" s="4">
        <v>170</v>
      </c>
      <c r="C71" s="6"/>
      <c r="D71" s="6"/>
      <c r="E71" s="6"/>
      <c r="F71" s="6"/>
    </row>
  </sheetData>
  <phoneticPr fontId="9" type="noConversion"/>
  <dataValidations count="1">
    <dataValidation allowBlank="1" sqref="C53:F54 C70:F71 C57:F66"/>
  </dataValidations>
  <pageMargins left="0.74803149606299213" right="0.35433070866141736" top="0.98425196850393704" bottom="0.39370078740157483" header="0.51181102362204722" footer="0.51181102362204722"/>
  <pageSetup paperSize="256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topLeftCell="A25" zoomScale="110" zoomScaleNormal="100" workbookViewId="0">
      <selection activeCell="F25" sqref="F1:J1048576"/>
    </sheetView>
  </sheetViews>
  <sheetFormatPr defaultRowHeight="12.75" x14ac:dyDescent="0.2"/>
  <cols>
    <col min="1" max="1" width="57.85546875" style="130" bestFit="1" customWidth="1"/>
    <col min="2" max="2" width="9.140625" style="36"/>
    <col min="3" max="3" width="13.5703125" style="36" bestFit="1" customWidth="1"/>
    <col min="4" max="4" width="12.85546875" style="36" bestFit="1" customWidth="1"/>
    <col min="5" max="16384" width="9.140625" style="36"/>
  </cols>
  <sheetData>
    <row r="1" spans="1:4" ht="15.75" x14ac:dyDescent="0.2">
      <c r="A1" s="125" t="s">
        <v>275</v>
      </c>
      <c r="B1" s="125"/>
      <c r="C1" s="125"/>
      <c r="D1" s="125"/>
    </row>
    <row r="2" spans="1:4" x14ac:dyDescent="0.2">
      <c r="A2" s="126" t="s">
        <v>295</v>
      </c>
      <c r="B2" s="126"/>
      <c r="C2" s="126"/>
      <c r="D2" s="126"/>
    </row>
    <row r="3" spans="1:4" x14ac:dyDescent="0.2">
      <c r="A3" s="122" t="s">
        <v>288</v>
      </c>
      <c r="B3" s="123"/>
      <c r="C3" s="123"/>
      <c r="D3" s="124"/>
    </row>
    <row r="4" spans="1:4" ht="22.5" x14ac:dyDescent="0.2">
      <c r="A4" s="45" t="s">
        <v>34</v>
      </c>
      <c r="B4" s="45" t="s">
        <v>35</v>
      </c>
      <c r="C4" s="46" t="s">
        <v>36</v>
      </c>
      <c r="D4" s="46" t="s">
        <v>37</v>
      </c>
    </row>
    <row r="5" spans="1:4" x14ac:dyDescent="0.2">
      <c r="A5" s="46">
        <v>1</v>
      </c>
      <c r="B5" s="47">
        <v>2</v>
      </c>
      <c r="C5" s="48" t="s">
        <v>4</v>
      </c>
      <c r="D5" s="48" t="s">
        <v>5</v>
      </c>
    </row>
    <row r="6" spans="1:4" x14ac:dyDescent="0.2">
      <c r="A6" s="95" t="s">
        <v>204</v>
      </c>
      <c r="B6" s="120"/>
      <c r="C6" s="120"/>
      <c r="D6" s="121"/>
    </row>
    <row r="7" spans="1:4" x14ac:dyDescent="0.2">
      <c r="A7" s="101" t="s">
        <v>205</v>
      </c>
      <c r="B7" s="1">
        <v>1</v>
      </c>
      <c r="C7" s="177">
        <v>157256</v>
      </c>
      <c r="D7" s="180">
        <v>9848874</v>
      </c>
    </row>
    <row r="8" spans="1:4" x14ac:dyDescent="0.2">
      <c r="A8" s="101" t="s">
        <v>206</v>
      </c>
      <c r="B8" s="1">
        <v>2</v>
      </c>
      <c r="C8" s="177"/>
      <c r="D8" s="181"/>
    </row>
    <row r="9" spans="1:4" x14ac:dyDescent="0.2">
      <c r="A9" s="101" t="s">
        <v>207</v>
      </c>
      <c r="B9" s="1">
        <v>3</v>
      </c>
      <c r="C9" s="177"/>
      <c r="D9" s="181">
        <v>13309</v>
      </c>
    </row>
    <row r="10" spans="1:4" x14ac:dyDescent="0.2">
      <c r="A10" s="101" t="s">
        <v>208</v>
      </c>
      <c r="B10" s="1">
        <v>4</v>
      </c>
      <c r="C10" s="177"/>
      <c r="D10" s="181"/>
    </row>
    <row r="11" spans="1:4" x14ac:dyDescent="0.2">
      <c r="A11" s="101" t="s">
        <v>209</v>
      </c>
      <c r="B11" s="1">
        <v>5</v>
      </c>
      <c r="C11" s="177"/>
      <c r="D11" s="181"/>
    </row>
    <row r="12" spans="1:4" x14ac:dyDescent="0.2">
      <c r="A12" s="101" t="s">
        <v>210</v>
      </c>
      <c r="B12" s="1">
        <v>6</v>
      </c>
      <c r="C12" s="177"/>
      <c r="D12" s="181"/>
    </row>
    <row r="13" spans="1:4" x14ac:dyDescent="0.2">
      <c r="A13" s="88" t="s">
        <v>211</v>
      </c>
      <c r="B13" s="1">
        <v>7</v>
      </c>
      <c r="C13" s="178">
        <f>SUM(C7:C12)</f>
        <v>157256</v>
      </c>
      <c r="D13" s="182">
        <f>SUM(D7:D12)</f>
        <v>9862183</v>
      </c>
    </row>
    <row r="14" spans="1:4" x14ac:dyDescent="0.2">
      <c r="A14" s="101" t="s">
        <v>212</v>
      </c>
      <c r="B14" s="1">
        <v>8</v>
      </c>
      <c r="C14" s="177"/>
      <c r="D14" s="181"/>
    </row>
    <row r="15" spans="1:4" x14ac:dyDescent="0.2">
      <c r="A15" s="101" t="s">
        <v>213</v>
      </c>
      <c r="B15" s="1">
        <v>9</v>
      </c>
      <c r="C15" s="177">
        <v>165057</v>
      </c>
      <c r="D15" s="181"/>
    </row>
    <row r="16" spans="1:4" x14ac:dyDescent="0.2">
      <c r="A16" s="101" t="s">
        <v>214</v>
      </c>
      <c r="B16" s="1">
        <v>10</v>
      </c>
      <c r="C16" s="177"/>
      <c r="D16" s="181"/>
    </row>
    <row r="17" spans="1:4" x14ac:dyDescent="0.2">
      <c r="A17" s="101" t="s">
        <v>215</v>
      </c>
      <c r="B17" s="1">
        <v>11</v>
      </c>
      <c r="C17" s="177">
        <v>13426</v>
      </c>
      <c r="D17" s="181">
        <v>4521</v>
      </c>
    </row>
    <row r="18" spans="1:4" x14ac:dyDescent="0.2">
      <c r="A18" s="88" t="s">
        <v>216</v>
      </c>
      <c r="B18" s="1">
        <v>12</v>
      </c>
      <c r="C18" s="178">
        <f>SUM(C14:C17)</f>
        <v>178483</v>
      </c>
      <c r="D18" s="182">
        <f>SUM(D14:D17)</f>
        <v>4521</v>
      </c>
    </row>
    <row r="19" spans="1:4" x14ac:dyDescent="0.2">
      <c r="A19" s="88" t="s">
        <v>217</v>
      </c>
      <c r="B19" s="1">
        <v>13</v>
      </c>
      <c r="C19" s="178">
        <f>IF(C13&gt;C18,C13-C18,0)</f>
        <v>0</v>
      </c>
      <c r="D19" s="182">
        <f>IF(D13&gt;D18,D13-D18,0)</f>
        <v>9857662</v>
      </c>
    </row>
    <row r="20" spans="1:4" x14ac:dyDescent="0.2">
      <c r="A20" s="88" t="s">
        <v>218</v>
      </c>
      <c r="B20" s="1">
        <v>14</v>
      </c>
      <c r="C20" s="178">
        <f>IF(C18&gt;C13,C18-C13,0)</f>
        <v>21227</v>
      </c>
      <c r="D20" s="183">
        <f>IF(D18&gt;D13,D18-D13,0)</f>
        <v>0</v>
      </c>
    </row>
    <row r="21" spans="1:4" x14ac:dyDescent="0.2">
      <c r="A21" s="95" t="s">
        <v>219</v>
      </c>
      <c r="B21" s="120"/>
      <c r="C21" s="120"/>
      <c r="D21" s="121"/>
    </row>
    <row r="22" spans="1:4" x14ac:dyDescent="0.2">
      <c r="A22" s="101" t="s">
        <v>220</v>
      </c>
      <c r="B22" s="1">
        <v>15</v>
      </c>
      <c r="C22" s="177"/>
      <c r="D22" s="180"/>
    </row>
    <row r="23" spans="1:4" x14ac:dyDescent="0.2">
      <c r="A23" s="101" t="s">
        <v>221</v>
      </c>
      <c r="B23" s="1">
        <v>16</v>
      </c>
      <c r="C23" s="177"/>
      <c r="D23" s="181"/>
    </row>
    <row r="24" spans="1:4" x14ac:dyDescent="0.2">
      <c r="A24" s="101" t="s">
        <v>222</v>
      </c>
      <c r="B24" s="1">
        <v>17</v>
      </c>
      <c r="C24" s="177">
        <v>313348</v>
      </c>
      <c r="D24" s="181">
        <v>32022</v>
      </c>
    </row>
    <row r="25" spans="1:4" x14ac:dyDescent="0.2">
      <c r="A25" s="101" t="s">
        <v>223</v>
      </c>
      <c r="B25" s="1">
        <v>18</v>
      </c>
      <c r="C25" s="177"/>
      <c r="D25" s="181"/>
    </row>
    <row r="26" spans="1:4" x14ac:dyDescent="0.2">
      <c r="A26" s="101" t="s">
        <v>224</v>
      </c>
      <c r="B26" s="1">
        <v>19</v>
      </c>
      <c r="C26" s="177"/>
      <c r="D26" s="181"/>
    </row>
    <row r="27" spans="1:4" x14ac:dyDescent="0.2">
      <c r="A27" s="88" t="s">
        <v>225</v>
      </c>
      <c r="B27" s="1">
        <v>20</v>
      </c>
      <c r="C27" s="178">
        <f>SUM(C22:C26)</f>
        <v>313348</v>
      </c>
      <c r="D27" s="182">
        <f>SUM(D22:D26)</f>
        <v>32022</v>
      </c>
    </row>
    <row r="28" spans="1:4" x14ac:dyDescent="0.2">
      <c r="A28" s="101" t="s">
        <v>226</v>
      </c>
      <c r="B28" s="1">
        <v>21</v>
      </c>
      <c r="C28" s="177"/>
      <c r="D28" s="181">
        <v>14000000</v>
      </c>
    </row>
    <row r="29" spans="1:4" x14ac:dyDescent="0.2">
      <c r="A29" s="101" t="s">
        <v>227</v>
      </c>
      <c r="B29" s="1">
        <v>22</v>
      </c>
      <c r="C29" s="177"/>
      <c r="D29" s="181"/>
    </row>
    <row r="30" spans="1:4" x14ac:dyDescent="0.2">
      <c r="A30" s="101" t="s">
        <v>228</v>
      </c>
      <c r="B30" s="1">
        <v>23</v>
      </c>
      <c r="C30" s="177"/>
      <c r="D30" s="181"/>
    </row>
    <row r="31" spans="1:4" x14ac:dyDescent="0.2">
      <c r="A31" s="88" t="s">
        <v>229</v>
      </c>
      <c r="B31" s="1">
        <v>24</v>
      </c>
      <c r="C31" s="178">
        <f>SUM(C28:C30)</f>
        <v>0</v>
      </c>
      <c r="D31" s="182">
        <f>SUM(D28:D30)</f>
        <v>14000000</v>
      </c>
    </row>
    <row r="32" spans="1:4" x14ac:dyDescent="0.2">
      <c r="A32" s="88" t="s">
        <v>230</v>
      </c>
      <c r="B32" s="1">
        <v>25</v>
      </c>
      <c r="C32" s="178">
        <f>IF(C27&gt;C31,C27-C31,0)</f>
        <v>313348</v>
      </c>
      <c r="D32" s="182">
        <f>IF(D27&gt;D31,D27-D31,0)</f>
        <v>0</v>
      </c>
    </row>
    <row r="33" spans="1:4" x14ac:dyDescent="0.2">
      <c r="A33" s="88" t="s">
        <v>231</v>
      </c>
      <c r="B33" s="1">
        <v>26</v>
      </c>
      <c r="C33" s="178">
        <f>IF(C31&gt;C27,C31-C27,0)</f>
        <v>0</v>
      </c>
      <c r="D33" s="183">
        <f>IF(D31&gt;D27,D31-D27,0)</f>
        <v>13967978</v>
      </c>
    </row>
    <row r="34" spans="1:4" x14ac:dyDescent="0.2">
      <c r="A34" s="95" t="s">
        <v>232</v>
      </c>
      <c r="B34" s="120"/>
      <c r="C34" s="120"/>
      <c r="D34" s="121"/>
    </row>
    <row r="35" spans="1:4" x14ac:dyDescent="0.2">
      <c r="A35" s="101" t="s">
        <v>233</v>
      </c>
      <c r="B35" s="1">
        <v>27</v>
      </c>
      <c r="C35" s="177"/>
      <c r="D35" s="180"/>
    </row>
    <row r="36" spans="1:4" x14ac:dyDescent="0.2">
      <c r="A36" s="101" t="s">
        <v>234</v>
      </c>
      <c r="B36" s="1">
        <v>28</v>
      </c>
      <c r="C36" s="177">
        <v>25370000</v>
      </c>
      <c r="D36" s="181">
        <v>7000000</v>
      </c>
    </row>
    <row r="37" spans="1:4" x14ac:dyDescent="0.2">
      <c r="A37" s="101" t="s">
        <v>235</v>
      </c>
      <c r="B37" s="1">
        <v>29</v>
      </c>
      <c r="C37" s="177"/>
      <c r="D37" s="181"/>
    </row>
    <row r="38" spans="1:4" x14ac:dyDescent="0.2">
      <c r="A38" s="88" t="s">
        <v>236</v>
      </c>
      <c r="B38" s="1">
        <v>30</v>
      </c>
      <c r="C38" s="178">
        <f>SUM(C35:C37)</f>
        <v>25370000</v>
      </c>
      <c r="D38" s="182">
        <f>SUM(D35:D37)</f>
        <v>7000000</v>
      </c>
    </row>
    <row r="39" spans="1:4" x14ac:dyDescent="0.2">
      <c r="A39" s="101" t="s">
        <v>237</v>
      </c>
      <c r="B39" s="1">
        <v>31</v>
      </c>
      <c r="C39" s="177"/>
      <c r="D39" s="181"/>
    </row>
    <row r="40" spans="1:4" x14ac:dyDescent="0.2">
      <c r="A40" s="101" t="s">
        <v>238</v>
      </c>
      <c r="B40" s="1">
        <v>32</v>
      </c>
      <c r="C40" s="177"/>
      <c r="D40" s="181"/>
    </row>
    <row r="41" spans="1:4" x14ac:dyDescent="0.2">
      <c r="A41" s="101" t="s">
        <v>239</v>
      </c>
      <c r="B41" s="1">
        <v>33</v>
      </c>
      <c r="C41" s="177"/>
      <c r="D41" s="181"/>
    </row>
    <row r="42" spans="1:4" x14ac:dyDescent="0.2">
      <c r="A42" s="101" t="s">
        <v>240</v>
      </c>
      <c r="B42" s="1">
        <v>34</v>
      </c>
      <c r="C42" s="177"/>
      <c r="D42" s="181">
        <v>2166460</v>
      </c>
    </row>
    <row r="43" spans="1:4" x14ac:dyDescent="0.2">
      <c r="A43" s="101" t="s">
        <v>241</v>
      </c>
      <c r="B43" s="1">
        <v>35</v>
      </c>
      <c r="C43" s="177">
        <v>13300000</v>
      </c>
      <c r="D43" s="181">
        <v>7000000</v>
      </c>
    </row>
    <row r="44" spans="1:4" x14ac:dyDescent="0.2">
      <c r="A44" s="88" t="s">
        <v>242</v>
      </c>
      <c r="B44" s="1">
        <v>36</v>
      </c>
      <c r="C44" s="178">
        <f>SUM(C39:C43)</f>
        <v>13300000</v>
      </c>
      <c r="D44" s="182">
        <f>SUM(D39:D43)</f>
        <v>9166460</v>
      </c>
    </row>
    <row r="45" spans="1:4" x14ac:dyDescent="0.2">
      <c r="A45" s="88" t="s">
        <v>243</v>
      </c>
      <c r="B45" s="1">
        <v>37</v>
      </c>
      <c r="C45" s="178">
        <f>IF(C38&gt;C44,C38-C44,0)</f>
        <v>12070000</v>
      </c>
      <c r="D45" s="182">
        <f>IF(D38&gt;D44,D38-D44,0)</f>
        <v>0</v>
      </c>
    </row>
    <row r="46" spans="1:4" x14ac:dyDescent="0.2">
      <c r="A46" s="88" t="s">
        <v>244</v>
      </c>
      <c r="B46" s="1">
        <v>38</v>
      </c>
      <c r="C46" s="178">
        <f>IF(C44&gt;C38,C44-C38,0)</f>
        <v>0</v>
      </c>
      <c r="D46" s="182">
        <f>IF(D44&gt;D38,D44-D38,0)</f>
        <v>2166460</v>
      </c>
    </row>
    <row r="47" spans="1:4" x14ac:dyDescent="0.2">
      <c r="A47" s="101" t="s">
        <v>245</v>
      </c>
      <c r="B47" s="1">
        <v>39</v>
      </c>
      <c r="C47" s="178">
        <f>IF(C19-C20+C32-C33+C45-C46&gt;0,C19-C20+C32-C33+C45-C46,0)</f>
        <v>12362121</v>
      </c>
      <c r="D47" s="182">
        <f>IF(D19-D20+D32-D33+D45-D46&gt;0,D19-D20+D32-D33+D45-D46,0)</f>
        <v>0</v>
      </c>
    </row>
    <row r="48" spans="1:4" x14ac:dyDescent="0.2">
      <c r="A48" s="101" t="s">
        <v>246</v>
      </c>
      <c r="B48" s="1">
        <v>40</v>
      </c>
      <c r="C48" s="178">
        <f>IF(C20-C19+C33-C32+C46-C45&gt;0,C20-C19+C33-C32+C46-C45,0)</f>
        <v>0</v>
      </c>
      <c r="D48" s="182">
        <f>IF(D20-D19+D33-D32+D46-D45&gt;0,D20-D19+D33-D32+D46-D45,0)</f>
        <v>6276776</v>
      </c>
    </row>
    <row r="49" spans="1:4" x14ac:dyDescent="0.2">
      <c r="A49" s="101" t="s">
        <v>247</v>
      </c>
      <c r="B49" s="1">
        <v>41</v>
      </c>
      <c r="C49" s="177">
        <v>1652791</v>
      </c>
      <c r="D49" s="181">
        <v>13974688</v>
      </c>
    </row>
    <row r="50" spans="1:4" x14ac:dyDescent="0.2">
      <c r="A50" s="101" t="s">
        <v>248</v>
      </c>
      <c r="B50" s="1">
        <v>42</v>
      </c>
      <c r="C50" s="177">
        <f>C47</f>
        <v>12362121</v>
      </c>
      <c r="D50" s="181">
        <f>D47</f>
        <v>0</v>
      </c>
    </row>
    <row r="51" spans="1:4" x14ac:dyDescent="0.2">
      <c r="A51" s="101" t="s">
        <v>249</v>
      </c>
      <c r="B51" s="1">
        <v>43</v>
      </c>
      <c r="C51" s="177">
        <f>C48</f>
        <v>0</v>
      </c>
      <c r="D51" s="181">
        <f>D48</f>
        <v>6276776</v>
      </c>
    </row>
    <row r="52" spans="1:4" x14ac:dyDescent="0.2">
      <c r="A52" s="89" t="s">
        <v>250</v>
      </c>
      <c r="B52" s="4">
        <v>44</v>
      </c>
      <c r="C52" s="179">
        <f>C49+C50-C51</f>
        <v>14014912</v>
      </c>
      <c r="D52" s="183">
        <f>D49+D50-D51</f>
        <v>7697912</v>
      </c>
    </row>
    <row r="53" spans="1:4" x14ac:dyDescent="0.2">
      <c r="C53" s="86"/>
    </row>
    <row r="54" spans="1:4" x14ac:dyDescent="0.2">
      <c r="C54" s="87"/>
      <c r="D54" s="87"/>
    </row>
    <row r="57" spans="1:4" x14ac:dyDescent="0.2">
      <c r="C57" s="86"/>
      <c r="D57" s="86"/>
    </row>
    <row r="58" spans="1:4" x14ac:dyDescent="0.2">
      <c r="D58" s="86"/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topLeftCell="C1" zoomScale="125" zoomScaleNormal="100" workbookViewId="0">
      <selection activeCell="O20" sqref="O20"/>
    </sheetView>
  </sheetViews>
  <sheetFormatPr defaultRowHeight="12.75" x14ac:dyDescent="0.2"/>
  <cols>
    <col min="1" max="1" width="9.140625" style="51"/>
    <col min="2" max="2" width="6.140625" style="51" customWidth="1"/>
    <col min="3" max="3" width="9.140625" style="51"/>
    <col min="4" max="4" width="6" style="51" customWidth="1"/>
    <col min="5" max="5" width="10.140625" style="51" bestFit="1" customWidth="1"/>
    <col min="6" max="6" width="5.85546875" style="51" customWidth="1"/>
    <col min="7" max="7" width="9.140625" style="51"/>
    <col min="8" max="8" width="5.5703125" style="51" customWidth="1"/>
    <col min="9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 x14ac:dyDescent="0.2">
      <c r="A1" s="278" t="s">
        <v>273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50"/>
    </row>
    <row r="2" spans="1:12" ht="15.75" x14ac:dyDescent="0.2">
      <c r="A2" s="30"/>
      <c r="B2" s="49"/>
      <c r="C2" s="267" t="s">
        <v>251</v>
      </c>
      <c r="D2" s="267"/>
      <c r="E2" s="52">
        <v>43101</v>
      </c>
      <c r="F2" s="31" t="s">
        <v>33</v>
      </c>
      <c r="G2" s="268">
        <v>43373</v>
      </c>
      <c r="H2" s="269"/>
      <c r="I2" s="49"/>
      <c r="J2" s="49"/>
      <c r="K2" s="49"/>
      <c r="L2" s="53"/>
    </row>
    <row r="3" spans="1:12" ht="22.5" x14ac:dyDescent="0.2">
      <c r="A3" s="270" t="s">
        <v>34</v>
      </c>
      <c r="B3" s="270"/>
      <c r="C3" s="270"/>
      <c r="D3" s="270"/>
      <c r="E3" s="270"/>
      <c r="F3" s="270"/>
      <c r="G3" s="270"/>
      <c r="H3" s="270"/>
      <c r="I3" s="54" t="s">
        <v>35</v>
      </c>
      <c r="J3" s="55" t="s">
        <v>252</v>
      </c>
      <c r="K3" s="55" t="s">
        <v>253</v>
      </c>
    </row>
    <row r="4" spans="1:12" x14ac:dyDescent="0.2">
      <c r="A4" s="271">
        <v>1</v>
      </c>
      <c r="B4" s="271"/>
      <c r="C4" s="271"/>
      <c r="D4" s="271"/>
      <c r="E4" s="271"/>
      <c r="F4" s="271"/>
      <c r="G4" s="271"/>
      <c r="H4" s="271"/>
      <c r="I4" s="57">
        <v>2</v>
      </c>
      <c r="J4" s="56" t="s">
        <v>4</v>
      </c>
      <c r="K4" s="56" t="s">
        <v>5</v>
      </c>
    </row>
    <row r="5" spans="1:12" x14ac:dyDescent="0.2">
      <c r="A5" s="272" t="s">
        <v>254</v>
      </c>
      <c r="B5" s="273"/>
      <c r="C5" s="273"/>
      <c r="D5" s="273"/>
      <c r="E5" s="273"/>
      <c r="F5" s="273"/>
      <c r="G5" s="273"/>
      <c r="H5" s="273"/>
      <c r="I5" s="32">
        <v>1</v>
      </c>
      <c r="J5" s="136">
        <v>202769470</v>
      </c>
      <c r="K5" s="136">
        <v>202769470</v>
      </c>
    </row>
    <row r="6" spans="1:12" x14ac:dyDescent="0.2">
      <c r="A6" s="272" t="s">
        <v>255</v>
      </c>
      <c r="B6" s="273"/>
      <c r="C6" s="273"/>
      <c r="D6" s="273"/>
      <c r="E6" s="273"/>
      <c r="F6" s="273"/>
      <c r="G6" s="273"/>
      <c r="H6" s="273"/>
      <c r="I6" s="32">
        <v>2</v>
      </c>
      <c r="J6" s="133"/>
      <c r="K6" s="133"/>
    </row>
    <row r="7" spans="1:12" x14ac:dyDescent="0.2">
      <c r="A7" s="272" t="s">
        <v>256</v>
      </c>
      <c r="B7" s="273"/>
      <c r="C7" s="273"/>
      <c r="D7" s="273"/>
      <c r="E7" s="273"/>
      <c r="F7" s="273"/>
      <c r="G7" s="273"/>
      <c r="H7" s="273"/>
      <c r="I7" s="32">
        <v>3</v>
      </c>
      <c r="J7" s="133">
        <v>1973</v>
      </c>
      <c r="K7" s="133">
        <v>6966</v>
      </c>
    </row>
    <row r="8" spans="1:12" x14ac:dyDescent="0.2">
      <c r="A8" s="272" t="s">
        <v>257</v>
      </c>
      <c r="B8" s="273"/>
      <c r="C8" s="273"/>
      <c r="D8" s="273"/>
      <c r="E8" s="273"/>
      <c r="F8" s="273"/>
      <c r="G8" s="273"/>
      <c r="H8" s="273"/>
      <c r="I8" s="32">
        <v>4</v>
      </c>
      <c r="J8" s="139">
        <v>56814</v>
      </c>
      <c r="K8" s="139"/>
    </row>
    <row r="9" spans="1:12" x14ac:dyDescent="0.2">
      <c r="A9" s="272" t="s">
        <v>258</v>
      </c>
      <c r="B9" s="273"/>
      <c r="C9" s="273"/>
      <c r="D9" s="273"/>
      <c r="E9" s="273"/>
      <c r="F9" s="273"/>
      <c r="G9" s="273"/>
      <c r="H9" s="273"/>
      <c r="I9" s="32">
        <v>5</v>
      </c>
      <c r="J9" s="5">
        <v>157256</v>
      </c>
      <c r="K9" s="181">
        <v>7814768</v>
      </c>
    </row>
    <row r="10" spans="1:12" x14ac:dyDescent="0.2">
      <c r="A10" s="272" t="s">
        <v>259</v>
      </c>
      <c r="B10" s="273"/>
      <c r="C10" s="273"/>
      <c r="D10" s="273"/>
      <c r="E10" s="273"/>
      <c r="F10" s="273"/>
      <c r="G10" s="273"/>
      <c r="H10" s="273"/>
      <c r="I10" s="32">
        <v>6</v>
      </c>
      <c r="J10" s="133"/>
      <c r="K10" s="133"/>
    </row>
    <row r="11" spans="1:12" x14ac:dyDescent="0.2">
      <c r="A11" s="272" t="s">
        <v>260</v>
      </c>
      <c r="B11" s="273"/>
      <c r="C11" s="273"/>
      <c r="D11" s="273"/>
      <c r="E11" s="273"/>
      <c r="F11" s="273"/>
      <c r="G11" s="273"/>
      <c r="H11" s="273"/>
      <c r="I11" s="32">
        <v>7</v>
      </c>
      <c r="J11" s="133"/>
      <c r="K11" s="133"/>
    </row>
    <row r="12" spans="1:12" x14ac:dyDescent="0.2">
      <c r="A12" s="272" t="s">
        <v>261</v>
      </c>
      <c r="B12" s="273"/>
      <c r="C12" s="273"/>
      <c r="D12" s="273"/>
      <c r="E12" s="273"/>
      <c r="F12" s="273"/>
      <c r="G12" s="273"/>
      <c r="H12" s="273"/>
      <c r="I12" s="32">
        <v>8</v>
      </c>
      <c r="J12" s="133"/>
      <c r="K12" s="133"/>
    </row>
    <row r="13" spans="1:12" x14ac:dyDescent="0.2">
      <c r="A13" s="272" t="s">
        <v>262</v>
      </c>
      <c r="B13" s="273"/>
      <c r="C13" s="273"/>
      <c r="D13" s="273"/>
      <c r="E13" s="273"/>
      <c r="F13" s="273"/>
      <c r="G13" s="273"/>
      <c r="H13" s="273"/>
      <c r="I13" s="32">
        <v>9</v>
      </c>
      <c r="J13" s="133"/>
      <c r="K13" s="133"/>
    </row>
    <row r="14" spans="1:12" x14ac:dyDescent="0.2">
      <c r="A14" s="274" t="s">
        <v>263</v>
      </c>
      <c r="B14" s="275"/>
      <c r="C14" s="275"/>
      <c r="D14" s="275"/>
      <c r="E14" s="275"/>
      <c r="F14" s="275"/>
      <c r="G14" s="275"/>
      <c r="H14" s="275"/>
      <c r="I14" s="32">
        <v>10</v>
      </c>
      <c r="J14" s="184">
        <f>SUM(J5:J13)</f>
        <v>202985513</v>
      </c>
      <c r="K14" s="184">
        <f>SUM(K5:K13)</f>
        <v>210591204</v>
      </c>
      <c r="L14" s="85"/>
    </row>
    <row r="15" spans="1:12" x14ac:dyDescent="0.2">
      <c r="A15" s="272" t="s">
        <v>272</v>
      </c>
      <c r="B15" s="273"/>
      <c r="C15" s="273"/>
      <c r="D15" s="273"/>
      <c r="E15" s="273"/>
      <c r="F15" s="273"/>
      <c r="G15" s="273"/>
      <c r="H15" s="273"/>
      <c r="I15" s="32">
        <v>11</v>
      </c>
      <c r="J15" s="5"/>
      <c r="K15" s="181"/>
    </row>
    <row r="16" spans="1:12" x14ac:dyDescent="0.2">
      <c r="A16" s="272" t="s">
        <v>271</v>
      </c>
      <c r="B16" s="273"/>
      <c r="C16" s="273"/>
      <c r="D16" s="273"/>
      <c r="E16" s="273"/>
      <c r="F16" s="273"/>
      <c r="G16" s="273"/>
      <c r="H16" s="273"/>
      <c r="I16" s="32">
        <v>12</v>
      </c>
      <c r="J16" s="5"/>
      <c r="K16" s="181"/>
    </row>
    <row r="17" spans="1:11" x14ac:dyDescent="0.2">
      <c r="A17" s="272" t="s">
        <v>270</v>
      </c>
      <c r="B17" s="273"/>
      <c r="C17" s="273"/>
      <c r="D17" s="273"/>
      <c r="E17" s="273"/>
      <c r="F17" s="273"/>
      <c r="G17" s="273"/>
      <c r="H17" s="273"/>
      <c r="I17" s="32">
        <v>13</v>
      </c>
      <c r="J17" s="133"/>
      <c r="K17" s="133"/>
    </row>
    <row r="18" spans="1:11" x14ac:dyDescent="0.2">
      <c r="A18" s="272" t="s">
        <v>269</v>
      </c>
      <c r="B18" s="273"/>
      <c r="C18" s="273"/>
      <c r="D18" s="273"/>
      <c r="E18" s="273"/>
      <c r="F18" s="273"/>
      <c r="G18" s="273"/>
      <c r="H18" s="273"/>
      <c r="I18" s="32">
        <v>14</v>
      </c>
      <c r="J18" s="5"/>
      <c r="K18" s="181"/>
    </row>
    <row r="19" spans="1:11" x14ac:dyDescent="0.2">
      <c r="A19" s="272" t="s">
        <v>268</v>
      </c>
      <c r="B19" s="273"/>
      <c r="C19" s="273"/>
      <c r="D19" s="273"/>
      <c r="E19" s="273"/>
      <c r="F19" s="273"/>
      <c r="G19" s="273"/>
      <c r="H19" s="273"/>
      <c r="I19" s="32">
        <v>15</v>
      </c>
      <c r="J19" s="5"/>
      <c r="K19" s="181"/>
    </row>
    <row r="20" spans="1:11" x14ac:dyDescent="0.2">
      <c r="A20" s="272" t="s">
        <v>267</v>
      </c>
      <c r="B20" s="273"/>
      <c r="C20" s="273"/>
      <c r="D20" s="273"/>
      <c r="E20" s="273"/>
      <c r="F20" s="273"/>
      <c r="G20" s="273"/>
      <c r="H20" s="273"/>
      <c r="I20" s="32">
        <v>16</v>
      </c>
      <c r="J20" s="133"/>
      <c r="K20" s="133"/>
    </row>
    <row r="21" spans="1:11" x14ac:dyDescent="0.2">
      <c r="A21" s="274" t="s">
        <v>266</v>
      </c>
      <c r="B21" s="275"/>
      <c r="C21" s="275"/>
      <c r="D21" s="275"/>
      <c r="E21" s="275"/>
      <c r="F21" s="275"/>
      <c r="G21" s="275"/>
      <c r="H21" s="275"/>
      <c r="I21" s="32">
        <v>17</v>
      </c>
      <c r="J21" s="185">
        <f>SUM(J15:J20)</f>
        <v>0</v>
      </c>
      <c r="K21" s="185">
        <f>SUM(K15:K20)</f>
        <v>0</v>
      </c>
    </row>
    <row r="22" spans="1:11" x14ac:dyDescent="0.2">
      <c r="A22" s="280"/>
      <c r="B22" s="281"/>
      <c r="C22" s="281"/>
      <c r="D22" s="281"/>
      <c r="E22" s="281"/>
      <c r="F22" s="281"/>
      <c r="G22" s="281"/>
      <c r="H22" s="281"/>
      <c r="I22" s="282"/>
      <c r="J22" s="282"/>
      <c r="K22" s="283"/>
    </row>
    <row r="23" spans="1:11" x14ac:dyDescent="0.2">
      <c r="A23" s="284" t="s">
        <v>265</v>
      </c>
      <c r="B23" s="285"/>
      <c r="C23" s="285"/>
      <c r="D23" s="285"/>
      <c r="E23" s="285"/>
      <c r="F23" s="285"/>
      <c r="G23" s="285"/>
      <c r="H23" s="285"/>
      <c r="I23" s="33">
        <v>18</v>
      </c>
      <c r="J23" s="136">
        <f>J21</f>
        <v>0</v>
      </c>
      <c r="K23" s="136">
        <f>K21</f>
        <v>0</v>
      </c>
    </row>
    <row r="24" spans="1:11" ht="17.25" customHeight="1" x14ac:dyDescent="0.2">
      <c r="A24" s="286" t="s">
        <v>264</v>
      </c>
      <c r="B24" s="287"/>
      <c r="C24" s="287"/>
      <c r="D24" s="287"/>
      <c r="E24" s="287"/>
      <c r="F24" s="287"/>
      <c r="G24" s="287"/>
      <c r="H24" s="287"/>
      <c r="I24" s="34">
        <v>19</v>
      </c>
      <c r="J24" s="135"/>
      <c r="K24" s="135"/>
    </row>
    <row r="25" spans="1:11" ht="30" customHeight="1" x14ac:dyDescent="0.2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7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9" type="noConversion"/>
  <conditionalFormatting sqref="G2">
    <cfRule type="cellIs" dxfId="0" priority="1" stopIfTrue="1" operator="lessThan">
      <formula>#REF!</formula>
    </cfRule>
  </conditionalFormatting>
  <dataValidations count="6">
    <dataValidation type="whole" operator="notEqual" allowBlank="1" showInputMessage="1" showErrorMessage="1" errorTitle="Pogrešan unos" error="Mogu se unijeti samo cjelobrojne vrijednosti." sqref="J23:K23">
      <formula1>9999999999</formula1>
    </dataValidation>
    <dataValidation type="whole" operator="notEqual" allowBlank="1" showInputMessage="1" showErrorMessage="1" errorTitle="Pogrešan unos" error="Mogu se unijeti samo cjelobrojne vrijednosti." sqref="J7:K7 J18:K20 J15:K16 J5:K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 J8:K9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J24:K24 J10:K13 J17:K17"/>
    <dataValidation type="whole" operator="notEqual" allowBlank="1" showInputMessage="1" showErrorMessage="1" errorTitle="Pogrešan unos" error="Mogu se unijeti samo cjelobrojne pozitivne ili negativne vrijednosti." sqref="J6:K6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256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movement'!Podrucje_ispisa</vt:lpstr>
      <vt:lpstr>GENERAL!Podrucje_ispisa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Željko Borić</cp:lastModifiedBy>
  <cp:lastPrinted>2018-04-17T13:32:18Z</cp:lastPrinted>
  <dcterms:created xsi:type="dcterms:W3CDTF">2008-10-17T11:51:54Z</dcterms:created>
  <dcterms:modified xsi:type="dcterms:W3CDTF">2018-10-24T10:58:44Z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