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0-2/"/>
    </mc:Choice>
  </mc:AlternateContent>
  <xr:revisionPtr revIDLastSave="0" documentId="8_{6BAE7DBB-7F6C-4007-9CF0-8C8FCBDB1E7B}" xr6:coauthVersionLast="45" xr6:coauthVersionMax="45"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20" l="1"/>
  <c r="H20" i="20"/>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4" i="18" l="1"/>
  <c r="H72" i="18"/>
  <c r="H49" i="21"/>
  <c r="H51" i="21" s="1"/>
  <c r="I47" i="21"/>
  <c r="I34" i="21"/>
  <c r="I55" i="20"/>
  <c r="H57" i="20"/>
  <c r="H59" i="20" s="1"/>
  <c r="J60" i="19"/>
  <c r="K14" i="19"/>
  <c r="K61" i="19" s="1"/>
  <c r="I14" i="19"/>
  <c r="I61" i="19" s="1"/>
  <c r="I64" i="19" s="1"/>
  <c r="H61" i="19"/>
  <c r="K60" i="19"/>
  <c r="I24" i="20"/>
  <c r="I27" i="20" s="1"/>
  <c r="W61" i="22"/>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49" i="21"/>
  <c r="I51" i="21" s="1"/>
  <c r="J63" i="19"/>
  <c r="I63" i="19"/>
  <c r="I62" i="19"/>
  <c r="I67" i="19" s="1"/>
  <c r="K64" i="19"/>
  <c r="H64" i="19"/>
  <c r="K62" i="19"/>
  <c r="K66" i="19" s="1"/>
  <c r="K63" i="19"/>
  <c r="I57" i="20"/>
  <c r="I59" i="20" s="1"/>
  <c r="H62" i="19"/>
  <c r="H68" i="19" s="1"/>
  <c r="H63" i="19"/>
  <c r="J62" i="19"/>
  <c r="J66" i="19" s="1"/>
  <c r="J64" i="19"/>
  <c r="I66" i="19" l="1"/>
  <c r="I68" i="19"/>
  <c r="K67" i="19"/>
  <c r="K68" i="19"/>
  <c r="H66" i="19"/>
  <c r="H67" i="19"/>
  <c r="J67" i="19"/>
  <c r="J68" i="19"/>
</calcChain>
</file>

<file path=xl/sharedStrings.xml><?xml version="1.0" encoding="utf-8"?>
<sst xmlns="http://schemas.openxmlformats.org/spreadsheetml/2006/main" count="516" uniqueCount="453">
  <si>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</si>
  <si>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</si>
  <si>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</si>
  <si>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</si>
  <si>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</si>
  <si>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</si>
  <si>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</si>
  <si>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</si>
  <si>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</si>
  <si>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</si>
  <si>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</si>
  <si>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</si>
  <si>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</si>
  <si>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</si>
  <si>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</si>
  <si>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</si>
  <si>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</si>
  <si>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</si>
  <si>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</si>
  <si>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</si>
  <si>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</si>
  <si>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</si>
  <si>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</si>
  <si>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</si>
  <si>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</si>
  <si>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</si>
  <si>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</si>
  <si>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</si>
  <si>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</si>
  <si>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</si>
  <si>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</si>
  <si>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</si>
  <si>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</si>
  <si>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</si>
  <si>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</si>
  <si>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</si>
  <si>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</si>
  <si>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</si>
  <si>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</si>
  <si>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</si>
  <si>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</si>
  <si>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</si>
  <si>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</si>
  <si>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</si>
  <si>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</si>
  <si>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</si>
  <si>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</si>
  <si>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</si>
  <si>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</si>
  <si>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</si>
  <si>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</si>
  <si>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</si>
  <si>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</si>
  <si>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</si>
  <si>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</si>
  <si>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</si>
  <si>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</si>
  <si>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</si>
  <si>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</si>
  <si>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</si>
  <si>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</si>
  <si>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</si>
  <si>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</si>
  <si>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</si>
  <si>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</si>
  <si>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</si>
  <si>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</si>
  <si>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</si>
  <si>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</si>
  <si>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</si>
  <si>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</si>
  <si>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</si>
  <si>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</si>
  <si>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</si>
  <si>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</si>
  <si>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</si>
  <si>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</si>
  <si>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</si>
  <si>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</si>
  <si>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</si>
  <si>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</si>
  <si>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</si>
  <si>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</si>
  <si>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</si>
  <si>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</si>
  <si>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</si>
  <si>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</si>
  <si>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</si>
  <si>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</si>
  <si>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</si>
  <si>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</si>
  <si>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</si>
  <si>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</si>
  <si>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</si>
  <si>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</si>
  <si>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</si>
  <si>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</si>
  <si>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</si>
  <si>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</si>
  <si>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</si>
  <si>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</si>
  <si>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</si>
  <si>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</si>
  <si>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</si>
  <si>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</si>
  <si>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</si>
  <si>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</si>
  <si>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</si>
  <si>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</si>
  <si>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</si>
  <si>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</si>
  <si>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</si>
  <si>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</si>
  <si>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</si>
  <si>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</si>
  <si>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</si>
  <si>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</si>
  <si>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</si>
  <si>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</si>
  <si>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</si>
  <si>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</si>
  <si>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</si>
  <si>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</si>
  <si>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</si>
  <si>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</si>
  <si>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</si>
  <si>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</si>
  <si>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</si>
  <si>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</si>
  <si>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</si>
  <si>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</si>
  <si>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</si>
  <si>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</si>
  <si>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</si>
  <si>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</si>
  <si>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</si>
  <si>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</si>
  <si>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</si>
  <si>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</si>
  <si>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</si>
  <si>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</si>
  <si>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</si>
  <si>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</si>
  <si>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</si>
  <si>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</si>
  <si>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</si>
  <si>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</si>
  <si>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</si>
  <si>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</si>
  <si>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</si>
  <si>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</si>
  <si>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</si>
  <si>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</si>
  <si>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</si>
  <si>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</si>
  <si>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</si>
  <si>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</si>
  <si>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</si>
  <si>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</si>
  <si>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</si>
  <si>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</si>
  <si>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</si>
  <si>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</si>
  <si>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</si>
  <si>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</si>
  <si>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</si>
  <si>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</si>
  <si>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</si>
  <si>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</si>
  <si>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</si>
  <si>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</si>
  <si>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</si>
  <si>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</si>
  <si>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</si>
  <si>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</si>
  <si>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</si>
  <si>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</si>
  <si>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</si>
  <si>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</si>
  <si>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</si>
  <si>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</si>
  <si>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</si>
  <si>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</si>
  <si>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</si>
  <si>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</si>
  <si>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</si>
  <si>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</si>
  <si>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</si>
  <si>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</si>
  <si>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</si>
  <si>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</si>
  <si>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</si>
  <si>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</si>
  <si>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</si>
  <si>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</si>
  <si>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</si>
  <si>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</si>
  <si>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</si>
  <si>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</si>
  <si>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</si>
  <si>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</si>
  <si>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</si>
  <si>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</si>
  <si>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</si>
  <si>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</si>
  <si>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</si>
  <si>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</si>
  <si>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</si>
  <si>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</si>
  <si>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</si>
  <si>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</si>
  <si>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</si>
  <si>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</si>
  <si>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</si>
  <si>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</si>
  <si>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</si>
  <si>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</si>
  <si>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</si>
  <si>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</si>
  <si>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</si>
  <si>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</si>
  <si>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</si>
  <si>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</si>
  <si>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</si>
  <si>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</si>
  <si>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</si>
  <si>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</si>
  <si>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</si>
  <si>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</si>
  <si>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</si>
  <si>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</si>
  <si>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</si>
  <si>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</si>
  <si>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</si>
  <si>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</si>
  <si>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</si>
  <si>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</si>
  <si>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</si>
  <si>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</si>
  <si>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</si>
  <si>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</si>
  <si>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</si>
  <si>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</si>
  <si>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</si>
  <si>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</si>
  <si>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</si>
  <si>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</si>
  <si>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</si>
  <si>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</si>
  <si>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</si>
  <si>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</si>
  <si>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</si>
  <si>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</si>
  <si>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</si>
  <si>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</si>
  <si>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</si>
  <si>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</si>
  <si>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</si>
  <si>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</si>
  <si>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</si>
  <si>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</si>
  <si>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</si>
  <si>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</si>
  <si>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</si>
  <si>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</si>
  <si>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</si>
  <si>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</si>
  <si>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</si>
  <si>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</si>
  <si>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</si>
  <si>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</si>
  <si>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</si>
  <si>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</si>
  <si>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</si>
  <si>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</si>
  <si>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</si>
  <si>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</si>
  <si>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</si>
  <si>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</si>
  <si>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</si>
  <si>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</si>
  <si>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</si>
  <si>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</si>
  <si>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</si>
  <si>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</si>
  <si>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</si>
  <si>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</si>
  <si>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</si>
  <si>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</si>
  <si>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</si>
  <si>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</si>
  <si>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</si>
  <si>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</si>
  <si>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</si>
  <si>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</si>
  <si>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</si>
  <si>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</si>
  <si>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</si>
  <si>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</si>
  <si>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</si>
  <si>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</si>
  <si>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</si>
  <si>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</si>
  <si>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</si>
  <si>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</si>
  <si>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</si>
  <si>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</si>
  <si>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</si>
  <si>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</si>
  <si>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</si>
  <si>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</si>
  <si>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</si>
  <si>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</si>
  <si>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</si>
  <si>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</si>
  <si>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</si>
  <si>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</si>
  <si>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</si>
  <si>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</si>
  <si>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</si>
  <si>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</si>
  <si>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</si>
  <si>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</si>
  <si>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</si>
  <si>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</si>
  <si>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</si>
  <si>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</si>
  <si>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</si>
  <si>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</si>
  <si>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</si>
  <si>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</si>
  <si>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</si>
  <si>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</si>
  <si>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</si>
  <si>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</si>
  <si>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</si>
  <si>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</si>
  <si>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</si>
  <si>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</si>
  <si>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</si>
  <si>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</si>
  <si>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</si>
  <si>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</si>
  <si>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</si>
  <si>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</si>
  <si>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</si>
  <si>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</si>
  <si>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</si>
  <si>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</si>
  <si>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</si>
  <si>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</si>
  <si>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</si>
  <si>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</si>
  <si>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</si>
  <si>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</si>
  <si>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</si>
  <si>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</si>
  <si>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</si>
  <si>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</si>
  <si>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</si>
  <si>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</si>
  <si>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</si>
  <si>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</si>
  <si>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</si>
  <si>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</si>
  <si>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</si>
  <si>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</si>
  <si>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</si>
  <si>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</si>
  <si>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</si>
  <si>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</si>
  <si>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</si>
  <si>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</si>
  <si>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</si>
  <si>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</si>
  <si>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</si>
  <si>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</si>
  <si>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</si>
  <si>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</si>
  <si>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</si>
  <si>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</si>
  <si>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</si>
  <si>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</si>
  <si>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</si>
  <si>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</si>
  <si>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</si>
  <si>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</si>
  <si>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</si>
  <si>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</si>
  <si>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</si>
  <si>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</si>
  <si>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</si>
  <si>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</si>
  <si>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</si>
  <si>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</si>
  <si>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</si>
  <si>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</si>
  <si>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</si>
  <si>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</si>
  <si>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</si>
  <si>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</si>
  <si>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</si>
  <si>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</si>
  <si>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</si>
  <si>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</si>
  <si>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</si>
  <si>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</si>
  <si>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</si>
  <si>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</si>
  <si>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</si>
  <si>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</si>
  <si>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</si>
  <si>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</si>
  <si>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</si>
  <si>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</si>
  <si>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</si>
  <si>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</si>
  <si>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</si>
  <si>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</si>
  <si>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</si>
  <si>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</si>
  <si>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</si>
  <si>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</si>
  <si>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</si>
  <si>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</si>
  <si>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</si>
  <si>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</si>
  <si>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</si>
  <si>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</si>
  <si>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</si>
  <si>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</si>
  <si>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</si>
  <si>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</si>
  <si>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</si>
  <si>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</si>
  <si>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</si>
  <si>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</si>
  <si>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</si>
  <si>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</si>
  <si>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</si>
  <si>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</si>
  <si>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</si>
  <si>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</si>
  <si>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</si>
  <si>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</si>
  <si>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</si>
  <si>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 xml:space="preserve">Obveznik: FTB TURIZAM d.d. </t>
  </si>
  <si>
    <t>Obveznik: FTB TURIZAM d.d.</t>
  </si>
  <si>
    <t xml:space="preserve">BILJEŠKE UZ FINANCIJSKE IZVJEŠTAJE - TFI
(sastavljaju se za tromjesečna izvještajna razdoblja)
Naziv izdavatelja:   FTB TURIZAM d.d. 
OIB:  82344583628
Izvještajno razdoblje: 01.01.2019. do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</si>
  <si>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091 907 8629</t>
  </si>
  <si>
    <t>biserka.kamenar@remisens.com</t>
  </si>
  <si>
    <t>stanje na dan 30.09.2020.</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</si>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</sst>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1000000}"/>
    <cellStyle name="Normal 3" xfId="4" xr:uid="{00000000-0005-0000-0000-000002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8" xr6:uid="{00000000-000C-0000-FFFF-FFFF94030000}" r="U13" connectionId="0">
    <xmlCellPr id="1" xr6:uid="{00000000-0010-0000-9403-000001000000}" uniqueName="P1081708">
      <xmlPr mapId="1" xpath="/TFI-IZD-POD/IPK-GFI-IZD-POD_1000380/P1081708" xmlDataType="decimal"/>
    </xmlCellPr>
  </singleXmlCell>
  <singleXmlCell id="959" xr6:uid="{00000000-000C-0000-FFFF-FFFF95030000}" r="V13" connectionId="0">
    <xmlCellPr id="1" xr6:uid="{00000000-0010-0000-9503-000001000000}" uniqueName="P1081709">
      <xmlPr mapId="1" xpath="/TFI-IZD-POD/IPK-GFI-IZD-POD_1000380/P1081709" xmlDataType="decimal"/>
    </xmlCellPr>
  </singleXmlCell>
  <singleXmlCell id="960" xr6:uid="{00000000-000C-0000-FFFF-FFFF96030000}" r="W13" connectionId="0">
    <xmlCellPr id="1" xr6:uid="{00000000-0010-0000-9603-000001000000}" uniqueName="P1081710">
      <xmlPr mapId="1" xpath="/TFI-IZD-POD/IPK-GFI-IZD-POD_1000380/P1081710" xmlDataType="decimal"/>
    </xmlCellPr>
  </singleXmlCell>
  <singleXmlCell id="961" xr6:uid="{00000000-000C-0000-FFFF-FFFF97030000}" r="H14" connectionId="0">
    <xmlCellPr id="1" xr6:uid="{00000000-0010-0000-9703-000001000000}" uniqueName="P1079856">
      <xmlPr mapId="1" xpath="/TFI-IZD-POD/IPK-GFI-IZD-POD_1000380/P1079856" xmlDataType="decimal"/>
    </xmlCellPr>
  </singleXmlCell>
  <singleXmlCell id="962" xr6:uid="{00000000-000C-0000-FFFF-FFFF98030000}" r="I14" connectionId="0">
    <xmlCellPr id="1" xr6:uid="{00000000-0010-0000-9803-000001000000}" uniqueName="P1079857">
      <xmlPr mapId="1" xpath="/TFI-IZD-POD/IPK-GFI-IZD-POD_1000380/P1079857" xmlDataType="decimal"/>
    </xmlCellPr>
  </singleXmlCell>
  <singleXmlCell id="963" xr6:uid="{00000000-000C-0000-FFFF-FFFF99030000}" r="J14" connectionId="0">
    <xmlCellPr id="1" xr6:uid="{00000000-0010-0000-9903-000001000000}" uniqueName="P1079858">
      <xmlPr mapId="1" xpath="/TFI-IZD-POD/IPK-GFI-IZD-POD_1000380/P1079858" xmlDataType="decimal"/>
    </xmlCellPr>
  </singleXmlCell>
  <singleXmlCell id="964" xr6:uid="{00000000-000C-0000-FFFF-FFFF9A030000}" r="K14" connectionId="0">
    <xmlCellPr id="1" xr6:uid="{00000000-0010-0000-9A03-000001000000}" uniqueName="P1079859">
      <xmlPr mapId="1" xpath="/TFI-IZD-POD/IPK-GFI-IZD-POD_1000380/P1079859" xmlDataType="decimal"/>
    </xmlCellPr>
  </singleXmlCell>
  <singleXmlCell id="965" xr6:uid="{00000000-000C-0000-FFFF-FFFF9B030000}" r="L14" connectionId="0">
    <xmlCellPr id="1" xr6:uid="{00000000-0010-0000-9B03-000001000000}" uniqueName="P1079860">
      <xmlPr mapId="1" xpath="/TFI-IZD-POD/IPK-GFI-IZD-POD_1000380/P1079860" xmlDataType="decimal"/>
    </xmlCellPr>
  </singleXmlCell>
  <singleXmlCell id="966" xr6:uid="{00000000-000C-0000-FFFF-FFFF9C030000}" r="M14" connectionId="0">
    <xmlCellPr id="1" xr6:uid="{00000000-0010-0000-9C03-000001000000}" uniqueName="P1079861">
      <xmlPr mapId="1" xpath="/TFI-IZD-POD/IPK-GFI-IZD-POD_1000380/P1079861" xmlDataType="decimal"/>
    </xmlCellPr>
  </singleXmlCell>
  <singleXmlCell id="967" xr6:uid="{00000000-000C-0000-FFFF-FFFF9D030000}" r="N14" connectionId="0">
    <xmlCellPr id="1" xr6:uid="{00000000-0010-0000-9D03-000001000000}" uniqueName="P1079862">
      <xmlPr mapId="1" xpath="/TFI-IZD-POD/IPK-GFI-IZD-POD_1000380/P1079862" xmlDataType="decimal"/>
    </xmlCellPr>
  </singleXmlCell>
  <singleXmlCell id="968" xr6:uid="{00000000-000C-0000-FFFF-FFFF9E030000}" r="O14" connectionId="0">
    <xmlCellPr id="1" xr6:uid="{00000000-0010-0000-9E03-000001000000}" uniqueName="P1079863">
      <xmlPr mapId="1" xpath="/TFI-IZD-POD/IPK-GFI-IZD-POD_1000380/P1079863" xmlDataType="decimal"/>
    </xmlCellPr>
  </singleXmlCell>
  <singleXmlCell id="969" xr6:uid="{00000000-000C-0000-FFFF-FFFF9F030000}" r="P14" connectionId="0">
    <xmlCellPr id="1" xr6:uid="{00000000-0010-0000-9F03-000001000000}" uniqueName="P1081711">
      <xmlPr mapId="1" xpath="/TFI-IZD-POD/IPK-GFI-IZD-POD_1000380/P1081711" xmlDataType="decimal"/>
    </xmlCellPr>
  </singleXmlCell>
  <singleXmlCell id="970" xr6:uid="{00000000-000C-0000-FFFF-FFFFA0030000}" r="Q14" connectionId="0">
    <xmlCellPr id="1" xr6:uid="{00000000-0010-0000-A003-000001000000}" uniqueName="P1081712">
      <xmlPr mapId="1" xpath="/TFI-IZD-POD/IPK-GFI-IZD-POD_1000380/P1081712" xmlDataType="decimal"/>
    </xmlCellPr>
  </singleXmlCell>
  <singleXmlCell id="971" xr6:uid="{00000000-000C-0000-FFFF-FFFFA1030000}" r="R14" connectionId="0">
    <xmlCellPr id="1" xr6:uid="{00000000-0010-0000-A103-000001000000}" uniqueName="P1081713">
      <xmlPr mapId="1" xpath="/TFI-IZD-POD/IPK-GFI-IZD-POD_1000380/P1081713" xmlDataType="decimal"/>
    </xmlCellPr>
  </singleXmlCell>
  <singleXmlCell id="972" xr6:uid="{00000000-000C-0000-FFFF-FFFFA2030000}" r="S14" connectionId="0">
    <xmlCellPr id="1" xr6:uid="{00000000-0010-0000-A203-000001000000}" uniqueName="P1081714">
      <xmlPr mapId="1" xpath="/TFI-IZD-POD/IPK-GFI-IZD-POD_1000380/P1081714" xmlDataType="decimal"/>
    </xmlCellPr>
  </singleXmlCell>
  <singleXmlCell id="973" xr6:uid="{00000000-000C-0000-FFFF-FFFFA3030000}" r="T14" connectionId="0">
    <xmlCellPr id="1" xr6:uid="{00000000-0010-0000-A303-000001000000}" uniqueName="P1081715">
      <xmlPr mapId="1" xpath="/TFI-IZD-POD/IPK-GFI-IZD-POD_1000380/P1081715" xmlDataType="decimal"/>
    </xmlCellPr>
  </singleXmlCell>
  <singleXmlCell id="974" xr6:uid="{00000000-000C-0000-FFFF-FFFFA4030000}" r="U14" connectionId="0">
    <xmlCellPr id="1" xr6:uid="{00000000-0010-0000-A403-000001000000}" uniqueName="P1081716">
      <xmlPr mapId="1" xpath="/TFI-IZD-POD/IPK-GFI-IZD-POD_1000380/P1081716" xmlDataType="decimal"/>
    </xmlCellPr>
  </singleXmlCell>
  <singleXmlCell id="975" xr6:uid="{00000000-000C-0000-FFFF-FFFFA5030000}" r="V14" connectionId="0">
    <xmlCellPr id="1" xr6:uid="{00000000-0010-0000-A503-000001000000}" uniqueName="P1081717">
      <xmlPr mapId="1" xpath="/TFI-IZD-POD/IPK-GFI-IZD-POD_1000380/P1081717" xmlDataType="decimal"/>
    </xmlCellPr>
  </singleXmlCell>
  <singleXmlCell id="976" xr6:uid="{00000000-000C-0000-FFFF-FFFFA6030000}" r="W14" connectionId="0">
    <xmlCellPr id="1" xr6:uid="{00000000-0010-0000-A603-000001000000}" uniqueName="P1081718">
      <xmlPr mapId="1" xpath="/TFI-IZD-POD/IPK-GFI-IZD-POD_1000380/P1081718" xmlDataType="decimal"/>
    </xmlCellPr>
  </singleXmlCell>
  <singleXmlCell id="977" xr6:uid="{00000000-000C-0000-FFFF-FFFFA7030000}" r="H15" connectionId="0">
    <xmlCellPr id="1" xr6:uid="{00000000-0010-0000-A703-000001000000}" uniqueName="P1079864">
      <xmlPr mapId="1" xpath="/TFI-IZD-POD/IPK-GFI-IZD-POD_1000380/P1079864" xmlDataType="decimal"/>
    </xmlCellPr>
  </singleXmlCell>
  <singleXmlCell id="978" xr6:uid="{00000000-000C-0000-FFFF-FFFFA8030000}" r="I15" connectionId="0">
    <xmlCellPr id="1" xr6:uid="{00000000-0010-0000-A803-000001000000}" uniqueName="P1079865">
      <xmlPr mapId="1" xpath="/TFI-IZD-POD/IPK-GFI-IZD-POD_1000380/P1079865" xmlDataType="decimal"/>
    </xmlCellPr>
  </singleXmlCell>
  <singleXmlCell id="979" xr6:uid="{00000000-000C-0000-FFFF-FFFFA9030000}" r="J15" connectionId="0">
    <xmlCellPr id="1" xr6:uid="{00000000-0010-0000-A903-000001000000}" uniqueName="P1079866">
      <xmlPr mapId="1" xpath="/TFI-IZD-POD/IPK-GFI-IZD-POD_1000380/P1079866" xmlDataType="decimal"/>
    </xmlCellPr>
  </singleXmlCell>
  <singleXmlCell id="980" xr6:uid="{00000000-000C-0000-FFFF-FFFFAA030000}" r="K15" connectionId="0">
    <xmlCellPr id="1" xr6:uid="{00000000-0010-0000-AA03-000001000000}" uniqueName="P1079867">
      <xmlPr mapId="1" xpath="/TFI-IZD-POD/IPK-GFI-IZD-POD_1000380/P1079867" xmlDataType="decimal"/>
    </xmlCellPr>
  </singleXmlCell>
  <singleXmlCell id="981" xr6:uid="{00000000-000C-0000-FFFF-FFFFAB030000}" r="L15" connectionId="0">
    <xmlCellPr id="1" xr6:uid="{00000000-0010-0000-AB03-000001000000}" uniqueName="P1079868">
      <xmlPr mapId="1" xpath="/TFI-IZD-POD/IPK-GFI-IZD-POD_1000380/P1079868" xmlDataType="decimal"/>
    </xmlCellPr>
  </singleXmlCell>
  <singleXmlCell id="982" xr6:uid="{00000000-000C-0000-FFFF-FFFFAC030000}" r="M15" connectionId="0">
    <xmlCellPr id="1" xr6:uid="{00000000-0010-0000-AC03-000001000000}" uniqueName="P1079869">
      <xmlPr mapId="1" xpath="/TFI-IZD-POD/IPK-GFI-IZD-POD_1000380/P1079869" xmlDataType="decimal"/>
    </xmlCellPr>
  </singleXmlCell>
  <singleXmlCell id="983" xr6:uid="{00000000-000C-0000-FFFF-FFFFAD030000}" r="N15" connectionId="0">
    <xmlCellPr id="1" xr6:uid="{00000000-0010-0000-AD03-000001000000}" uniqueName="P1079870">
      <xmlPr mapId="1" xpath="/TFI-IZD-POD/IPK-GFI-IZD-POD_1000380/P1079870" xmlDataType="decimal"/>
    </xmlCellPr>
  </singleXmlCell>
  <singleXmlCell id="984" xr6:uid="{00000000-000C-0000-FFFF-FFFFAE030000}" r="O15" connectionId="0">
    <xmlCellPr id="1" xr6:uid="{00000000-0010-0000-AE03-000001000000}" uniqueName="P1079871">
      <xmlPr mapId="1" xpath="/TFI-IZD-POD/IPK-GFI-IZD-POD_1000380/P1079871" xmlDataType="decimal"/>
    </xmlCellPr>
  </singleXmlCell>
  <singleXmlCell id="985" xr6:uid="{00000000-000C-0000-FFFF-FFFFAF030000}" r="P15" connectionId="0">
    <xmlCellPr id="1" xr6:uid="{00000000-0010-0000-AF03-000001000000}" uniqueName="P1081874">
      <xmlPr mapId="1" xpath="/TFI-IZD-POD/IPK-GFI-IZD-POD_1000380/P1081874" xmlDataType="decimal"/>
    </xmlCellPr>
  </singleXmlCell>
  <singleXmlCell id="986" xr6:uid="{00000000-000C-0000-FFFF-FFFFB0030000}" r="Q15" connectionId="0">
    <xmlCellPr id="1" xr6:uid="{00000000-0010-0000-B003-000001000000}" uniqueName="P1081877">
      <xmlPr mapId="1" xpath="/TFI-IZD-POD/IPK-GFI-IZD-POD_1000380/P1081877" xmlDataType="decimal"/>
    </xmlCellPr>
  </singleXmlCell>
  <singleXmlCell id="987" xr6:uid="{00000000-000C-0000-FFFF-FFFFB1030000}" r="R15" connectionId="0">
    <xmlCellPr id="1" xr6:uid="{00000000-0010-0000-B103-000001000000}" uniqueName="P1081880">
      <xmlPr mapId="1" xpath="/TFI-IZD-POD/IPK-GFI-IZD-POD_1000380/P1081880" xmlDataType="decimal"/>
    </xmlCellPr>
  </singleXmlCell>
  <singleXmlCell id="988" xr6:uid="{00000000-000C-0000-FFFF-FFFFB2030000}" r="S15" connectionId="0">
    <xmlCellPr id="1" xr6:uid="{00000000-0010-0000-B203-000001000000}" uniqueName="P1081882">
      <xmlPr mapId="1" xpath="/TFI-IZD-POD/IPK-GFI-IZD-POD_1000380/P1081882" xmlDataType="decimal"/>
    </xmlCellPr>
  </singleXmlCell>
  <singleXmlCell id="989" xr6:uid="{00000000-000C-0000-FFFF-FFFFB3030000}" r="T15" connectionId="0">
    <xmlCellPr id="1" xr6:uid="{00000000-0010-0000-B303-000001000000}" uniqueName="P1081888">
      <xmlPr mapId="1" xpath="/TFI-IZD-POD/IPK-GFI-IZD-POD_1000380/P1081888" xmlDataType="decimal"/>
    </xmlCellPr>
  </singleXmlCell>
  <singleXmlCell id="990" xr6:uid="{00000000-000C-0000-FFFF-FFFFB4030000}" r="U15" connectionId="0">
    <xmlCellPr id="1" xr6:uid="{00000000-0010-0000-B403-000001000000}" uniqueName="P1081891">
      <xmlPr mapId="1" xpath="/TFI-IZD-POD/IPK-GFI-IZD-POD_1000380/P1081891" xmlDataType="decimal"/>
    </xmlCellPr>
  </singleXmlCell>
  <singleXmlCell id="991" xr6:uid="{00000000-000C-0000-FFFF-FFFFB5030000}" r="V15" connectionId="0">
    <xmlCellPr id="1" xr6:uid="{00000000-0010-0000-B503-000001000000}" uniqueName="P1081893">
      <xmlPr mapId="1" xpath="/TFI-IZD-POD/IPK-GFI-IZD-POD_1000380/P1081893" xmlDataType="decimal"/>
    </xmlCellPr>
  </singleXmlCell>
  <singleXmlCell id="992" xr6:uid="{00000000-000C-0000-FFFF-FFFFB6030000}" r="W15" connectionId="0">
    <xmlCellPr id="1" xr6:uid="{00000000-0010-0000-B603-000001000000}" uniqueName="P1081895">
      <xmlPr mapId="1" xpath="/TFI-IZD-POD/IPK-GFI-IZD-POD_1000380/P1081895" xmlDataType="decimal"/>
    </xmlCellPr>
  </singleXmlCell>
  <singleXmlCell id="993" xr6:uid="{00000000-000C-0000-FFFF-FFFFB7030000}" r="H16" connectionId="0">
    <xmlCellPr id="1" xr6:uid="{00000000-0010-0000-B703-000001000000}" uniqueName="P1079872">
      <xmlPr mapId="1" xpath="/TFI-IZD-POD/IPK-GFI-IZD-POD_1000380/P1079872" xmlDataType="decimal"/>
    </xmlCellPr>
  </singleXmlCell>
  <singleXmlCell id="994" xr6:uid="{00000000-000C-0000-FFFF-FFFFB8030000}" r="I16" connectionId="0">
    <xmlCellPr id="1" xr6:uid="{00000000-0010-0000-B803-000001000000}" uniqueName="P1079873">
      <xmlPr mapId="1" xpath="/TFI-IZD-POD/IPK-GFI-IZD-POD_1000380/P1079873" xmlDataType="decimal"/>
    </xmlCellPr>
  </singleXmlCell>
  <singleXmlCell id="995" xr6:uid="{00000000-000C-0000-FFFF-FFFFB9030000}" r="J16" connectionId="0">
    <xmlCellPr id="1" xr6:uid="{00000000-0010-0000-B903-000001000000}" uniqueName="P1079874">
      <xmlPr mapId="1" xpath="/TFI-IZD-POD/IPK-GFI-IZD-POD_1000380/P1079874" xmlDataType="decimal"/>
    </xmlCellPr>
  </singleXmlCell>
  <singleXmlCell id="996" xr6:uid="{00000000-000C-0000-FFFF-FFFFBA030000}" r="K16" connectionId="0">
    <xmlCellPr id="1" xr6:uid="{00000000-0010-0000-BA03-000001000000}" uniqueName="P1079875">
      <xmlPr mapId="1" xpath="/TFI-IZD-POD/IPK-GFI-IZD-POD_1000380/P1079875" xmlDataType="decimal"/>
    </xmlCellPr>
  </singleXmlCell>
  <singleXmlCell id="997" xr6:uid="{00000000-000C-0000-FFFF-FFFFBB030000}" r="L16" connectionId="0">
    <xmlCellPr id="1" xr6:uid="{00000000-0010-0000-BB03-000001000000}" uniqueName="P1079876">
      <xmlPr mapId="1" xpath="/TFI-IZD-POD/IPK-GFI-IZD-POD_1000380/P1079876" xmlDataType="decimal"/>
    </xmlCellPr>
  </singleXmlCell>
  <singleXmlCell id="998" xr6:uid="{00000000-000C-0000-FFFF-FFFFBC030000}" r="M16" connectionId="0">
    <xmlCellPr id="1" xr6:uid="{00000000-0010-0000-BC03-000001000000}" uniqueName="P1079877">
      <xmlPr mapId="1" xpath="/TFI-IZD-POD/IPK-GFI-IZD-POD_1000380/P1079877" xmlDataType="decimal"/>
    </xmlCellPr>
  </singleXmlCell>
  <singleXmlCell id="999" xr6:uid="{00000000-000C-0000-FFFF-FFFFBD030000}" r="N16" connectionId="0">
    <xmlCellPr id="1" xr6:uid="{00000000-0010-0000-BD03-000001000000}" uniqueName="P1079878">
      <xmlPr mapId="1" xpath="/TFI-IZD-POD/IPK-GFI-IZD-POD_1000380/P1079878" xmlDataType="decimal"/>
    </xmlCellPr>
  </singleXmlCell>
  <singleXmlCell id="1000" xr6:uid="{00000000-000C-0000-FFFF-FFFFBE030000}" r="O16" connectionId="0">
    <xmlCellPr id="1" xr6:uid="{00000000-0010-0000-BE03-000001000000}" uniqueName="P1079879">
      <xmlPr mapId="1" xpath="/TFI-IZD-POD/IPK-GFI-IZD-POD_1000380/P1079879" xmlDataType="decimal"/>
    </xmlCellPr>
  </singleXmlCell>
  <singleXmlCell id="1001" xr6:uid="{00000000-000C-0000-FFFF-FFFFBF030000}" r="P16" connectionId="0">
    <xmlCellPr id="1" xr6:uid="{00000000-0010-0000-BF03-000001000000}" uniqueName="P1081898">
      <xmlPr mapId="1" xpath="/TFI-IZD-POD/IPK-GFI-IZD-POD_1000380/P1081898" xmlDataType="decimal"/>
    </xmlCellPr>
  </singleXmlCell>
  <singleXmlCell id="1002" xr6:uid="{00000000-000C-0000-FFFF-FFFFC0030000}" r="Q16" connectionId="0">
    <xmlCellPr id="1" xr6:uid="{00000000-0010-0000-C003-000001000000}" uniqueName="P1081900">
      <xmlPr mapId="1" xpath="/TFI-IZD-POD/IPK-GFI-IZD-POD_1000380/P1081900" xmlDataType="decimal"/>
    </xmlCellPr>
  </singleXmlCell>
  <singleXmlCell id="1003" xr6:uid="{00000000-000C-0000-FFFF-FFFFC1030000}" r="R16" connectionId="0">
    <xmlCellPr id="1" xr6:uid="{00000000-0010-0000-C103-000001000000}" uniqueName="P1081902">
      <xmlPr mapId="1" xpath="/TFI-IZD-POD/IPK-GFI-IZD-POD_1000380/P1081902" xmlDataType="decimal"/>
    </xmlCellPr>
  </singleXmlCell>
  <singleXmlCell id="1004" xr6:uid="{00000000-000C-0000-FFFF-FFFFC2030000}" r="S16" connectionId="0">
    <xmlCellPr id="1" xr6:uid="{00000000-0010-0000-C203-000001000000}" uniqueName="P1081903">
      <xmlPr mapId="1" xpath="/TFI-IZD-POD/IPK-GFI-IZD-POD_1000380/P1081903" xmlDataType="decimal"/>
    </xmlCellPr>
  </singleXmlCell>
  <singleXmlCell id="1005" xr6:uid="{00000000-000C-0000-FFFF-FFFFC3030000}" r="T16" connectionId="0">
    <xmlCellPr id="1" xr6:uid="{00000000-0010-0000-C303-000001000000}" uniqueName="P1081906">
      <xmlPr mapId="1" xpath="/TFI-IZD-POD/IPK-GFI-IZD-POD_1000380/P1081906" xmlDataType="decimal"/>
    </xmlCellPr>
  </singleXmlCell>
  <singleXmlCell id="1006" xr6:uid="{00000000-000C-0000-FFFF-FFFFC4030000}" r="U16" connectionId="0">
    <xmlCellPr id="1" xr6:uid="{00000000-0010-0000-C403-000001000000}" uniqueName="P1081908">
      <xmlPr mapId="1" xpath="/TFI-IZD-POD/IPK-GFI-IZD-POD_1000380/P1081908" xmlDataType="decimal"/>
    </xmlCellPr>
  </singleXmlCell>
  <singleXmlCell id="1007" xr6:uid="{00000000-000C-0000-FFFF-FFFFC5030000}" r="V16" connectionId="0">
    <xmlCellPr id="1" xr6:uid="{00000000-0010-0000-C503-000001000000}" uniqueName="P1081915">
      <xmlPr mapId="1" xpath="/TFI-IZD-POD/IPK-GFI-IZD-POD_1000380/P1081915" xmlDataType="decimal"/>
    </xmlCellPr>
  </singleXmlCell>
  <singleXmlCell id="1008" xr6:uid="{00000000-000C-0000-FFFF-FFFFC6030000}" r="W16" connectionId="0">
    <xmlCellPr id="1" xr6:uid="{00000000-0010-0000-C603-000001000000}" uniqueName="P1081918">
      <xmlPr mapId="1" xpath="/TFI-IZD-POD/IPK-GFI-IZD-POD_1000380/P1081918" xmlDataType="decimal"/>
    </xmlCellPr>
  </singleXmlCell>
  <singleXmlCell id="1009" xr6:uid="{00000000-000C-0000-FFFF-FFFFC7030000}" r="H17" connectionId="0">
    <xmlCellPr id="1" xr6:uid="{00000000-0010-0000-C703-000001000000}" uniqueName="P1079880">
      <xmlPr mapId="1" xpath="/TFI-IZD-POD/IPK-GFI-IZD-POD_1000380/P1079880" xmlDataType="decimal"/>
    </xmlCellPr>
  </singleXmlCell>
  <singleXmlCell id="1010" xr6:uid="{00000000-000C-0000-FFFF-FFFFC8030000}" r="I17" connectionId="0">
    <xmlCellPr id="1" xr6:uid="{00000000-0010-0000-C803-000001000000}" uniqueName="P1079881">
      <xmlPr mapId="1" xpath="/TFI-IZD-POD/IPK-GFI-IZD-POD_1000380/P1079881" xmlDataType="decimal"/>
    </xmlCellPr>
  </singleXmlCell>
  <singleXmlCell id="1011" xr6:uid="{00000000-000C-0000-FFFF-FFFFC9030000}" r="J17" connectionId="0">
    <xmlCellPr id="1" xr6:uid="{00000000-0010-0000-C903-000001000000}" uniqueName="P1079882">
      <xmlPr mapId="1" xpath="/TFI-IZD-POD/IPK-GFI-IZD-POD_1000380/P1079882" xmlDataType="decimal"/>
    </xmlCellPr>
  </singleXmlCell>
  <singleXmlCell id="1012" xr6:uid="{00000000-000C-0000-FFFF-FFFFCA030000}" r="K17" connectionId="0">
    <xmlCellPr id="1" xr6:uid="{00000000-0010-0000-CA03-000001000000}" uniqueName="P1079883">
      <xmlPr mapId="1" xpath="/TFI-IZD-POD/IPK-GFI-IZD-POD_1000380/P1079883" xmlDataType="decimal"/>
    </xmlCellPr>
  </singleXmlCell>
  <singleXmlCell id="1013" xr6:uid="{00000000-000C-0000-FFFF-FFFFCB030000}" r="L17" connectionId="0">
    <xmlCellPr id="1" xr6:uid="{00000000-0010-0000-CB03-000001000000}" uniqueName="P1079884">
      <xmlPr mapId="1" xpath="/TFI-IZD-POD/IPK-GFI-IZD-POD_1000380/P1079884" xmlDataType="decimal"/>
    </xmlCellPr>
  </singleXmlCell>
  <singleXmlCell id="1014" xr6:uid="{00000000-000C-0000-FFFF-FFFFCC030000}" r="M17" connectionId="0">
    <xmlCellPr id="1" xr6:uid="{00000000-0010-0000-CC03-000001000000}" uniqueName="P1079885">
      <xmlPr mapId="1" xpath="/TFI-IZD-POD/IPK-GFI-IZD-POD_1000380/P1079885" xmlDataType="decimal"/>
    </xmlCellPr>
  </singleXmlCell>
  <singleXmlCell id="1015" xr6:uid="{00000000-000C-0000-FFFF-FFFFCD030000}" r="N17" connectionId="0">
    <xmlCellPr id="1" xr6:uid="{00000000-0010-0000-CD03-000001000000}" uniqueName="P1079886">
      <xmlPr mapId="1" xpath="/TFI-IZD-POD/IPK-GFI-IZD-POD_1000380/P1079886" xmlDataType="decimal"/>
    </xmlCellPr>
  </singleXmlCell>
  <singleXmlCell id="1016" xr6:uid="{00000000-000C-0000-FFFF-FFFFCE030000}" r="O17" connectionId="0">
    <xmlCellPr id="1" xr6:uid="{00000000-0010-0000-CE03-000001000000}" uniqueName="P1079887">
      <xmlPr mapId="1" xpath="/TFI-IZD-POD/IPK-GFI-IZD-POD_1000380/P1079887" xmlDataType="decimal"/>
    </xmlCellPr>
  </singleXmlCell>
  <singleXmlCell id="1017" xr6:uid="{00000000-000C-0000-FFFF-FFFFCF030000}" r="P17" connectionId="0">
    <xmlCellPr id="1" xr6:uid="{00000000-0010-0000-CF03-000001000000}" uniqueName="P1081920">
      <xmlPr mapId="1" xpath="/TFI-IZD-POD/IPK-GFI-IZD-POD_1000380/P1081920" xmlDataType="decimal"/>
    </xmlCellPr>
  </singleXmlCell>
  <singleXmlCell id="1018" xr6:uid="{00000000-000C-0000-FFFF-FFFFD0030000}" r="Q17" connectionId="0">
    <xmlCellPr id="1" xr6:uid="{00000000-0010-0000-D003-000001000000}" uniqueName="P1081922">
      <xmlPr mapId="1" xpath="/TFI-IZD-POD/IPK-GFI-IZD-POD_1000380/P1081922" xmlDataType="decimal"/>
    </xmlCellPr>
  </singleXmlCell>
  <singleXmlCell id="1019" xr6:uid="{00000000-000C-0000-FFFF-FFFFD1030000}" r="R17" connectionId="0">
    <xmlCellPr id="1" xr6:uid="{00000000-0010-0000-D103-000001000000}" uniqueName="P1081925">
      <xmlPr mapId="1" xpath="/TFI-IZD-POD/IPK-GFI-IZD-POD_1000380/P1081925" xmlDataType="decimal"/>
    </xmlCellPr>
  </singleXmlCell>
  <singleXmlCell id="1020" xr6:uid="{00000000-000C-0000-FFFF-FFFFD2030000}" r="S17" connectionId="0">
    <xmlCellPr id="1" xr6:uid="{00000000-0010-0000-D203-000001000000}" uniqueName="P1081927">
      <xmlPr mapId="1" xpath="/TFI-IZD-POD/IPK-GFI-IZD-POD_1000380/P1081927" xmlDataType="decimal"/>
    </xmlCellPr>
  </singleXmlCell>
  <singleXmlCell id="1021" xr6:uid="{00000000-000C-0000-FFFF-FFFFD3030000}" r="T17" connectionId="0">
    <xmlCellPr id="1" xr6:uid="{00000000-0010-0000-D303-000001000000}" uniqueName="P1081929">
      <xmlPr mapId="1" xpath="/TFI-IZD-POD/IPK-GFI-IZD-POD_1000380/P1081929" xmlDataType="decimal"/>
    </xmlCellPr>
  </singleXmlCell>
  <singleXmlCell id="1022" xr6:uid="{00000000-000C-0000-FFFF-FFFFD4030000}" r="U17" connectionId="0">
    <xmlCellPr id="1" xr6:uid="{00000000-0010-0000-D403-000001000000}" uniqueName="P1081930">
      <xmlPr mapId="1" xpath="/TFI-IZD-POD/IPK-GFI-IZD-POD_1000380/P1081930" xmlDataType="decimal"/>
    </xmlCellPr>
  </singleXmlCell>
  <singleXmlCell id="1023" xr6:uid="{00000000-000C-0000-FFFF-FFFFD5030000}" r="V17" connectionId="0">
    <xmlCellPr id="1" xr6:uid="{00000000-0010-0000-D503-000001000000}" uniqueName="P1081932">
      <xmlPr mapId="1" xpath="/TFI-IZD-POD/IPK-GFI-IZD-POD_1000380/P1081932" xmlDataType="decimal"/>
    </xmlCellPr>
  </singleXmlCell>
  <singleXmlCell id="1024" xr6:uid="{00000000-000C-0000-FFFF-FFFFD6030000}" r="W17" connectionId="0">
    <xmlCellPr id="1" xr6:uid="{00000000-0010-0000-D603-000001000000}" uniqueName="P1081934">
      <xmlPr mapId="1" xpath="/TFI-IZD-POD/IPK-GFI-IZD-POD_1000380/P1081934" xmlDataType="decimal"/>
    </xmlCellPr>
  </singleXmlCell>
  <singleXmlCell id="1025" xr6:uid="{00000000-000C-0000-FFFF-FFFFD7030000}" r="H18" connectionId="0">
    <xmlCellPr id="1" xr6:uid="{00000000-0010-0000-D703-000001000000}" uniqueName="P1079888">
      <xmlPr mapId="1" xpath="/TFI-IZD-POD/IPK-GFI-IZD-POD_1000380/P1079888" xmlDataType="decimal"/>
    </xmlCellPr>
  </singleXmlCell>
  <singleXmlCell id="1026" xr6:uid="{00000000-000C-0000-FFFF-FFFFD8030000}" r="I18" connectionId="0">
    <xmlCellPr id="1" xr6:uid="{00000000-0010-0000-D803-000001000000}" uniqueName="P1079889">
      <xmlPr mapId="1" xpath="/TFI-IZD-POD/IPK-GFI-IZD-POD_1000380/P1079889" xmlDataType="decimal"/>
    </xmlCellPr>
  </singleXmlCell>
  <singleXmlCell id="1027" xr6:uid="{00000000-000C-0000-FFFF-FFFFD9030000}" r="J18" connectionId="0">
    <xmlCellPr id="1" xr6:uid="{00000000-0010-0000-D903-000001000000}" uniqueName="P1079890">
      <xmlPr mapId="1" xpath="/TFI-IZD-POD/IPK-GFI-IZD-POD_1000380/P1079890" xmlDataType="decimal"/>
    </xmlCellPr>
  </singleXmlCell>
  <singleXmlCell id="1028" xr6:uid="{00000000-000C-0000-FFFF-FFFFDA030000}" r="K18" connectionId="0">
    <xmlCellPr id="1" xr6:uid="{00000000-0010-0000-DA03-000001000000}" uniqueName="P1079891">
      <xmlPr mapId="1" xpath="/TFI-IZD-POD/IPK-GFI-IZD-POD_1000380/P1079891" xmlDataType="decimal"/>
    </xmlCellPr>
  </singleXmlCell>
  <singleXmlCell id="1029" xr6:uid="{00000000-000C-0000-FFFF-FFFFDB030000}" r="L18" connectionId="0">
    <xmlCellPr id="1" xr6:uid="{00000000-0010-0000-DB03-000001000000}" uniqueName="P1079892">
      <xmlPr mapId="1" xpath="/TFI-IZD-POD/IPK-GFI-IZD-POD_1000380/P1079892" xmlDataType="decimal"/>
    </xmlCellPr>
  </singleXmlCell>
  <singleXmlCell id="1030" xr6:uid="{00000000-000C-0000-FFFF-FFFFDC030000}" r="M18" connectionId="0">
    <xmlCellPr id="1" xr6:uid="{00000000-0010-0000-DC03-000001000000}" uniqueName="P1079893">
      <xmlPr mapId="1" xpath="/TFI-IZD-POD/IPK-GFI-IZD-POD_1000380/P1079893" xmlDataType="decimal"/>
    </xmlCellPr>
  </singleXmlCell>
  <singleXmlCell id="1031" xr6:uid="{00000000-000C-0000-FFFF-FFFFDD030000}" r="N18" connectionId="0">
    <xmlCellPr id="1" xr6:uid="{00000000-0010-0000-DD03-000001000000}" uniqueName="P1079894">
      <xmlPr mapId="1" xpath="/TFI-IZD-POD/IPK-GFI-IZD-POD_1000380/P1079894" xmlDataType="decimal"/>
    </xmlCellPr>
  </singleXmlCell>
  <singleXmlCell id="1032" xr6:uid="{00000000-000C-0000-FFFF-FFFFDE030000}" r="O18" connectionId="0">
    <xmlCellPr id="1" xr6:uid="{00000000-0010-0000-DE03-000001000000}" uniqueName="P1079895">
      <xmlPr mapId="1" xpath="/TFI-IZD-POD/IPK-GFI-IZD-POD_1000380/P1079895" xmlDataType="decimal"/>
    </xmlCellPr>
  </singleXmlCell>
  <singleXmlCell id="1033" xr6:uid="{00000000-000C-0000-FFFF-FFFFDF030000}" r="P18" connectionId="0">
    <xmlCellPr id="1" xr6:uid="{00000000-0010-0000-DF03-000001000000}" uniqueName="P1081936">
      <xmlPr mapId="1" xpath="/TFI-IZD-POD/IPK-GFI-IZD-POD_1000380/P1081936" xmlDataType="decimal"/>
    </xmlCellPr>
  </singleXmlCell>
  <singleXmlCell id="1034" xr6:uid="{00000000-000C-0000-FFFF-FFFFE0030000}" r="Q18" connectionId="0">
    <xmlCellPr id="1" xr6:uid="{00000000-0010-0000-E003-000001000000}" uniqueName="P1081938">
      <xmlPr mapId="1" xpath="/TFI-IZD-POD/IPK-GFI-IZD-POD_1000380/P1081938" xmlDataType="decimal"/>
    </xmlCellPr>
  </singleXmlCell>
  <singleXmlCell id="1035" xr6:uid="{00000000-000C-0000-FFFF-FFFFE1030000}" r="R18" connectionId="0">
    <xmlCellPr id="1" xr6:uid="{00000000-0010-0000-E103-000001000000}" uniqueName="P1081940">
      <xmlPr mapId="1" xpath="/TFI-IZD-POD/IPK-GFI-IZD-POD_1000380/P1081940" xmlDataType="decimal"/>
    </xmlCellPr>
  </singleXmlCell>
  <singleXmlCell id="1036" xr6:uid="{00000000-000C-0000-FFFF-FFFFE2030000}" r="S18" connectionId="0">
    <xmlCellPr id="1" xr6:uid="{00000000-0010-0000-E203-000001000000}" uniqueName="P1081942">
      <xmlPr mapId="1" xpath="/TFI-IZD-POD/IPK-GFI-IZD-POD_1000380/P1081942" xmlDataType="decimal"/>
    </xmlCellPr>
  </singleXmlCell>
  <singleXmlCell id="1037" xr6:uid="{00000000-000C-0000-FFFF-FFFFE3030000}" r="T18" connectionId="0">
    <xmlCellPr id="1" xr6:uid="{00000000-0010-0000-E303-000001000000}" uniqueName="P1081944">
      <xmlPr mapId="1" xpath="/TFI-IZD-POD/IPK-GFI-IZD-POD_1000380/P1081944" xmlDataType="decimal"/>
    </xmlCellPr>
  </singleXmlCell>
  <singleXmlCell id="1038" xr6:uid="{00000000-000C-0000-FFFF-FFFFE4030000}" r="U18" connectionId="0">
    <xmlCellPr id="1" xr6:uid="{00000000-0010-0000-E403-000001000000}" uniqueName="P1081946">
      <xmlPr mapId="1" xpath="/TFI-IZD-POD/IPK-GFI-IZD-POD_1000380/P1081946" xmlDataType="decimal"/>
    </xmlCellPr>
  </singleXmlCell>
  <singleXmlCell id="1039" xr6:uid="{00000000-000C-0000-FFFF-FFFFE5030000}" r="V18" connectionId="0">
    <xmlCellPr id="1" xr6:uid="{00000000-0010-0000-E503-000001000000}" uniqueName="P1081948">
      <xmlPr mapId="1" xpath="/TFI-IZD-POD/IPK-GFI-IZD-POD_1000380/P1081948" xmlDataType="decimal"/>
    </xmlCellPr>
  </singleXmlCell>
  <singleXmlCell id="1040" xr6:uid="{00000000-000C-0000-FFFF-FFFFE6030000}" r="W18" connectionId="0">
    <xmlCellPr id="1" xr6:uid="{00000000-0010-0000-E603-000001000000}" uniqueName="P1081950">
      <xmlPr mapId="1" xpath="/TFI-IZD-POD/IPK-GFI-IZD-POD_1000380/P1081950" xmlDataType="decimal"/>
    </xmlCellPr>
  </singleXmlCell>
  <singleXmlCell id="1041" xr6:uid="{00000000-000C-0000-FFFF-FFFFE7030000}" r="H19" connectionId="0">
    <xmlCellPr id="1" xr6:uid="{00000000-0010-0000-E703-000001000000}" uniqueName="P1079896">
      <xmlPr mapId="1" xpath="/TFI-IZD-POD/IPK-GFI-IZD-POD_1000380/P1079896" xmlDataType="decimal"/>
    </xmlCellPr>
  </singleXmlCell>
  <singleXmlCell id="1042" xr6:uid="{00000000-000C-0000-FFFF-FFFFE8030000}" r="I19" connectionId="0">
    <xmlCellPr id="1" xr6:uid="{00000000-0010-0000-E803-000001000000}" uniqueName="P1079897">
      <xmlPr mapId="1" xpath="/TFI-IZD-POD/IPK-GFI-IZD-POD_1000380/P1079897" xmlDataType="decimal"/>
    </xmlCellPr>
  </singleXmlCell>
  <singleXmlCell id="1043" xr6:uid="{00000000-000C-0000-FFFF-FFFFE9030000}" r="J19" connectionId="0">
    <xmlCellPr id="1" xr6:uid="{00000000-0010-0000-E903-000001000000}" uniqueName="P1079898">
      <xmlPr mapId="1" xpath="/TFI-IZD-POD/IPK-GFI-IZD-POD_1000380/P1079898" xmlDataType="decimal"/>
    </xmlCellPr>
  </singleXmlCell>
  <singleXmlCell id="1044" xr6:uid="{00000000-000C-0000-FFFF-FFFFEA030000}" r="K19" connectionId="0">
    <xmlCellPr id="1" xr6:uid="{00000000-0010-0000-EA03-000001000000}" uniqueName="P1079899">
      <xmlPr mapId="1" xpath="/TFI-IZD-POD/IPK-GFI-IZD-POD_1000380/P1079899" xmlDataType="decimal"/>
    </xmlCellPr>
  </singleXmlCell>
  <singleXmlCell id="1045" xr6:uid="{00000000-000C-0000-FFFF-FFFFEB030000}" r="L19" connectionId="0">
    <xmlCellPr id="1" xr6:uid="{00000000-0010-0000-EB03-000001000000}" uniqueName="P1079900">
      <xmlPr mapId="1" xpath="/TFI-IZD-POD/IPK-GFI-IZD-POD_1000380/P1079900" xmlDataType="decimal"/>
    </xmlCellPr>
  </singleXmlCell>
  <singleXmlCell id="1046" xr6:uid="{00000000-000C-0000-FFFF-FFFFEC030000}" r="M19" connectionId="0">
    <xmlCellPr id="1" xr6:uid="{00000000-0010-0000-EC03-000001000000}" uniqueName="P1079901">
      <xmlPr mapId="1" xpath="/TFI-IZD-POD/IPK-GFI-IZD-POD_1000380/P1079901" xmlDataType="decimal"/>
    </xmlCellPr>
  </singleXmlCell>
  <singleXmlCell id="1047" xr6:uid="{00000000-000C-0000-FFFF-FFFFED030000}" r="N19" connectionId="0">
    <xmlCellPr id="1" xr6:uid="{00000000-0010-0000-ED03-000001000000}" uniqueName="P1079902">
      <xmlPr mapId="1" xpath="/TFI-IZD-POD/IPK-GFI-IZD-POD_1000380/P1079902" xmlDataType="decimal"/>
    </xmlCellPr>
  </singleXmlCell>
  <singleXmlCell id="1048" xr6:uid="{00000000-000C-0000-FFFF-FFFFEE030000}" r="O19" connectionId="0">
    <xmlCellPr id="1" xr6:uid="{00000000-0010-0000-EE03-000001000000}" uniqueName="P1079903">
      <xmlPr mapId="1" xpath="/TFI-IZD-POD/IPK-GFI-IZD-POD_1000380/P1079903" xmlDataType="decimal"/>
    </xmlCellPr>
  </singleXmlCell>
  <singleXmlCell id="1049" xr6:uid="{00000000-000C-0000-FFFF-FFFFEF030000}" r="P19" connectionId="0">
    <xmlCellPr id="1" xr6:uid="{00000000-0010-0000-EF03-000001000000}" uniqueName="P1081953">
      <xmlPr mapId="1" xpath="/TFI-IZD-POD/IPK-GFI-IZD-POD_1000380/P1081953" xmlDataType="decimal"/>
    </xmlCellPr>
  </singleXmlCell>
  <singleXmlCell id="1050" xr6:uid="{00000000-000C-0000-FFFF-FFFFF0030000}" r="Q19" connectionId="0">
    <xmlCellPr id="1" xr6:uid="{00000000-0010-0000-F003-000001000000}" uniqueName="P1081958">
      <xmlPr mapId="1" xpath="/TFI-IZD-POD/IPK-GFI-IZD-POD_1000380/P1081958" xmlDataType="decimal"/>
    </xmlCellPr>
  </singleXmlCell>
  <singleXmlCell id="1051" xr6:uid="{00000000-000C-0000-FFFF-FFFFF1030000}" r="R19" connectionId="0">
    <xmlCellPr id="1" xr6:uid="{00000000-0010-0000-F103-000001000000}" uniqueName="P1081960">
      <xmlPr mapId="1" xpath="/TFI-IZD-POD/IPK-GFI-IZD-POD_1000380/P1081960" xmlDataType="decimal"/>
    </xmlCellPr>
  </singleXmlCell>
  <singleXmlCell id="1052" xr6:uid="{00000000-000C-0000-FFFF-FFFFF2030000}" r="S19" connectionId="0">
    <xmlCellPr id="1" xr6:uid="{00000000-0010-0000-F203-000001000000}" uniqueName="P1081962">
      <xmlPr mapId="1" xpath="/TFI-IZD-POD/IPK-GFI-IZD-POD_1000380/P1081962" xmlDataType="decimal"/>
    </xmlCellPr>
  </singleXmlCell>
  <singleXmlCell id="1053" xr6:uid="{00000000-000C-0000-FFFF-FFFFF3030000}" r="T19" connectionId="0">
    <xmlCellPr id="1" xr6:uid="{00000000-0010-0000-F303-000001000000}" uniqueName="P1081964">
      <xmlPr mapId="1" xpath="/TFI-IZD-POD/IPK-GFI-IZD-POD_1000380/P1081964" xmlDataType="decimal"/>
    </xmlCellPr>
  </singleXmlCell>
  <singleXmlCell id="1054" xr6:uid="{00000000-000C-0000-FFFF-FFFFF4030000}" r="U19" connectionId="0">
    <xmlCellPr id="1" xr6:uid="{00000000-0010-0000-F403-000001000000}" uniqueName="P1081966">
      <xmlPr mapId="1" xpath="/TFI-IZD-POD/IPK-GFI-IZD-POD_1000380/P1081966" xmlDataType="decimal"/>
    </xmlCellPr>
  </singleXmlCell>
  <singleXmlCell id="1055" xr6:uid="{00000000-000C-0000-FFFF-FFFFF5030000}" r="V19" connectionId="0">
    <xmlCellPr id="1" xr6:uid="{00000000-0010-0000-F503-000001000000}" uniqueName="P1081968">
      <xmlPr mapId="1" xpath="/TFI-IZD-POD/IPK-GFI-IZD-POD_1000380/P1081968" xmlDataType="decimal"/>
    </xmlCellPr>
  </singleXmlCell>
  <singleXmlCell id="1056" xr6:uid="{00000000-000C-0000-FFFF-FFFFF6030000}" r="W19" connectionId="0">
    <xmlCellPr id="1" xr6:uid="{00000000-0010-0000-F603-000001000000}" uniqueName="P1081970">
      <xmlPr mapId="1" xpath="/TFI-IZD-POD/IPK-GFI-IZD-POD_1000380/P1081970" xmlDataType="decimal"/>
    </xmlCellPr>
  </singleXmlCell>
  <singleXmlCell id="1057" xr6:uid="{00000000-000C-0000-FFFF-FFFFF7030000}" r="H20" connectionId="0">
    <xmlCellPr id="1" xr6:uid="{00000000-0010-0000-F703-000001000000}" uniqueName="P1079904">
      <xmlPr mapId="1" xpath="/TFI-IZD-POD/IPK-GFI-IZD-POD_1000380/P1079904" xmlDataType="decimal"/>
    </xmlCellPr>
  </singleXmlCell>
  <singleXmlCell id="1058" xr6:uid="{00000000-000C-0000-FFFF-FFFFF8030000}" r="I20" connectionId="0">
    <xmlCellPr id="1" xr6:uid="{00000000-0010-0000-F803-000001000000}" uniqueName="P1079905">
      <xmlPr mapId="1" xpath="/TFI-IZD-POD/IPK-GFI-IZD-POD_1000380/P1079905" xmlDataType="decimal"/>
    </xmlCellPr>
  </singleXmlCell>
  <singleXmlCell id="1059" xr6:uid="{00000000-000C-0000-FFFF-FFFFF9030000}" r="J20" connectionId="0">
    <xmlCellPr id="1" xr6:uid="{00000000-0010-0000-F903-000001000000}" uniqueName="P1079906">
      <xmlPr mapId="1" xpath="/TFI-IZD-POD/IPK-GFI-IZD-POD_1000380/P1079906" xmlDataType="decimal"/>
    </xmlCellPr>
  </singleXmlCell>
  <singleXmlCell id="1060" xr6:uid="{00000000-000C-0000-FFFF-FFFFFA030000}" r="K20" connectionId="0">
    <xmlCellPr id="1" xr6:uid="{00000000-0010-0000-FA03-000001000000}" uniqueName="P1079907">
      <xmlPr mapId="1" xpath="/TFI-IZD-POD/IPK-GFI-IZD-POD_1000380/P1079907" xmlDataType="decimal"/>
    </xmlCellPr>
  </singleXmlCell>
  <singleXmlCell id="1061" xr6:uid="{00000000-000C-0000-FFFF-FFFFFB030000}" r="L20" connectionId="0">
    <xmlCellPr id="1" xr6:uid="{00000000-0010-0000-FB03-000001000000}" uniqueName="P1079908">
      <xmlPr mapId="1" xpath="/TFI-IZD-POD/IPK-GFI-IZD-POD_1000380/P1079908" xmlDataType="decimal"/>
    </xmlCellPr>
  </singleXmlCell>
  <singleXmlCell id="1062" xr6:uid="{00000000-000C-0000-FFFF-FFFFFC030000}" r="M20" connectionId="0">
    <xmlCellPr id="1" xr6:uid="{00000000-0010-0000-FC03-000001000000}" uniqueName="P1079909">
      <xmlPr mapId="1" xpath="/TFI-IZD-POD/IPK-GFI-IZD-POD_1000380/P1079909" xmlDataType="decimal"/>
    </xmlCellPr>
  </singleXmlCell>
  <singleXmlCell id="1063" xr6:uid="{00000000-000C-0000-FFFF-FFFFFD030000}" r="N20" connectionId="0">
    <xmlCellPr id="1" xr6:uid="{00000000-0010-0000-FD03-000001000000}" uniqueName="P1079910">
      <xmlPr mapId="1" xpath="/TFI-IZD-POD/IPK-GFI-IZD-POD_1000380/P1079910" xmlDataType="decimal"/>
    </xmlCellPr>
  </singleXmlCell>
  <singleXmlCell id="1064" xr6:uid="{00000000-000C-0000-FFFF-FFFFFE030000}" r="O20" connectionId="0">
    <xmlCellPr id="1" xr6:uid="{00000000-0010-0000-FE03-000001000000}" uniqueName="P1079912">
      <xmlPr mapId="1" xpath="/TFI-IZD-POD/IPK-GFI-IZD-POD_1000380/P1079912" xmlDataType="decimal"/>
    </xmlCellPr>
  </singleXmlCell>
  <singleXmlCell id="1065" xr6:uid="{00000000-000C-0000-FFFF-FFFFFF030000}" r="P20" connectionId="0">
    <xmlCellPr id="1" xr6:uid="{00000000-0010-0000-FF03-000001000000}" uniqueName="P1081972">
      <xmlPr mapId="1" xpath="/TFI-IZD-POD/IPK-GFI-IZD-POD_1000380/P1081972" xmlDataType="decimal"/>
    </xmlCellPr>
  </singleXmlCell>
  <singleXmlCell id="1066" xr6:uid="{00000000-000C-0000-FFFF-FFFF00040000}" r="Q20" connectionId="0">
    <xmlCellPr id="1" xr6:uid="{00000000-0010-0000-0004-000001000000}" uniqueName="P1081973">
      <xmlPr mapId="1" xpath="/TFI-IZD-POD/IPK-GFI-IZD-POD_1000380/P1081973" xmlDataType="decimal"/>
    </xmlCellPr>
  </singleXmlCell>
  <singleXmlCell id="1067" xr6:uid="{00000000-000C-0000-FFFF-FFFF01040000}" r="R20" connectionId="0">
    <xmlCellPr id="1" xr6:uid="{00000000-0010-0000-0104-000001000000}" uniqueName="P1081975">
      <xmlPr mapId="1" xpath="/TFI-IZD-POD/IPK-GFI-IZD-POD_1000380/P1081975" xmlDataType="decimal"/>
    </xmlCellPr>
  </singleXmlCell>
  <singleXmlCell id="1068" xr6:uid="{00000000-000C-0000-FFFF-FFFF02040000}" r="S20" connectionId="0">
    <xmlCellPr id="1" xr6:uid="{00000000-0010-0000-0204-000001000000}" uniqueName="P1081977">
      <xmlPr mapId="1" xpath="/TFI-IZD-POD/IPK-GFI-IZD-POD_1000380/P1081977" xmlDataType="decimal"/>
    </xmlCellPr>
  </singleXmlCell>
  <singleXmlCell id="1069" xr6:uid="{00000000-000C-0000-FFFF-FFFF03040000}" r="T20" connectionId="0">
    <xmlCellPr id="1" xr6:uid="{00000000-0010-0000-0304-000001000000}" uniqueName="P1081978">
      <xmlPr mapId="1" xpath="/TFI-IZD-POD/IPK-GFI-IZD-POD_1000380/P1081978" xmlDataType="decimal"/>
    </xmlCellPr>
  </singleXmlCell>
  <singleXmlCell id="1070" xr6:uid="{00000000-000C-0000-FFFF-FFFF04040000}" r="U20" connectionId="0">
    <xmlCellPr id="1" xr6:uid="{00000000-0010-0000-0404-000001000000}" uniqueName="P1081980">
      <xmlPr mapId="1" xpath="/TFI-IZD-POD/IPK-GFI-IZD-POD_1000380/P1081980" xmlDataType="decimal"/>
    </xmlCellPr>
  </singleXmlCell>
  <singleXmlCell id="1071" xr6:uid="{00000000-000C-0000-FFFF-FFFF05040000}" r="V20" connectionId="0">
    <xmlCellPr id="1" xr6:uid="{00000000-0010-0000-0504-000001000000}" uniqueName="P1081982">
      <xmlPr mapId="1" xpath="/TFI-IZD-POD/IPK-GFI-IZD-POD_1000380/P1081982" xmlDataType="decimal"/>
    </xmlCellPr>
  </singleXmlCell>
  <singleXmlCell id="1072" xr6:uid="{00000000-000C-0000-FFFF-FFFF06040000}" r="W20" connectionId="0">
    <xmlCellPr id="1" xr6:uid="{00000000-0010-0000-0604-000001000000}" uniqueName="P1081984">
      <xmlPr mapId="1" xpath="/TFI-IZD-POD/IPK-GFI-IZD-POD_1000380/P1081984" xmlDataType="decimal"/>
    </xmlCellPr>
  </singleXmlCell>
  <singleXmlCell id="1073" xr6:uid="{00000000-000C-0000-FFFF-FFFF07040000}" r="H21" connectionId="0">
    <xmlCellPr id="1" xr6:uid="{00000000-0010-0000-0704-000001000000}" uniqueName="P1079911">
      <xmlPr mapId="1" xpath="/TFI-IZD-POD/IPK-GFI-IZD-POD_1000380/P1079911" xmlDataType="decimal"/>
    </xmlCellPr>
  </singleXmlCell>
  <singleXmlCell id="1074" xr6:uid="{00000000-000C-0000-FFFF-FFFF08040000}" r="I21" connectionId="0">
    <xmlCellPr id="1" xr6:uid="{00000000-0010-0000-0804-000001000000}" uniqueName="P1079913">
      <xmlPr mapId="1" xpath="/TFI-IZD-POD/IPK-GFI-IZD-POD_1000380/P1079913" xmlDataType="decimal"/>
    </xmlCellPr>
  </singleXmlCell>
  <singleXmlCell id="1075" xr6:uid="{00000000-000C-0000-FFFF-FFFF09040000}" r="J21" connectionId="0">
    <xmlCellPr id="1" xr6:uid="{00000000-0010-0000-0904-000001000000}" uniqueName="P1079914">
      <xmlPr mapId="1" xpath="/TFI-IZD-POD/IPK-GFI-IZD-POD_1000380/P1079914" xmlDataType="decimal"/>
    </xmlCellPr>
  </singleXmlCell>
  <singleXmlCell id="1076" xr6:uid="{00000000-000C-0000-FFFF-FFFF0A040000}" r="K21" connectionId="0">
    <xmlCellPr id="1" xr6:uid="{00000000-0010-0000-0A04-000001000000}" uniqueName="P1079915">
      <xmlPr mapId="1" xpath="/TFI-IZD-POD/IPK-GFI-IZD-POD_1000380/P1079915" xmlDataType="decimal"/>
    </xmlCellPr>
  </singleXmlCell>
  <singleXmlCell id="1077" xr6:uid="{00000000-000C-0000-FFFF-FFFF0B040000}" r="L21" connectionId="0">
    <xmlCellPr id="1" xr6:uid="{00000000-0010-0000-0B04-000001000000}" uniqueName="P1079916">
      <xmlPr mapId="1" xpath="/TFI-IZD-POD/IPK-GFI-IZD-POD_1000380/P1079916" xmlDataType="decimal"/>
    </xmlCellPr>
  </singleXmlCell>
  <singleXmlCell id="1078" xr6:uid="{00000000-000C-0000-FFFF-FFFF0C040000}" r="M21" connectionId="0">
    <xmlCellPr id="1" xr6:uid="{00000000-0010-0000-0C04-000001000000}" uniqueName="P1079917">
      <xmlPr mapId="1" xpath="/TFI-IZD-POD/IPK-GFI-IZD-POD_1000380/P1079917" xmlDataType="decimal"/>
    </xmlCellPr>
  </singleXmlCell>
  <singleXmlCell id="1079" xr6:uid="{00000000-000C-0000-FFFF-FFFF0D040000}" r="N21" connectionId="0">
    <xmlCellPr id="1" xr6:uid="{00000000-0010-0000-0D04-000001000000}" uniqueName="P1079918">
      <xmlPr mapId="1" xpath="/TFI-IZD-POD/IPK-GFI-IZD-POD_1000380/P1079918" xmlDataType="decimal"/>
    </xmlCellPr>
  </singleXmlCell>
  <singleXmlCell id="1080" xr6:uid="{00000000-000C-0000-FFFF-FFFF0E040000}" r="O21" connectionId="0">
    <xmlCellPr id="1" xr6:uid="{00000000-0010-0000-0E04-000001000000}" uniqueName="P1079919">
      <xmlPr mapId="1" xpath="/TFI-IZD-POD/IPK-GFI-IZD-POD_1000380/P1079919" xmlDataType="decimal"/>
    </xmlCellPr>
  </singleXmlCell>
  <singleXmlCell id="1081" xr6:uid="{00000000-000C-0000-FFFF-FFFF0F040000}" r="P21" connectionId="0">
    <xmlCellPr id="1" xr6:uid="{00000000-0010-0000-0F04-000001000000}" uniqueName="P1081986">
      <xmlPr mapId="1" xpath="/TFI-IZD-POD/IPK-GFI-IZD-POD_1000380/P1081986" xmlDataType="decimal"/>
    </xmlCellPr>
  </singleXmlCell>
  <singleXmlCell id="1082" xr6:uid="{00000000-000C-0000-FFFF-FFFF10040000}" r="Q21" connectionId="0">
    <xmlCellPr id="1" xr6:uid="{00000000-0010-0000-1004-000001000000}" uniqueName="P1081988">
      <xmlPr mapId="1" xpath="/TFI-IZD-POD/IPK-GFI-IZD-POD_1000380/P1081988" xmlDataType="decimal"/>
    </xmlCellPr>
  </singleXmlCell>
  <singleXmlCell id="1083" xr6:uid="{00000000-000C-0000-FFFF-FFFF11040000}" r="R21" connectionId="0">
    <xmlCellPr id="1" xr6:uid="{00000000-0010-0000-1104-000001000000}" uniqueName="P1081990">
      <xmlPr mapId="1" xpath="/TFI-IZD-POD/IPK-GFI-IZD-POD_1000380/P1081990" xmlDataType="decimal"/>
    </xmlCellPr>
  </singleXmlCell>
  <singleXmlCell id="1084" xr6:uid="{00000000-000C-0000-FFFF-FFFF12040000}" r="S21" connectionId="0">
    <xmlCellPr id="1" xr6:uid="{00000000-0010-0000-1204-000001000000}" uniqueName="P1081993">
      <xmlPr mapId="1" xpath="/TFI-IZD-POD/IPK-GFI-IZD-POD_1000380/P1081993" xmlDataType="decimal"/>
    </xmlCellPr>
  </singleXmlCell>
  <singleXmlCell id="1085" xr6:uid="{00000000-000C-0000-FFFF-FFFF13040000}" r="T21" connectionId="0">
    <xmlCellPr id="1" xr6:uid="{00000000-0010-0000-1304-000001000000}" uniqueName="P1081995">
      <xmlPr mapId="1" xpath="/TFI-IZD-POD/IPK-GFI-IZD-POD_1000380/P1081995" xmlDataType="decimal"/>
    </xmlCellPr>
  </singleXmlCell>
  <singleXmlCell id="1086" xr6:uid="{00000000-000C-0000-FFFF-FFFF14040000}" r="U21" connectionId="0">
    <xmlCellPr id="1" xr6:uid="{00000000-0010-0000-1404-000001000000}" uniqueName="P1081997">
      <xmlPr mapId="1" xpath="/TFI-IZD-POD/IPK-GFI-IZD-POD_1000380/P1081997" xmlDataType="decimal"/>
    </xmlCellPr>
  </singleXmlCell>
  <singleXmlCell id="1087" xr6:uid="{00000000-000C-0000-FFFF-FFFF15040000}" r="V21" connectionId="0">
    <xmlCellPr id="1" xr6:uid="{00000000-0010-0000-1504-000001000000}" uniqueName="P1081999">
      <xmlPr mapId="1" xpath="/TFI-IZD-POD/IPK-GFI-IZD-POD_1000380/P1081999" xmlDataType="decimal"/>
    </xmlCellPr>
  </singleXmlCell>
  <singleXmlCell id="1088" xr6:uid="{00000000-000C-0000-FFFF-FFFF16040000}" r="W21" connectionId="0">
    <xmlCellPr id="1" xr6:uid="{00000000-0010-0000-1604-000001000000}" uniqueName="P1082001">
      <xmlPr mapId="1" xpath="/TFI-IZD-POD/IPK-GFI-IZD-POD_1000380/P1082001" xmlDataType="decimal"/>
    </xmlCellPr>
  </singleXmlCell>
  <singleXmlCell id="1089" xr6:uid="{00000000-000C-0000-FFFF-FFFF17040000}" r="H22" connectionId="0">
    <xmlCellPr id="1" xr6:uid="{00000000-0010-0000-1704-000001000000}" uniqueName="P1079920">
      <xmlPr mapId="1" xpath="/TFI-IZD-POD/IPK-GFI-IZD-POD_1000380/P1079920" xmlDataType="decimal"/>
    </xmlCellPr>
  </singleXmlCell>
  <singleXmlCell id="1090" xr6:uid="{00000000-000C-0000-FFFF-FFFF18040000}" r="I22" connectionId="0">
    <xmlCellPr id="1" xr6:uid="{00000000-0010-0000-1804-000001000000}" uniqueName="P1079921">
      <xmlPr mapId="1" xpath="/TFI-IZD-POD/IPK-GFI-IZD-POD_1000380/P1079921" xmlDataType="decimal"/>
    </xmlCellPr>
  </singleXmlCell>
  <singleXmlCell id="1091" xr6:uid="{00000000-000C-0000-FFFF-FFFF19040000}" r="J22" connectionId="0">
    <xmlCellPr id="1" xr6:uid="{00000000-0010-0000-1904-000001000000}" uniqueName="P1079922">
      <xmlPr mapId="1" xpath="/TFI-IZD-POD/IPK-GFI-IZD-POD_1000380/P1079922" xmlDataType="decimal"/>
    </xmlCellPr>
  </singleXmlCell>
  <singleXmlCell id="1092" xr6:uid="{00000000-000C-0000-FFFF-FFFF1A040000}" r="K22" connectionId="0">
    <xmlCellPr id="1" xr6:uid="{00000000-0010-0000-1A04-000001000000}" uniqueName="P1079923">
      <xmlPr mapId="1" xpath="/TFI-IZD-POD/IPK-GFI-IZD-POD_1000380/P1079923" xmlDataType="decimal"/>
    </xmlCellPr>
  </singleXmlCell>
  <singleXmlCell id="1093" xr6:uid="{00000000-000C-0000-FFFF-FFFF1B040000}" r="L22" connectionId="0">
    <xmlCellPr id="1" xr6:uid="{00000000-0010-0000-1B04-000001000000}" uniqueName="P1079924">
      <xmlPr mapId="1" xpath="/TFI-IZD-POD/IPK-GFI-IZD-POD_1000380/P1079924" xmlDataType="decimal"/>
    </xmlCellPr>
  </singleXmlCell>
  <singleXmlCell id="1094" xr6:uid="{00000000-000C-0000-FFFF-FFFF1C040000}" r="M22" connectionId="0">
    <xmlCellPr id="1" xr6:uid="{00000000-0010-0000-1C04-000001000000}" uniqueName="P1079925">
      <xmlPr mapId="1" xpath="/TFI-IZD-POD/IPK-GFI-IZD-POD_1000380/P1079925" xmlDataType="decimal"/>
    </xmlCellPr>
  </singleXmlCell>
  <singleXmlCell id="1095" xr6:uid="{00000000-000C-0000-FFFF-FFFF1D040000}" r="N22" connectionId="0">
    <xmlCellPr id="1" xr6:uid="{00000000-0010-0000-1D04-000001000000}" uniqueName="P1079926">
      <xmlPr mapId="1" xpath="/TFI-IZD-POD/IPK-GFI-IZD-POD_1000380/P1079926" xmlDataType="decimal"/>
    </xmlCellPr>
  </singleXmlCell>
  <singleXmlCell id="1096" xr6:uid="{00000000-000C-0000-FFFF-FFFF1E040000}" r="O22" connectionId="0">
    <xmlCellPr id="1" xr6:uid="{00000000-0010-0000-1E04-000001000000}" uniqueName="P1079927">
      <xmlPr mapId="1" xpath="/TFI-IZD-POD/IPK-GFI-IZD-POD_1000380/P1079927" xmlDataType="decimal"/>
    </xmlCellPr>
  </singleXmlCell>
  <singleXmlCell id="1097" xr6:uid="{00000000-000C-0000-FFFF-FFFF1F040000}" r="P22" connectionId="0">
    <xmlCellPr id="1" xr6:uid="{00000000-0010-0000-1F04-000001000000}" uniqueName="P1082003">
      <xmlPr mapId="1" xpath="/TFI-IZD-POD/IPK-GFI-IZD-POD_1000380/P1082003" xmlDataType="decimal"/>
    </xmlCellPr>
  </singleXmlCell>
  <singleXmlCell id="1098" xr6:uid="{00000000-000C-0000-FFFF-FFFF20040000}" r="Q22" connectionId="0">
    <xmlCellPr id="1" xr6:uid="{00000000-0010-0000-2004-000001000000}" uniqueName="P1082004">
      <xmlPr mapId="1" xpath="/TFI-IZD-POD/IPK-GFI-IZD-POD_1000380/P1082004" xmlDataType="decimal"/>
    </xmlCellPr>
  </singleXmlCell>
  <singleXmlCell id="1099" xr6:uid="{00000000-000C-0000-FFFF-FFFF21040000}" r="R22" connectionId="0">
    <xmlCellPr id="1" xr6:uid="{00000000-0010-0000-2104-000001000000}" uniqueName="P1082005">
      <xmlPr mapId="1" xpath="/TFI-IZD-POD/IPK-GFI-IZD-POD_1000380/P1082005" xmlDataType="decimal"/>
    </xmlCellPr>
  </singleXmlCell>
  <singleXmlCell id="1100" xr6:uid="{00000000-000C-0000-FFFF-FFFF22040000}" r="S22" connectionId="0">
    <xmlCellPr id="1" xr6:uid="{00000000-0010-0000-2204-000001000000}" uniqueName="P1082007">
      <xmlPr mapId="1" xpath="/TFI-IZD-POD/IPK-GFI-IZD-POD_1000380/P1082007" xmlDataType="decimal"/>
    </xmlCellPr>
  </singleXmlCell>
  <singleXmlCell id="1101" xr6:uid="{00000000-000C-0000-FFFF-FFFF23040000}" r="T22" connectionId="0">
    <xmlCellPr id="1" xr6:uid="{00000000-0010-0000-2304-000001000000}" uniqueName="P1082008">
      <xmlPr mapId="1" xpath="/TFI-IZD-POD/IPK-GFI-IZD-POD_1000380/P1082008" xmlDataType="decimal"/>
    </xmlCellPr>
  </singleXmlCell>
  <singleXmlCell id="1102" xr6:uid="{00000000-000C-0000-FFFF-FFFF24040000}" r="U22" connectionId="0">
    <xmlCellPr id="1" xr6:uid="{00000000-0010-0000-2404-000001000000}" uniqueName="P1082010">
      <xmlPr mapId="1" xpath="/TFI-IZD-POD/IPK-GFI-IZD-POD_1000380/P1082010" xmlDataType="decimal"/>
    </xmlCellPr>
  </singleXmlCell>
  <singleXmlCell id="1103" xr6:uid="{00000000-000C-0000-FFFF-FFFF25040000}" r="V22" connectionId="0">
    <xmlCellPr id="1" xr6:uid="{00000000-0010-0000-2504-000001000000}" uniqueName="P1082011">
      <xmlPr mapId="1" xpath="/TFI-IZD-POD/IPK-GFI-IZD-POD_1000380/P1082011" xmlDataType="decimal"/>
    </xmlCellPr>
  </singleXmlCell>
  <singleXmlCell id="1104" xr6:uid="{00000000-000C-0000-FFFF-FFFF26040000}" r="W22" connectionId="0">
    <xmlCellPr id="1" xr6:uid="{00000000-0010-0000-2604-000001000000}" uniqueName="P1082013">
      <xmlPr mapId="1" xpath="/TFI-IZD-POD/IPK-GFI-IZD-POD_1000380/P1082013" xmlDataType="decimal"/>
    </xmlCellPr>
  </singleXmlCell>
  <singleXmlCell id="1105" xr6:uid="{00000000-000C-0000-FFFF-FFFF27040000}" r="H23" connectionId="0">
    <xmlCellPr id="1" xr6:uid="{00000000-0010-0000-2704-000001000000}" uniqueName="P1079928">
      <xmlPr mapId="1" xpath="/TFI-IZD-POD/IPK-GFI-IZD-POD_1000380/P1079928" xmlDataType="decimal"/>
    </xmlCellPr>
  </singleXmlCell>
  <singleXmlCell id="1106" xr6:uid="{00000000-000C-0000-FFFF-FFFF28040000}" r="I23" connectionId="0">
    <xmlCellPr id="1" xr6:uid="{00000000-0010-0000-2804-000001000000}" uniqueName="P1079929">
      <xmlPr mapId="1" xpath="/TFI-IZD-POD/IPK-GFI-IZD-POD_1000380/P1079929" xmlDataType="decimal"/>
    </xmlCellPr>
  </singleXmlCell>
  <singleXmlCell id="1107" xr6:uid="{00000000-000C-0000-FFFF-FFFF29040000}" r="J23" connectionId="0">
    <xmlCellPr id="1" xr6:uid="{00000000-0010-0000-2904-000001000000}" uniqueName="P1079930">
      <xmlPr mapId="1" xpath="/TFI-IZD-POD/IPK-GFI-IZD-POD_1000380/P1079930" xmlDataType="decimal"/>
    </xmlCellPr>
  </singleXmlCell>
  <singleXmlCell id="1108" xr6:uid="{00000000-000C-0000-FFFF-FFFF2A040000}" r="K23" connectionId="0">
    <xmlCellPr id="1" xr6:uid="{00000000-0010-0000-2A04-000001000000}" uniqueName="P1079931">
      <xmlPr mapId="1" xpath="/TFI-IZD-POD/IPK-GFI-IZD-POD_1000380/P1079931" xmlDataType="decimal"/>
    </xmlCellPr>
  </singleXmlCell>
  <singleXmlCell id="1109" xr6:uid="{00000000-000C-0000-FFFF-FFFF2B040000}" r="L23" connectionId="0">
    <xmlCellPr id="1" xr6:uid="{00000000-0010-0000-2B04-000001000000}" uniqueName="P1079932">
      <xmlPr mapId="1" xpath="/TFI-IZD-POD/IPK-GFI-IZD-POD_1000380/P1079932" xmlDataType="decimal"/>
    </xmlCellPr>
  </singleXmlCell>
  <singleXmlCell id="1110" xr6:uid="{00000000-000C-0000-FFFF-FFFF2C040000}" r="M23" connectionId="0">
    <xmlCellPr id="1" xr6:uid="{00000000-0010-0000-2C04-000001000000}" uniqueName="P1079933">
      <xmlPr mapId="1" xpath="/TFI-IZD-POD/IPK-GFI-IZD-POD_1000380/P1079933" xmlDataType="decimal"/>
    </xmlCellPr>
  </singleXmlCell>
  <singleXmlCell id="1111" xr6:uid="{00000000-000C-0000-FFFF-FFFF2D040000}" r="N23" connectionId="0">
    <xmlCellPr id="1" xr6:uid="{00000000-0010-0000-2D04-000001000000}" uniqueName="P1079934">
      <xmlPr mapId="1" xpath="/TFI-IZD-POD/IPK-GFI-IZD-POD_1000380/P1079934" xmlDataType="decimal"/>
    </xmlCellPr>
  </singleXmlCell>
  <singleXmlCell id="1112" xr6:uid="{00000000-000C-0000-FFFF-FFFF2E040000}" r="O23" connectionId="0">
    <xmlCellPr id="1" xr6:uid="{00000000-0010-0000-2E04-000001000000}" uniqueName="P1079935">
      <xmlPr mapId="1" xpath="/TFI-IZD-POD/IPK-GFI-IZD-POD_1000380/P1079935" xmlDataType="decimal"/>
    </xmlCellPr>
  </singleXmlCell>
  <singleXmlCell id="1113" xr6:uid="{00000000-000C-0000-FFFF-FFFF2F040000}" r="P23" connectionId="0">
    <xmlCellPr id="1" xr6:uid="{00000000-0010-0000-2F04-000001000000}" uniqueName="P1082014">
      <xmlPr mapId="1" xpath="/TFI-IZD-POD/IPK-GFI-IZD-POD_1000380/P1082014" xmlDataType="decimal"/>
    </xmlCellPr>
  </singleXmlCell>
  <singleXmlCell id="1114" xr6:uid="{00000000-000C-0000-FFFF-FFFF30040000}" r="Q23" connectionId="0">
    <xmlCellPr id="1" xr6:uid="{00000000-0010-0000-3004-000001000000}" uniqueName="P1082016">
      <xmlPr mapId="1" xpath="/TFI-IZD-POD/IPK-GFI-IZD-POD_1000380/P1082016" xmlDataType="decimal"/>
    </xmlCellPr>
  </singleXmlCell>
  <singleXmlCell id="1115" xr6:uid="{00000000-000C-0000-FFFF-FFFF31040000}" r="R23" connectionId="0">
    <xmlCellPr id="1" xr6:uid="{00000000-0010-0000-3104-000001000000}" uniqueName="P1082018">
      <xmlPr mapId="1" xpath="/TFI-IZD-POD/IPK-GFI-IZD-POD_1000380/P1082018" xmlDataType="decimal"/>
    </xmlCellPr>
  </singleXmlCell>
  <singleXmlCell id="1116" xr6:uid="{00000000-000C-0000-FFFF-FFFF32040000}" r="S23" connectionId="0">
    <xmlCellPr id="1" xr6:uid="{00000000-0010-0000-3204-000001000000}" uniqueName="P1082019">
      <xmlPr mapId="1" xpath="/TFI-IZD-POD/IPK-GFI-IZD-POD_1000380/P1082019" xmlDataType="decimal"/>
    </xmlCellPr>
  </singleXmlCell>
  <singleXmlCell id="1117" xr6:uid="{00000000-000C-0000-FFFF-FFFF33040000}" r="T23" connectionId="0">
    <xmlCellPr id="1" xr6:uid="{00000000-0010-0000-3304-000001000000}" uniqueName="P1082029">
      <xmlPr mapId="1" xpath="/TFI-IZD-POD/IPK-GFI-IZD-POD_1000380/P1082029" xmlDataType="decimal"/>
    </xmlCellPr>
  </singleXmlCell>
  <singleXmlCell id="1118" xr6:uid="{00000000-000C-0000-FFFF-FFFF34040000}" r="U23" connectionId="0">
    <xmlCellPr id="1" xr6:uid="{00000000-0010-0000-3404-000001000000}" uniqueName="P1082032">
      <xmlPr mapId="1" xpath="/TFI-IZD-POD/IPK-GFI-IZD-POD_1000380/P1082032" xmlDataType="decimal"/>
    </xmlCellPr>
  </singleXmlCell>
  <singleXmlCell id="1119" xr6:uid="{00000000-000C-0000-FFFF-FFFF35040000}" r="V23" connectionId="0">
    <xmlCellPr id="1" xr6:uid="{00000000-0010-0000-3504-000001000000}" uniqueName="P1082034">
      <xmlPr mapId="1" xpath="/TFI-IZD-POD/IPK-GFI-IZD-POD_1000380/P1082034" xmlDataType="decimal"/>
    </xmlCellPr>
  </singleXmlCell>
  <singleXmlCell id="1120" xr6:uid="{00000000-000C-0000-FFFF-FFFF36040000}" r="W23" connectionId="0">
    <xmlCellPr id="1" xr6:uid="{00000000-0010-0000-3604-000001000000}" uniqueName="P1082035">
      <xmlPr mapId="1" xpath="/TFI-IZD-POD/IPK-GFI-IZD-POD_1000380/P1082035" xmlDataType="decimal"/>
    </xmlCellPr>
  </singleXmlCell>
  <singleXmlCell id="1121" xr6:uid="{00000000-000C-0000-FFFF-FFFF37040000}" r="H24" connectionId="0">
    <xmlCellPr id="1" xr6:uid="{00000000-0010-0000-3704-000001000000}" uniqueName="P1079936">
      <xmlPr mapId="1" xpath="/TFI-IZD-POD/IPK-GFI-IZD-POD_1000380/P1079936" xmlDataType="decimal"/>
    </xmlCellPr>
  </singleXmlCell>
  <singleXmlCell id="1122" xr6:uid="{00000000-000C-0000-FFFF-FFFF38040000}" r="I24" connectionId="0">
    <xmlCellPr id="1" xr6:uid="{00000000-0010-0000-3804-000001000000}" uniqueName="P1079937">
      <xmlPr mapId="1" xpath="/TFI-IZD-POD/IPK-GFI-IZD-POD_1000380/P1079937" xmlDataType="decimal"/>
    </xmlCellPr>
  </singleXmlCell>
  <singleXmlCell id="1123" xr6:uid="{00000000-000C-0000-FFFF-FFFF39040000}" r="J24" connectionId="0">
    <xmlCellPr id="1" xr6:uid="{00000000-0010-0000-3904-000001000000}" uniqueName="P1079938">
      <xmlPr mapId="1" xpath="/TFI-IZD-POD/IPK-GFI-IZD-POD_1000380/P1079938" xmlDataType="decimal"/>
    </xmlCellPr>
  </singleXmlCell>
  <singleXmlCell id="1124" xr6:uid="{00000000-000C-0000-FFFF-FFFF3A040000}" r="K24" connectionId="0">
    <xmlCellPr id="1" xr6:uid="{00000000-0010-0000-3A04-000001000000}" uniqueName="P1079939">
      <xmlPr mapId="1" xpath="/TFI-IZD-POD/IPK-GFI-IZD-POD_1000380/P1079939" xmlDataType="decimal"/>
    </xmlCellPr>
  </singleXmlCell>
  <singleXmlCell id="1125" xr6:uid="{00000000-000C-0000-FFFF-FFFF3B040000}" r="L24" connectionId="0">
    <xmlCellPr id="1" xr6:uid="{00000000-0010-0000-3B04-000001000000}" uniqueName="P1079940">
      <xmlPr mapId="1" xpath="/TFI-IZD-POD/IPK-GFI-IZD-POD_1000380/P1079940" xmlDataType="decimal"/>
    </xmlCellPr>
  </singleXmlCell>
  <singleXmlCell id="1126" xr6:uid="{00000000-000C-0000-FFFF-FFFF3C040000}" r="M24" connectionId="0">
    <xmlCellPr id="1" xr6:uid="{00000000-0010-0000-3C04-000001000000}" uniqueName="P1079941">
      <xmlPr mapId="1" xpath="/TFI-IZD-POD/IPK-GFI-IZD-POD_1000380/P1079941" xmlDataType="decimal"/>
    </xmlCellPr>
  </singleXmlCell>
  <singleXmlCell id="1127" xr6:uid="{00000000-000C-0000-FFFF-FFFF3D040000}" r="N24" connectionId="0">
    <xmlCellPr id="1" xr6:uid="{00000000-0010-0000-3D04-000001000000}" uniqueName="P1079942">
      <xmlPr mapId="1" xpath="/TFI-IZD-POD/IPK-GFI-IZD-POD_1000380/P1079942" xmlDataType="decimal"/>
    </xmlCellPr>
  </singleXmlCell>
  <singleXmlCell id="1128" xr6:uid="{00000000-000C-0000-FFFF-FFFF3E040000}" r="O24" connectionId="0">
    <xmlCellPr id="1" xr6:uid="{00000000-0010-0000-3E04-000001000000}" uniqueName="P1079943">
      <xmlPr mapId="1" xpath="/TFI-IZD-POD/IPK-GFI-IZD-POD_1000380/P1079943" xmlDataType="decimal"/>
    </xmlCellPr>
  </singleXmlCell>
  <singleXmlCell id="1129" xr6:uid="{00000000-000C-0000-FFFF-FFFF3F040000}" r="P24" connectionId="0">
    <xmlCellPr id="1" xr6:uid="{00000000-0010-0000-3F04-000001000000}" uniqueName="P1082038">
      <xmlPr mapId="1" xpath="/TFI-IZD-POD/IPK-GFI-IZD-POD_1000380/P1082038" xmlDataType="decimal"/>
    </xmlCellPr>
  </singleXmlCell>
  <singleXmlCell id="1130" xr6:uid="{00000000-000C-0000-FFFF-FFFF40040000}" r="Q24" connectionId="0">
    <xmlCellPr id="1" xr6:uid="{00000000-0010-0000-4004-000001000000}" uniqueName="P1082045">
      <xmlPr mapId="1" xpath="/TFI-IZD-POD/IPK-GFI-IZD-POD_1000380/P1082045" xmlDataType="decimal"/>
    </xmlCellPr>
  </singleXmlCell>
  <singleXmlCell id="1131" xr6:uid="{00000000-000C-0000-FFFF-FFFF41040000}" r="R24" connectionId="0">
    <xmlCellPr id="1" xr6:uid="{00000000-0010-0000-4104-000001000000}" uniqueName="P1082047">
      <xmlPr mapId="1" xpath="/TFI-IZD-POD/IPK-GFI-IZD-POD_1000380/P1082047" xmlDataType="decimal"/>
    </xmlCellPr>
  </singleXmlCell>
  <singleXmlCell id="1132" xr6:uid="{00000000-000C-0000-FFFF-FFFF42040000}" r="S24" connectionId="0">
    <xmlCellPr id="1" xr6:uid="{00000000-0010-0000-4204-000001000000}" uniqueName="P1082048">
      <xmlPr mapId="1" xpath="/TFI-IZD-POD/IPK-GFI-IZD-POD_1000380/P1082048" xmlDataType="decimal"/>
    </xmlCellPr>
  </singleXmlCell>
  <singleXmlCell id="1133" xr6:uid="{00000000-000C-0000-FFFF-FFFF43040000}" r="T24" connectionId="0">
    <xmlCellPr id="1" xr6:uid="{00000000-0010-0000-4304-000001000000}" uniqueName="P1082075">
      <xmlPr mapId="1" xpath="/TFI-IZD-POD/IPK-GFI-IZD-POD_1000380/P1082075" xmlDataType="decimal"/>
    </xmlCellPr>
  </singleXmlCell>
  <singleXmlCell id="1134" xr6:uid="{00000000-000C-0000-FFFF-FFFF44040000}" r="U24" connectionId="0">
    <xmlCellPr id="1" xr6:uid="{00000000-0010-0000-4404-000001000000}" uniqueName="P1082077">
      <xmlPr mapId="1" xpath="/TFI-IZD-POD/IPK-GFI-IZD-POD_1000380/P1082077" xmlDataType="decimal"/>
    </xmlCellPr>
  </singleXmlCell>
  <singleXmlCell id="1135" xr6:uid="{00000000-000C-0000-FFFF-FFFF45040000}" r="V24" connectionId="0">
    <xmlCellPr id="1" xr6:uid="{00000000-0010-0000-4504-000001000000}" uniqueName="P1082092">
      <xmlPr mapId="1" xpath="/TFI-IZD-POD/IPK-GFI-IZD-POD_1000380/P1082092" xmlDataType="decimal"/>
    </xmlCellPr>
  </singleXmlCell>
  <singleXmlCell id="1136" xr6:uid="{00000000-000C-0000-FFFF-FFFF46040000}" r="W24" connectionId="0">
    <xmlCellPr id="1" xr6:uid="{00000000-0010-0000-4604-000001000000}" uniqueName="P1082094">
      <xmlPr mapId="1" xpath="/TFI-IZD-POD/IPK-GFI-IZD-POD_1000380/P1082094" xmlDataType="decimal"/>
    </xmlCellPr>
  </singleXmlCell>
  <singleXmlCell id="1137" xr6:uid="{00000000-000C-0000-FFFF-FFFF47040000}" r="H25" connectionId="0">
    <xmlCellPr id="1" xr6:uid="{00000000-0010-0000-4704-000001000000}" uniqueName="P1079944">
      <xmlPr mapId="1" xpath="/TFI-IZD-POD/IPK-GFI-IZD-POD_1000380/P1079944" xmlDataType="decimal"/>
    </xmlCellPr>
  </singleXmlCell>
  <singleXmlCell id="1138" xr6:uid="{00000000-000C-0000-FFFF-FFFF48040000}" r="I25" connectionId="0">
    <xmlCellPr id="1" xr6:uid="{00000000-0010-0000-4804-000001000000}" uniqueName="P1079945">
      <xmlPr mapId="1" xpath="/TFI-IZD-POD/IPK-GFI-IZD-POD_1000380/P1079945" xmlDataType="decimal"/>
    </xmlCellPr>
  </singleXmlCell>
  <singleXmlCell id="1139" xr6:uid="{00000000-000C-0000-FFFF-FFFF49040000}" r="J25" connectionId="0">
    <xmlCellPr id="1" xr6:uid="{00000000-0010-0000-4904-000001000000}" uniqueName="P1079946">
      <xmlPr mapId="1" xpath="/TFI-IZD-POD/IPK-GFI-IZD-POD_1000380/P1079946" xmlDataType="decimal"/>
    </xmlCellPr>
  </singleXmlCell>
  <singleXmlCell id="1140" xr6:uid="{00000000-000C-0000-FFFF-FFFF4A040000}" r="K25" connectionId="0">
    <xmlCellPr id="1" xr6:uid="{00000000-0010-0000-4A04-000001000000}" uniqueName="P1079947">
      <xmlPr mapId="1" xpath="/TFI-IZD-POD/IPK-GFI-IZD-POD_1000380/P1079947" xmlDataType="decimal"/>
    </xmlCellPr>
  </singleXmlCell>
  <singleXmlCell id="1141" xr6:uid="{00000000-000C-0000-FFFF-FFFF4B040000}" r="L25" connectionId="0">
    <xmlCellPr id="1" xr6:uid="{00000000-0010-0000-4B04-000001000000}" uniqueName="P1079948">
      <xmlPr mapId="1" xpath="/TFI-IZD-POD/IPK-GFI-IZD-POD_1000380/P1079948" xmlDataType="decimal"/>
    </xmlCellPr>
  </singleXmlCell>
  <singleXmlCell id="1142" xr6:uid="{00000000-000C-0000-FFFF-FFFF4C040000}" r="M25" connectionId="0">
    <xmlCellPr id="1" xr6:uid="{00000000-0010-0000-4C04-000001000000}" uniqueName="P1079949">
      <xmlPr mapId="1" xpath="/TFI-IZD-POD/IPK-GFI-IZD-POD_1000380/P1079949" xmlDataType="decimal"/>
    </xmlCellPr>
  </singleXmlCell>
  <singleXmlCell id="1143" xr6:uid="{00000000-000C-0000-FFFF-FFFF4D040000}" r="N25" connectionId="0">
    <xmlCellPr id="1" xr6:uid="{00000000-0010-0000-4D04-000001000000}" uniqueName="P1079950">
      <xmlPr mapId="1" xpath="/TFI-IZD-POD/IPK-GFI-IZD-POD_1000380/P1079950" xmlDataType="decimal"/>
    </xmlCellPr>
  </singleXmlCell>
  <singleXmlCell id="1144" xr6:uid="{00000000-000C-0000-FFFF-FFFF4E040000}" r="O25" connectionId="0">
    <xmlCellPr id="1" xr6:uid="{00000000-0010-0000-4E04-000001000000}" uniqueName="P1079951">
      <xmlPr mapId="1" xpath="/TFI-IZD-POD/IPK-GFI-IZD-POD_1000380/P1079951" xmlDataType="decimal"/>
    </xmlCellPr>
  </singleXmlCell>
  <singleXmlCell id="1145" xr6:uid="{00000000-000C-0000-FFFF-FFFF4F040000}" r="P25" connectionId="0">
    <xmlCellPr id="1" xr6:uid="{00000000-0010-0000-4F04-000001000000}" uniqueName="P1082096">
      <xmlPr mapId="1" xpath="/TFI-IZD-POD/IPK-GFI-IZD-POD_1000380/P1082096" xmlDataType="decimal"/>
    </xmlCellPr>
  </singleXmlCell>
  <singleXmlCell id="1146" xr6:uid="{00000000-000C-0000-FFFF-FFFF50040000}" r="Q25" connectionId="0">
    <xmlCellPr id="1" xr6:uid="{00000000-0010-0000-5004-000001000000}" uniqueName="P1082098">
      <xmlPr mapId="1" xpath="/TFI-IZD-POD/IPK-GFI-IZD-POD_1000380/P1082098" xmlDataType="decimal"/>
    </xmlCellPr>
  </singleXmlCell>
  <singleXmlCell id="1147" xr6:uid="{00000000-000C-0000-FFFF-FFFF51040000}" r="R25" connectionId="0">
    <xmlCellPr id="1" xr6:uid="{00000000-0010-0000-5104-000001000000}" uniqueName="P1082100">
      <xmlPr mapId="1" xpath="/TFI-IZD-POD/IPK-GFI-IZD-POD_1000380/P1082100" xmlDataType="decimal"/>
    </xmlCellPr>
  </singleXmlCell>
  <singleXmlCell id="1148" xr6:uid="{00000000-000C-0000-FFFF-FFFF52040000}" r="S25" connectionId="0">
    <xmlCellPr id="1" xr6:uid="{00000000-0010-0000-5204-000001000000}" uniqueName="P1082102">
      <xmlPr mapId="1" xpath="/TFI-IZD-POD/IPK-GFI-IZD-POD_1000380/P1082102" xmlDataType="decimal"/>
    </xmlCellPr>
  </singleXmlCell>
  <singleXmlCell id="1149" xr6:uid="{00000000-000C-0000-FFFF-FFFF53040000}" r="T25" connectionId="0">
    <xmlCellPr id="1" xr6:uid="{00000000-0010-0000-5304-000001000000}" uniqueName="P1082104">
      <xmlPr mapId="1" xpath="/TFI-IZD-POD/IPK-GFI-IZD-POD_1000380/P1082104" xmlDataType="decimal"/>
    </xmlCellPr>
  </singleXmlCell>
  <singleXmlCell id="1150" xr6:uid="{00000000-000C-0000-FFFF-FFFF54040000}" r="U25" connectionId="0">
    <xmlCellPr id="1" xr6:uid="{00000000-0010-0000-5404-000001000000}" uniqueName="P1082105">
      <xmlPr mapId="1" xpath="/TFI-IZD-POD/IPK-GFI-IZD-POD_1000380/P1082105" xmlDataType="decimal"/>
    </xmlCellPr>
  </singleXmlCell>
  <singleXmlCell id="1151" xr6:uid="{00000000-000C-0000-FFFF-FFFF55040000}" r="V25" connectionId="0">
    <xmlCellPr id="1" xr6:uid="{00000000-0010-0000-5504-000001000000}" uniqueName="P1082106">
      <xmlPr mapId="1" xpath="/TFI-IZD-POD/IPK-GFI-IZD-POD_1000380/P1082106" xmlDataType="decimal"/>
    </xmlCellPr>
  </singleXmlCell>
  <singleXmlCell id="1152" xr6:uid="{00000000-000C-0000-FFFF-FFFF56040000}" r="W25" connectionId="0">
    <xmlCellPr id="1" xr6:uid="{00000000-0010-0000-5604-000001000000}" uniqueName="P1082108">
      <xmlPr mapId="1" xpath="/TFI-IZD-POD/IPK-GFI-IZD-POD_1000380/P1082108" xmlDataType="decimal"/>
    </xmlCellPr>
  </singleXmlCell>
  <singleXmlCell id="1153" xr6:uid="{00000000-000C-0000-FFFF-FFFF57040000}" r="H26" connectionId="0">
    <xmlCellPr id="1" xr6:uid="{00000000-0010-0000-5704-000001000000}" uniqueName="P1079952">
      <xmlPr mapId="1" xpath="/TFI-IZD-POD/IPK-GFI-IZD-POD_1000380/P1079952" xmlDataType="decimal"/>
    </xmlCellPr>
  </singleXmlCell>
  <singleXmlCell id="1154" xr6:uid="{00000000-000C-0000-FFFF-FFFF58040000}" r="I26" connectionId="0">
    <xmlCellPr id="1" xr6:uid="{00000000-0010-0000-5804-000001000000}" uniqueName="P1079953">
      <xmlPr mapId="1" xpath="/TFI-IZD-POD/IPK-GFI-IZD-POD_1000380/P1079953" xmlDataType="decimal"/>
    </xmlCellPr>
  </singleXmlCell>
  <singleXmlCell id="1155" xr6:uid="{00000000-000C-0000-FFFF-FFFF59040000}" r="J26" connectionId="0">
    <xmlCellPr id="1" xr6:uid="{00000000-0010-0000-5904-000001000000}" uniqueName="P1079954">
      <xmlPr mapId="1" xpath="/TFI-IZD-POD/IPK-GFI-IZD-POD_1000380/P1079954" xmlDataType="decimal"/>
    </xmlCellPr>
  </singleXmlCell>
  <singleXmlCell id="1156" xr6:uid="{00000000-000C-0000-FFFF-FFFF5A040000}" r="K26" connectionId="0">
    <xmlCellPr id="1" xr6:uid="{00000000-0010-0000-5A04-000001000000}" uniqueName="P1079955">
      <xmlPr mapId="1" xpath="/TFI-IZD-POD/IPK-GFI-IZD-POD_1000380/P1079955" xmlDataType="decimal"/>
    </xmlCellPr>
  </singleXmlCell>
  <singleXmlCell id="1157" xr6:uid="{00000000-000C-0000-FFFF-FFFF5B040000}" r="L26" connectionId="0">
    <xmlCellPr id="1" xr6:uid="{00000000-0010-0000-5B04-000001000000}" uniqueName="P1079956">
      <xmlPr mapId="1" xpath="/TFI-IZD-POD/IPK-GFI-IZD-POD_1000380/P1079956" xmlDataType="decimal"/>
    </xmlCellPr>
  </singleXmlCell>
  <singleXmlCell id="1158" xr6:uid="{00000000-000C-0000-FFFF-FFFF5C040000}" r="M26" connectionId="0">
    <xmlCellPr id="1" xr6:uid="{00000000-0010-0000-5C04-000001000000}" uniqueName="P1079957">
      <xmlPr mapId="1" xpath="/TFI-IZD-POD/IPK-GFI-IZD-POD_1000380/P1079957" xmlDataType="decimal"/>
    </xmlCellPr>
  </singleXmlCell>
  <singleXmlCell id="1159" xr6:uid="{00000000-000C-0000-FFFF-FFFF5D040000}" r="N26" connectionId="0">
    <xmlCellPr id="1" xr6:uid="{00000000-0010-0000-5D04-000001000000}" uniqueName="P1079958">
      <xmlPr mapId="1" xpath="/TFI-IZD-POD/IPK-GFI-IZD-POD_1000380/P1079958" xmlDataType="decimal"/>
    </xmlCellPr>
  </singleXmlCell>
  <singleXmlCell id="1160" xr6:uid="{00000000-000C-0000-FFFF-FFFF5E040000}" r="O26" connectionId="0">
    <xmlCellPr id="1" xr6:uid="{00000000-0010-0000-5E04-000001000000}" uniqueName="P1079959">
      <xmlPr mapId="1" xpath="/TFI-IZD-POD/IPK-GFI-IZD-POD_1000380/P1079959" xmlDataType="decimal"/>
    </xmlCellPr>
  </singleXmlCell>
  <singleXmlCell id="1161" xr6:uid="{00000000-000C-0000-FFFF-FFFF5F040000}" r="P26" connectionId="0">
    <xmlCellPr id="1" xr6:uid="{00000000-0010-0000-5F04-000001000000}" uniqueName="P1082110">
      <xmlPr mapId="1" xpath="/TFI-IZD-POD/IPK-GFI-IZD-POD_1000380/P1082110" xmlDataType="decimal"/>
    </xmlCellPr>
  </singleXmlCell>
  <singleXmlCell id="1162" xr6:uid="{00000000-000C-0000-FFFF-FFFF60040000}" r="Q26" connectionId="0">
    <xmlCellPr id="1" xr6:uid="{00000000-0010-0000-6004-000001000000}" uniqueName="P1082112">
      <xmlPr mapId="1" xpath="/TFI-IZD-POD/IPK-GFI-IZD-POD_1000380/P1082112" xmlDataType="decimal"/>
    </xmlCellPr>
  </singleXmlCell>
  <singleXmlCell id="1163" xr6:uid="{00000000-000C-0000-FFFF-FFFF61040000}" r="R26" connectionId="0">
    <xmlCellPr id="1" xr6:uid="{00000000-0010-0000-6104-000001000000}" uniqueName="P1082115">
      <xmlPr mapId="1" xpath="/TFI-IZD-POD/IPK-GFI-IZD-POD_1000380/P1082115" xmlDataType="decimal"/>
    </xmlCellPr>
  </singleXmlCell>
  <singleXmlCell id="1164" xr6:uid="{00000000-000C-0000-FFFF-FFFF62040000}" r="S26" connectionId="0">
    <xmlCellPr id="1" xr6:uid="{00000000-0010-0000-6204-000001000000}" uniqueName="P1082118">
      <xmlPr mapId="1" xpath="/TFI-IZD-POD/IPK-GFI-IZD-POD_1000380/P1082118" xmlDataType="decimal"/>
    </xmlCellPr>
  </singleXmlCell>
  <singleXmlCell id="1165" xr6:uid="{00000000-000C-0000-FFFF-FFFF63040000}" r="T26" connectionId="0">
    <xmlCellPr id="1" xr6:uid="{00000000-0010-0000-6304-000001000000}" uniqueName="P1082121">
      <xmlPr mapId="1" xpath="/TFI-IZD-POD/IPK-GFI-IZD-POD_1000380/P1082121" xmlDataType="decimal"/>
    </xmlCellPr>
  </singleXmlCell>
  <singleXmlCell id="1166" xr6:uid="{00000000-000C-0000-FFFF-FFFF64040000}" r="U26" connectionId="0">
    <xmlCellPr id="1" xr6:uid="{00000000-0010-0000-6404-000001000000}" uniqueName="P1082125">
      <xmlPr mapId="1" xpath="/TFI-IZD-POD/IPK-GFI-IZD-POD_1000380/P1082125" xmlDataType="decimal"/>
    </xmlCellPr>
  </singleXmlCell>
  <singleXmlCell id="1167" xr6:uid="{00000000-000C-0000-FFFF-FFFF65040000}" r="V26" connectionId="0">
    <xmlCellPr id="1" xr6:uid="{00000000-0010-0000-6504-000001000000}" uniqueName="P1082133">
      <xmlPr mapId="1" xpath="/TFI-IZD-POD/IPK-GFI-IZD-POD_1000380/P1082133" xmlDataType="decimal"/>
    </xmlCellPr>
  </singleXmlCell>
  <singleXmlCell id="1168" xr6:uid="{00000000-000C-0000-FFFF-FFFF66040000}" r="W26" connectionId="0">
    <xmlCellPr id="1" xr6:uid="{00000000-0010-0000-6604-000001000000}" uniqueName="P1082135">
      <xmlPr mapId="1" xpath="/TFI-IZD-POD/IPK-GFI-IZD-POD_1000380/P1082135" xmlDataType="decimal"/>
    </xmlCellPr>
  </singleXmlCell>
  <singleXmlCell id="1169" xr6:uid="{00000000-000C-0000-FFFF-FFFF67040000}" r="H27" connectionId="0">
    <xmlCellPr id="1" xr6:uid="{00000000-0010-0000-6704-000001000000}" uniqueName="P1079960">
      <xmlPr mapId="1" xpath="/TFI-IZD-POD/IPK-GFI-IZD-POD_1000380/P1079960" xmlDataType="decimal"/>
    </xmlCellPr>
  </singleXmlCell>
  <singleXmlCell id="1170" xr6:uid="{00000000-000C-0000-FFFF-FFFF68040000}" r="I27" connectionId="0">
    <xmlCellPr id="1" xr6:uid="{00000000-0010-0000-6804-000001000000}" uniqueName="P1079961">
      <xmlPr mapId="1" xpath="/TFI-IZD-POD/IPK-GFI-IZD-POD_1000380/P1079961" xmlDataType="decimal"/>
    </xmlCellPr>
  </singleXmlCell>
  <singleXmlCell id="1171" xr6:uid="{00000000-000C-0000-FFFF-FFFF69040000}" r="J27" connectionId="0">
    <xmlCellPr id="1" xr6:uid="{00000000-0010-0000-6904-000001000000}" uniqueName="P1079962">
      <xmlPr mapId="1" xpath="/TFI-IZD-POD/IPK-GFI-IZD-POD_1000380/P1079962" xmlDataType="decimal"/>
    </xmlCellPr>
  </singleXmlCell>
  <singleXmlCell id="1172" xr6:uid="{00000000-000C-0000-FFFF-FFFF6A040000}" r="K27" connectionId="0">
    <xmlCellPr id="1" xr6:uid="{00000000-0010-0000-6A04-000001000000}" uniqueName="P1079963">
      <xmlPr mapId="1" xpath="/TFI-IZD-POD/IPK-GFI-IZD-POD_1000380/P1079963" xmlDataType="decimal"/>
    </xmlCellPr>
  </singleXmlCell>
  <singleXmlCell id="1173" xr6:uid="{00000000-000C-0000-FFFF-FFFF6B040000}" r="L27" connectionId="0">
    <xmlCellPr id="1" xr6:uid="{00000000-0010-0000-6B04-000001000000}" uniqueName="P1079964">
      <xmlPr mapId="1" xpath="/TFI-IZD-POD/IPK-GFI-IZD-POD_1000380/P1079964" xmlDataType="decimal"/>
    </xmlCellPr>
  </singleXmlCell>
  <singleXmlCell id="1174" xr6:uid="{00000000-000C-0000-FFFF-FFFF6C040000}" r="M27" connectionId="0">
    <xmlCellPr id="1" xr6:uid="{00000000-0010-0000-6C04-000001000000}" uniqueName="P1079965">
      <xmlPr mapId="1" xpath="/TFI-IZD-POD/IPK-GFI-IZD-POD_1000380/P1079965" xmlDataType="decimal"/>
    </xmlCellPr>
  </singleXmlCell>
  <singleXmlCell id="1175" xr6:uid="{00000000-000C-0000-FFFF-FFFF6D040000}" r="N27" connectionId="0">
    <xmlCellPr id="1" xr6:uid="{00000000-0010-0000-6D04-000001000000}" uniqueName="P1079966">
      <xmlPr mapId="1" xpath="/TFI-IZD-POD/IPK-GFI-IZD-POD_1000380/P1079966" xmlDataType="decimal"/>
    </xmlCellPr>
  </singleXmlCell>
  <singleXmlCell id="1176" xr6:uid="{00000000-000C-0000-FFFF-FFFF6E040000}" r="O27" connectionId="0">
    <xmlCellPr id="1" xr6:uid="{00000000-0010-0000-6E04-000001000000}" uniqueName="P1079967">
      <xmlPr mapId="1" xpath="/TFI-IZD-POD/IPK-GFI-IZD-POD_1000380/P1079967" xmlDataType="decimal"/>
    </xmlCellPr>
  </singleXmlCell>
  <singleXmlCell id="1177" xr6:uid="{00000000-000C-0000-FFFF-FFFF6F040000}" r="P27" connectionId="0">
    <xmlCellPr id="1" xr6:uid="{00000000-0010-0000-6F04-000001000000}" uniqueName="P1082136">
      <xmlPr mapId="1" xpath="/TFI-IZD-POD/IPK-GFI-IZD-POD_1000380/P1082136" xmlDataType="decimal"/>
    </xmlCellPr>
  </singleXmlCell>
  <singleXmlCell id="1178" xr6:uid="{00000000-000C-0000-FFFF-FFFF70040000}" r="Q27" connectionId="0">
    <xmlCellPr id="1" xr6:uid="{00000000-0010-0000-7004-000001000000}" uniqueName="P1082139">
      <xmlPr mapId="1" xpath="/TFI-IZD-POD/IPK-GFI-IZD-POD_1000380/P1082139" xmlDataType="decimal"/>
    </xmlCellPr>
  </singleXmlCell>
  <singleXmlCell id="1179" xr6:uid="{00000000-000C-0000-FFFF-FFFF71040000}" r="R27" connectionId="0">
    <xmlCellPr id="1" xr6:uid="{00000000-0010-0000-7104-000001000000}" uniqueName="P1082147">
      <xmlPr mapId="1" xpath="/TFI-IZD-POD/IPK-GFI-IZD-POD_1000380/P1082147" xmlDataType="decimal"/>
    </xmlCellPr>
  </singleXmlCell>
  <singleXmlCell id="1180" xr6:uid="{00000000-000C-0000-FFFF-FFFF72040000}" r="S27" connectionId="0">
    <xmlCellPr id="1" xr6:uid="{00000000-0010-0000-7204-000001000000}" uniqueName="P1082148">
      <xmlPr mapId="1" xpath="/TFI-IZD-POD/IPK-GFI-IZD-POD_1000380/P1082148" xmlDataType="decimal"/>
    </xmlCellPr>
  </singleXmlCell>
  <singleXmlCell id="1181" xr6:uid="{00000000-000C-0000-FFFF-FFFF73040000}" r="T27" connectionId="0">
    <xmlCellPr id="1" xr6:uid="{00000000-0010-0000-7304-000001000000}" uniqueName="P1082149">
      <xmlPr mapId="1" xpath="/TFI-IZD-POD/IPK-GFI-IZD-POD_1000380/P1082149" xmlDataType="decimal"/>
    </xmlCellPr>
  </singleXmlCell>
  <singleXmlCell id="1182" xr6:uid="{00000000-000C-0000-FFFF-FFFF74040000}" r="U27" connectionId="0">
    <xmlCellPr id="1" xr6:uid="{00000000-0010-0000-7404-000001000000}" uniqueName="P1082150">
      <xmlPr mapId="1" xpath="/TFI-IZD-POD/IPK-GFI-IZD-POD_1000380/P1082150" xmlDataType="decimal"/>
    </xmlCellPr>
  </singleXmlCell>
  <singleXmlCell id="1183" xr6:uid="{00000000-000C-0000-FFFF-FFFF75040000}" r="V27" connectionId="0">
    <xmlCellPr id="1" xr6:uid="{00000000-0010-0000-7504-000001000000}" uniqueName="P1082151">
      <xmlPr mapId="1" xpath="/TFI-IZD-POD/IPK-GFI-IZD-POD_1000380/P1082151" xmlDataType="decimal"/>
    </xmlCellPr>
  </singleXmlCell>
  <singleXmlCell id="1184" xr6:uid="{00000000-000C-0000-FFFF-FFFF76040000}" r="W27" connectionId="0">
    <xmlCellPr id="1" xr6:uid="{00000000-0010-0000-7604-000001000000}" uniqueName="P1082152">
      <xmlPr mapId="1" xpath="/TFI-IZD-POD/IPK-GFI-IZD-POD_1000380/P1082152" xmlDataType="decimal"/>
    </xmlCellPr>
  </singleXmlCell>
  <singleXmlCell id="1185" xr6:uid="{00000000-000C-0000-FFFF-FFFF77040000}" r="H28" connectionId="0">
    <xmlCellPr id="1" xr6:uid="{00000000-0010-0000-7704-000001000000}" uniqueName="P1079968">
      <xmlPr mapId="1" xpath="/TFI-IZD-POD/IPK-GFI-IZD-POD_1000380/P1079968" xmlDataType="decimal"/>
    </xmlCellPr>
  </singleXmlCell>
  <singleXmlCell id="1186" xr6:uid="{00000000-000C-0000-FFFF-FFFF78040000}" r="I28" connectionId="0">
    <xmlCellPr id="1" xr6:uid="{00000000-0010-0000-7804-000001000000}" uniqueName="P1079969">
      <xmlPr mapId="1" xpath="/TFI-IZD-POD/IPK-GFI-IZD-POD_1000380/P1079969" xmlDataType="decimal"/>
    </xmlCellPr>
  </singleXmlCell>
  <singleXmlCell id="1187" xr6:uid="{00000000-000C-0000-FFFF-FFFF79040000}" r="J28" connectionId="0">
    <xmlCellPr id="1" xr6:uid="{00000000-0010-0000-7904-000001000000}" uniqueName="P1079970">
      <xmlPr mapId="1" xpath="/TFI-IZD-POD/IPK-GFI-IZD-POD_1000380/P1079970" xmlDataType="decimal"/>
    </xmlCellPr>
  </singleXmlCell>
  <singleXmlCell id="1188" xr6:uid="{00000000-000C-0000-FFFF-FFFF7A040000}" r="K28" connectionId="0">
    <xmlCellPr id="1" xr6:uid="{00000000-0010-0000-7A04-000001000000}" uniqueName="P1079971">
      <xmlPr mapId="1" xpath="/TFI-IZD-POD/IPK-GFI-IZD-POD_1000380/P1079971" xmlDataType="decimal"/>
    </xmlCellPr>
  </singleXmlCell>
  <singleXmlCell id="1189" xr6:uid="{00000000-000C-0000-FFFF-FFFF7B040000}" r="L28" connectionId="0">
    <xmlCellPr id="1" xr6:uid="{00000000-0010-0000-7B04-000001000000}" uniqueName="P1079972">
      <xmlPr mapId="1" xpath="/TFI-IZD-POD/IPK-GFI-IZD-POD_1000380/P1079972" xmlDataType="decimal"/>
    </xmlCellPr>
  </singleXmlCell>
  <singleXmlCell id="1190" xr6:uid="{00000000-000C-0000-FFFF-FFFF7C040000}" r="M28" connectionId="0">
    <xmlCellPr id="1" xr6:uid="{00000000-0010-0000-7C04-000001000000}" uniqueName="P1079973">
      <xmlPr mapId="1" xpath="/TFI-IZD-POD/IPK-GFI-IZD-POD_1000380/P1079973" xmlDataType="decimal"/>
    </xmlCellPr>
  </singleXmlCell>
  <singleXmlCell id="1191" xr6:uid="{00000000-000C-0000-FFFF-FFFF7D040000}" r="N28" connectionId="0">
    <xmlCellPr id="1" xr6:uid="{00000000-0010-0000-7D04-000001000000}" uniqueName="P1079974">
      <xmlPr mapId="1" xpath="/TFI-IZD-POD/IPK-GFI-IZD-POD_1000380/P1079974" xmlDataType="decimal"/>
    </xmlCellPr>
  </singleXmlCell>
  <singleXmlCell id="1192" xr6:uid="{00000000-000C-0000-FFFF-FFFF7E040000}" r="O28" connectionId="0">
    <xmlCellPr id="1" xr6:uid="{00000000-0010-0000-7E04-000001000000}" uniqueName="P1079975">
      <xmlPr mapId="1" xpath="/TFI-IZD-POD/IPK-GFI-IZD-POD_1000380/P1079975" xmlDataType="decimal"/>
    </xmlCellPr>
  </singleXmlCell>
  <singleXmlCell id="1193" xr6:uid="{00000000-000C-0000-FFFF-FFFF7F040000}" r="P28" connectionId="0">
    <xmlCellPr id="1" xr6:uid="{00000000-0010-0000-7F04-000001000000}" uniqueName="P1082153">
      <xmlPr mapId="1" xpath="/TFI-IZD-POD/IPK-GFI-IZD-POD_1000380/P1082153" xmlDataType="decimal"/>
    </xmlCellPr>
  </singleXmlCell>
  <singleXmlCell id="1194" xr6:uid="{00000000-000C-0000-FFFF-FFFF80040000}" r="Q28" connectionId="0">
    <xmlCellPr id="1" xr6:uid="{00000000-0010-0000-8004-000001000000}" uniqueName="P1082155">
      <xmlPr mapId="1" xpath="/TFI-IZD-POD/IPK-GFI-IZD-POD_1000380/P1082155" xmlDataType="decimal"/>
    </xmlCellPr>
  </singleXmlCell>
  <singleXmlCell id="1195" xr6:uid="{00000000-000C-0000-FFFF-FFFF81040000}" r="R28" connectionId="0">
    <xmlCellPr id="1" xr6:uid="{00000000-0010-0000-8104-000001000000}" uniqueName="P1082156">
      <xmlPr mapId="1" xpath="/TFI-IZD-POD/IPK-GFI-IZD-POD_1000380/P1082156" xmlDataType="decimal"/>
    </xmlCellPr>
  </singleXmlCell>
  <singleXmlCell id="1196" xr6:uid="{00000000-000C-0000-FFFF-FFFF82040000}" r="S28" connectionId="0">
    <xmlCellPr id="1" xr6:uid="{00000000-0010-0000-8204-000001000000}" uniqueName="P1082157">
      <xmlPr mapId="1" xpath="/TFI-IZD-POD/IPK-GFI-IZD-POD_1000380/P1082157" xmlDataType="decimal"/>
    </xmlCellPr>
  </singleXmlCell>
  <singleXmlCell id="1197" xr6:uid="{00000000-000C-0000-FFFF-FFFF83040000}" r="T28" connectionId="0">
    <xmlCellPr id="1" xr6:uid="{00000000-0010-0000-8304-000001000000}" uniqueName="P1082158">
      <xmlPr mapId="1" xpath="/TFI-IZD-POD/IPK-GFI-IZD-POD_1000380/P1082158" xmlDataType="decimal"/>
    </xmlCellPr>
  </singleXmlCell>
  <singleXmlCell id="1198" xr6:uid="{00000000-000C-0000-FFFF-FFFF84040000}" r="U28" connectionId="0">
    <xmlCellPr id="1" xr6:uid="{00000000-0010-0000-8404-000001000000}" uniqueName="P1082159">
      <xmlPr mapId="1" xpath="/TFI-IZD-POD/IPK-GFI-IZD-POD_1000380/P1082159" xmlDataType="decimal"/>
    </xmlCellPr>
  </singleXmlCell>
  <singleXmlCell id="1199" xr6:uid="{00000000-000C-0000-FFFF-FFFF85040000}" r="V28" connectionId="0">
    <xmlCellPr id="1" xr6:uid="{00000000-0010-0000-8504-000001000000}" uniqueName="P1082160">
      <xmlPr mapId="1" xpath="/TFI-IZD-POD/IPK-GFI-IZD-POD_1000380/P1082160" xmlDataType="decimal"/>
    </xmlCellPr>
  </singleXmlCell>
  <singleXmlCell id="1200" xr6:uid="{00000000-000C-0000-FFFF-FFFF86040000}" r="W28" connectionId="0">
    <xmlCellPr id="1" xr6:uid="{00000000-0010-0000-8604-000001000000}" uniqueName="P1082161">
      <xmlPr mapId="1" xpath="/TFI-IZD-POD/IPK-GFI-IZD-POD_1000380/P1082161" xmlDataType="decimal"/>
    </xmlCellPr>
  </singleXmlCell>
  <singleXmlCell id="1201" xr6:uid="{00000000-000C-0000-FFFF-FFFF87040000}" r="H29" connectionId="0">
    <xmlCellPr id="1" xr6:uid="{00000000-0010-0000-8704-000001000000}" uniqueName="P1079976">
      <xmlPr mapId="1" xpath="/TFI-IZD-POD/IPK-GFI-IZD-POD_1000380/P1079976" xmlDataType="decimal"/>
    </xmlCellPr>
  </singleXmlCell>
  <singleXmlCell id="1202" xr6:uid="{00000000-000C-0000-FFFF-FFFF88040000}" r="I29" connectionId="0">
    <xmlCellPr id="1" xr6:uid="{00000000-0010-0000-8804-000001000000}" uniqueName="P1079977">
      <xmlPr mapId="1" xpath="/TFI-IZD-POD/IPK-GFI-IZD-POD_1000380/P1079977" xmlDataType="decimal"/>
    </xmlCellPr>
  </singleXmlCell>
  <singleXmlCell id="1203" xr6:uid="{00000000-000C-0000-FFFF-FFFF89040000}" r="J29" connectionId="0">
    <xmlCellPr id="1" xr6:uid="{00000000-0010-0000-8904-000001000000}" uniqueName="P1079978">
      <xmlPr mapId="1" xpath="/TFI-IZD-POD/IPK-GFI-IZD-POD_1000380/P1079978" xmlDataType="decimal"/>
    </xmlCellPr>
  </singleXmlCell>
  <singleXmlCell id="1204" xr6:uid="{00000000-000C-0000-FFFF-FFFF8A040000}" r="K29" connectionId="0">
    <xmlCellPr id="1" xr6:uid="{00000000-0010-0000-8A04-000001000000}" uniqueName="P1079979">
      <xmlPr mapId="1" xpath="/TFI-IZD-POD/IPK-GFI-IZD-POD_1000380/P1079979" xmlDataType="decimal"/>
    </xmlCellPr>
  </singleXmlCell>
  <singleXmlCell id="1205" xr6:uid="{00000000-000C-0000-FFFF-FFFF8B040000}" r="L29" connectionId="0">
    <xmlCellPr id="1" xr6:uid="{00000000-0010-0000-8B04-000001000000}" uniqueName="P1079980">
      <xmlPr mapId="1" xpath="/TFI-IZD-POD/IPK-GFI-IZD-POD_1000380/P1079980" xmlDataType="decimal"/>
    </xmlCellPr>
  </singleXmlCell>
  <singleXmlCell id="1206" xr6:uid="{00000000-000C-0000-FFFF-FFFF8C040000}" r="M29" connectionId="0">
    <xmlCellPr id="1" xr6:uid="{00000000-0010-0000-8C04-000001000000}" uniqueName="P1079981">
      <xmlPr mapId="1" xpath="/TFI-IZD-POD/IPK-GFI-IZD-POD_1000380/P1079981" xmlDataType="decimal"/>
    </xmlCellPr>
  </singleXmlCell>
  <singleXmlCell id="1207" xr6:uid="{00000000-000C-0000-FFFF-FFFF8D040000}" r="N29" connectionId="0">
    <xmlCellPr id="1" xr6:uid="{00000000-0010-0000-8D04-000001000000}" uniqueName="P1079982">
      <xmlPr mapId="1" xpath="/TFI-IZD-POD/IPK-GFI-IZD-POD_1000380/P1079982" xmlDataType="decimal"/>
    </xmlCellPr>
  </singleXmlCell>
  <singleXmlCell id="1208" xr6:uid="{00000000-000C-0000-FFFF-FFFF8E040000}" r="O29" connectionId="0">
    <xmlCellPr id="1" xr6:uid="{00000000-0010-0000-8E04-000001000000}" uniqueName="P1079983">
      <xmlPr mapId="1" xpath="/TFI-IZD-POD/IPK-GFI-IZD-POD_1000380/P1079983" xmlDataType="decimal"/>
    </xmlCellPr>
  </singleXmlCell>
  <singleXmlCell id="1209" xr6:uid="{00000000-000C-0000-FFFF-FFFF8F040000}" r="P29" connectionId="0">
    <xmlCellPr id="1" xr6:uid="{00000000-0010-0000-8F04-000001000000}" uniqueName="P1082162">
      <xmlPr mapId="1" xpath="/TFI-IZD-POD/IPK-GFI-IZD-POD_1000380/P1082162" xmlDataType="decimal"/>
    </xmlCellPr>
  </singleXmlCell>
  <singleXmlCell id="1210" xr6:uid="{00000000-000C-0000-FFFF-FFFF90040000}" r="Q29" connectionId="0">
    <xmlCellPr id="1" xr6:uid="{00000000-0010-0000-9004-000001000000}" uniqueName="P1082163">
      <xmlPr mapId="1" xpath="/TFI-IZD-POD/IPK-GFI-IZD-POD_1000380/P1082163" xmlDataType="decimal"/>
    </xmlCellPr>
  </singleXmlCell>
  <singleXmlCell id="1211" xr6:uid="{00000000-000C-0000-FFFF-FFFF91040000}" r="R29" connectionId="0">
    <xmlCellPr id="1" xr6:uid="{00000000-0010-0000-9104-000001000000}" uniqueName="P1082164">
      <xmlPr mapId="1" xpath="/TFI-IZD-POD/IPK-GFI-IZD-POD_1000380/P1082164" xmlDataType="decimal"/>
    </xmlCellPr>
  </singleXmlCell>
  <singleXmlCell id="1212" xr6:uid="{00000000-000C-0000-FFFF-FFFF92040000}" r="S29" connectionId="0">
    <xmlCellPr id="1" xr6:uid="{00000000-0010-0000-9204-000001000000}" uniqueName="P1082165">
      <xmlPr mapId="1" xpath="/TFI-IZD-POD/IPK-GFI-IZD-POD_1000380/P1082165" xmlDataType="decimal"/>
    </xmlCellPr>
  </singleXmlCell>
  <singleXmlCell id="1213" xr6:uid="{00000000-000C-0000-FFFF-FFFF93040000}" r="T29" connectionId="0">
    <xmlCellPr id="1" xr6:uid="{00000000-0010-0000-9304-000001000000}" uniqueName="P1082166">
      <xmlPr mapId="1" xpath="/TFI-IZD-POD/IPK-GFI-IZD-POD_1000380/P1082166" xmlDataType="decimal"/>
    </xmlCellPr>
  </singleXmlCell>
  <singleXmlCell id="1214" xr6:uid="{00000000-000C-0000-FFFF-FFFF94040000}" r="U29" connectionId="0">
    <xmlCellPr id="1" xr6:uid="{00000000-0010-0000-9404-000001000000}" uniqueName="P1082167">
      <xmlPr mapId="1" xpath="/TFI-IZD-POD/IPK-GFI-IZD-POD_1000380/P1082167" xmlDataType="decimal"/>
    </xmlCellPr>
  </singleXmlCell>
  <singleXmlCell id="1215" xr6:uid="{00000000-000C-0000-FFFF-FFFF95040000}" r="V29" connectionId="0">
    <xmlCellPr id="1" xr6:uid="{00000000-0010-0000-9504-000001000000}" uniqueName="P1082168">
      <xmlPr mapId="1" xpath="/TFI-IZD-POD/IPK-GFI-IZD-POD_1000380/P1082168" xmlDataType="decimal"/>
    </xmlCellPr>
  </singleXmlCell>
  <singleXmlCell id="1216" xr6:uid="{00000000-000C-0000-FFFF-FFFF96040000}" r="W29" connectionId="0">
    <xmlCellPr id="1" xr6:uid="{00000000-0010-0000-9604-000001000000}" uniqueName="P1082169">
      <xmlPr mapId="1" xpath="/TFI-IZD-POD/IPK-GFI-IZD-POD_1000380/P1082169" xmlDataType="decimal"/>
    </xmlCellPr>
  </singleXmlCell>
  <singleXmlCell id="1217" xr6:uid="{00000000-000C-0000-FFFF-FFFF97040000}" r="H31" connectionId="0">
    <xmlCellPr id="1" xr6:uid="{00000000-0010-0000-9704-000001000000}" uniqueName="P1079984">
      <xmlPr mapId="1" xpath="/TFI-IZD-POD/IPK-GFI-IZD-POD_1000380/P1079984" xmlDataType="decimal"/>
    </xmlCellPr>
  </singleXmlCell>
  <singleXmlCell id="1218" xr6:uid="{00000000-000C-0000-FFFF-FFFF98040000}" r="I31" connectionId="0">
    <xmlCellPr id="1" xr6:uid="{00000000-0010-0000-9804-000001000000}" uniqueName="P1079985">
      <xmlPr mapId="1" xpath="/TFI-IZD-POD/IPK-GFI-IZD-POD_1000380/P1079985" xmlDataType="decimal"/>
    </xmlCellPr>
  </singleXmlCell>
  <singleXmlCell id="1219" xr6:uid="{00000000-000C-0000-FFFF-FFFF99040000}" r="J31" connectionId="0">
    <xmlCellPr id="1" xr6:uid="{00000000-0010-0000-9904-000001000000}" uniqueName="P1079986">
      <xmlPr mapId="1" xpath="/TFI-IZD-POD/IPK-GFI-IZD-POD_1000380/P1079986" xmlDataType="decimal"/>
    </xmlCellPr>
  </singleXmlCell>
  <singleXmlCell id="1220" xr6:uid="{00000000-000C-0000-FFFF-FFFF9A040000}" r="K31" connectionId="0">
    <xmlCellPr id="1" xr6:uid="{00000000-0010-0000-9A04-000001000000}" uniqueName="P1079987">
      <xmlPr mapId="1" xpath="/TFI-IZD-POD/IPK-GFI-IZD-POD_1000380/P1079987" xmlDataType="decimal"/>
    </xmlCellPr>
  </singleXmlCell>
  <singleXmlCell id="1221" xr6:uid="{00000000-000C-0000-FFFF-FFFF9B040000}" r="L31" connectionId="0">
    <xmlCellPr id="1" xr6:uid="{00000000-0010-0000-9B04-000001000000}" uniqueName="P1079988">
      <xmlPr mapId="1" xpath="/TFI-IZD-POD/IPK-GFI-IZD-POD_1000380/P1079988" xmlDataType="decimal"/>
    </xmlCellPr>
  </singleXmlCell>
  <singleXmlCell id="1222" xr6:uid="{00000000-000C-0000-FFFF-FFFF9C040000}" r="M31" connectionId="0">
    <xmlCellPr id="1" xr6:uid="{00000000-0010-0000-9C04-000001000000}" uniqueName="P1079989">
      <xmlPr mapId="1" xpath="/TFI-IZD-POD/IPK-GFI-IZD-POD_1000380/P1079989" xmlDataType="decimal"/>
    </xmlCellPr>
  </singleXmlCell>
  <singleXmlCell id="1223" xr6:uid="{00000000-000C-0000-FFFF-FFFF9D040000}" r="N31" connectionId="0">
    <xmlCellPr id="1" xr6:uid="{00000000-0010-0000-9D04-000001000000}" uniqueName="P1079990">
      <xmlPr mapId="1" xpath="/TFI-IZD-POD/IPK-GFI-IZD-POD_1000380/P1079990" xmlDataType="decimal"/>
    </xmlCellPr>
  </singleXmlCell>
  <singleXmlCell id="1224" xr6:uid="{00000000-000C-0000-FFFF-FFFF9E040000}" r="O31" connectionId="0">
    <xmlCellPr id="1" xr6:uid="{00000000-0010-0000-9E04-000001000000}" uniqueName="P1079991">
      <xmlPr mapId="1" xpath="/TFI-IZD-POD/IPK-GFI-IZD-POD_1000380/P1079991" xmlDataType="decimal"/>
    </xmlCellPr>
  </singleXmlCell>
  <singleXmlCell id="1225" xr6:uid="{00000000-000C-0000-FFFF-FFFF9F040000}" r="P31" connectionId="0">
    <xmlCellPr id="1" xr6:uid="{00000000-0010-0000-9F04-000001000000}" uniqueName="P1082170">
      <xmlPr mapId="1" xpath="/TFI-IZD-POD/IPK-GFI-IZD-POD_1000380/P1082170" xmlDataType="decimal"/>
    </xmlCellPr>
  </singleXmlCell>
  <singleXmlCell id="1226" xr6:uid="{00000000-000C-0000-FFFF-FFFFA0040000}" r="Q31" connectionId="0">
    <xmlCellPr id="1" xr6:uid="{00000000-0010-0000-A004-000001000000}" uniqueName="P1082171">
      <xmlPr mapId="1" xpath="/TFI-IZD-POD/IPK-GFI-IZD-POD_1000380/P1082171" xmlDataType="decimal"/>
    </xmlCellPr>
  </singleXmlCell>
  <singleXmlCell id="1227" xr6:uid="{00000000-000C-0000-FFFF-FFFFA1040000}" r="R31" connectionId="0">
    <xmlCellPr id="1" xr6:uid="{00000000-0010-0000-A104-000001000000}" uniqueName="P1082172">
      <xmlPr mapId="1" xpath="/TFI-IZD-POD/IPK-GFI-IZD-POD_1000380/P1082172" xmlDataType="decimal"/>
    </xmlCellPr>
  </singleXmlCell>
  <singleXmlCell id="1228" xr6:uid="{00000000-000C-0000-FFFF-FFFFA2040000}" r="S31" connectionId="0">
    <xmlCellPr id="1" xr6:uid="{00000000-0010-0000-A204-000001000000}" uniqueName="P1082173">
      <xmlPr mapId="1" xpath="/TFI-IZD-POD/IPK-GFI-IZD-POD_1000380/P1082173" xmlDataType="decimal"/>
    </xmlCellPr>
  </singleXmlCell>
  <singleXmlCell id="1229" xr6:uid="{00000000-000C-0000-FFFF-FFFFA3040000}" r="T31" connectionId="0">
    <xmlCellPr id="1" xr6:uid="{00000000-0010-0000-A304-000001000000}" uniqueName="P1082174">
      <xmlPr mapId="1" xpath="/TFI-IZD-POD/IPK-GFI-IZD-POD_1000380/P1082174" xmlDataType="decimal"/>
    </xmlCellPr>
  </singleXmlCell>
  <singleXmlCell id="1230" xr6:uid="{00000000-000C-0000-FFFF-FFFFA4040000}" r="U31" connectionId="0">
    <xmlCellPr id="1" xr6:uid="{00000000-0010-0000-A404-000001000000}" uniqueName="P1082175">
      <xmlPr mapId="1" xpath="/TFI-IZD-POD/IPK-GFI-IZD-POD_1000380/P1082175" xmlDataType="decimal"/>
    </xmlCellPr>
  </singleXmlCell>
  <singleXmlCell id="1231" xr6:uid="{00000000-000C-0000-FFFF-FFFFA5040000}" r="V31" connectionId="0">
    <xmlCellPr id="1" xr6:uid="{00000000-0010-0000-A504-000001000000}" uniqueName="P1082176">
      <xmlPr mapId="1" xpath="/TFI-IZD-POD/IPK-GFI-IZD-POD_1000380/P1082176" xmlDataType="decimal"/>
    </xmlCellPr>
  </singleXmlCell>
  <singleXmlCell id="1232" xr6:uid="{00000000-000C-0000-FFFF-FFFFA6040000}" r="W31" connectionId="0">
    <xmlCellPr id="1" xr6:uid="{00000000-0010-0000-A604-000001000000}" uniqueName="P1082177">
      <xmlPr mapId="1" xpath="/TFI-IZD-POD/IPK-GFI-IZD-POD_1000380/P1082177" xmlDataType="decimal"/>
    </xmlCellPr>
  </singleXmlCell>
  <singleXmlCell id="1233" xr6:uid="{00000000-000C-0000-FFFF-FFFFA7040000}" r="H32" connectionId="0">
    <xmlCellPr id="1" xr6:uid="{00000000-0010-0000-A704-000001000000}" uniqueName="P1079992">
      <xmlPr mapId="1" xpath="/TFI-IZD-POD/IPK-GFI-IZD-POD_1000380/P1079992" xmlDataType="decimal"/>
    </xmlCellPr>
  </singleXmlCell>
  <singleXmlCell id="1234" xr6:uid="{00000000-000C-0000-FFFF-FFFFA8040000}" r="I32" connectionId="0">
    <xmlCellPr id="1" xr6:uid="{00000000-0010-0000-A804-000001000000}" uniqueName="P1079993">
      <xmlPr mapId="1" xpath="/TFI-IZD-POD/IPK-GFI-IZD-POD_1000380/P1079993" xmlDataType="decimal"/>
    </xmlCellPr>
  </singleXmlCell>
  <singleXmlCell id="1235" xr6:uid="{00000000-000C-0000-FFFF-FFFFA9040000}" r="J32" connectionId="0">
    <xmlCellPr id="1" xr6:uid="{00000000-0010-0000-A904-000001000000}" uniqueName="P1079994">
      <xmlPr mapId="1" xpath="/TFI-IZD-POD/IPK-GFI-IZD-POD_1000380/P1079994" xmlDataType="decimal"/>
    </xmlCellPr>
  </singleXmlCell>
  <singleXmlCell id="1236" xr6:uid="{00000000-000C-0000-FFFF-FFFFAA040000}" r="K32" connectionId="0">
    <xmlCellPr id="1" xr6:uid="{00000000-0010-0000-AA04-000001000000}" uniqueName="P1079995">
      <xmlPr mapId="1" xpath="/TFI-IZD-POD/IPK-GFI-IZD-POD_1000380/P1079995" xmlDataType="decimal"/>
    </xmlCellPr>
  </singleXmlCell>
  <singleXmlCell id="1237" xr6:uid="{00000000-000C-0000-FFFF-FFFFAB040000}" r="L32" connectionId="0">
    <xmlCellPr id="1" xr6:uid="{00000000-0010-0000-AB04-000001000000}" uniqueName="P1079996">
      <xmlPr mapId="1" xpath="/TFI-IZD-POD/IPK-GFI-IZD-POD_1000380/P1079996" xmlDataType="decimal"/>
    </xmlCellPr>
  </singleXmlCell>
  <singleXmlCell id="1238" xr6:uid="{00000000-000C-0000-FFFF-FFFFAC040000}" r="M32" connectionId="0">
    <xmlCellPr id="1" xr6:uid="{00000000-0010-0000-AC04-000001000000}" uniqueName="P1079997">
      <xmlPr mapId="1" xpath="/TFI-IZD-POD/IPK-GFI-IZD-POD_1000380/P1079997" xmlDataType="decimal"/>
    </xmlCellPr>
  </singleXmlCell>
  <singleXmlCell id="1239" xr6:uid="{00000000-000C-0000-FFFF-FFFFAD040000}" r="N32" connectionId="0">
    <xmlCellPr id="1" xr6:uid="{00000000-0010-0000-AD04-000001000000}" uniqueName="P1079998">
      <xmlPr mapId="1" xpath="/TFI-IZD-POD/IPK-GFI-IZD-POD_1000380/P1079998" xmlDataType="decimal"/>
    </xmlCellPr>
  </singleXmlCell>
  <singleXmlCell id="1240" xr6:uid="{00000000-000C-0000-FFFF-FFFFAE040000}" r="O32" connectionId="0">
    <xmlCellPr id="1" xr6:uid="{00000000-0010-0000-AE04-000001000000}" uniqueName="P1079999">
      <xmlPr mapId="1" xpath="/TFI-IZD-POD/IPK-GFI-IZD-POD_1000380/P1079999" xmlDataType="decimal"/>
    </xmlCellPr>
  </singleXmlCell>
  <singleXmlCell id="1241" xr6:uid="{00000000-000C-0000-FFFF-FFFFAF040000}" r="P32" connectionId="0">
    <xmlCellPr id="1" xr6:uid="{00000000-0010-0000-AF04-000001000000}" uniqueName="P1082178">
      <xmlPr mapId="1" xpath="/TFI-IZD-POD/IPK-GFI-IZD-POD_1000380/P1082178" xmlDataType="decimal"/>
    </xmlCellPr>
  </singleXmlCell>
  <singleXmlCell id="1242" xr6:uid="{00000000-000C-0000-FFFF-FFFFB0040000}" r="Q32" connectionId="0">
    <xmlCellPr id="1" xr6:uid="{00000000-0010-0000-B004-000001000000}" uniqueName="P1082179">
      <xmlPr mapId="1" xpath="/TFI-IZD-POD/IPK-GFI-IZD-POD_1000380/P1082179" xmlDataType="decimal"/>
    </xmlCellPr>
  </singleXmlCell>
  <singleXmlCell id="1243" xr6:uid="{00000000-000C-0000-FFFF-FFFFB1040000}" r="R32" connectionId="0">
    <xmlCellPr id="1" xr6:uid="{00000000-0010-0000-B104-000001000000}" uniqueName="P1082180">
      <xmlPr mapId="1" xpath="/TFI-IZD-POD/IPK-GFI-IZD-POD_1000380/P1082180" xmlDataType="decimal"/>
    </xmlCellPr>
  </singleXmlCell>
  <singleXmlCell id="1244" xr6:uid="{00000000-000C-0000-FFFF-FFFFB2040000}" r="S32" connectionId="0">
    <xmlCellPr id="1" xr6:uid="{00000000-0010-0000-B204-000001000000}" uniqueName="P1082181">
      <xmlPr mapId="1" xpath="/TFI-IZD-POD/IPK-GFI-IZD-POD_1000380/P1082181" xmlDataType="decimal"/>
    </xmlCellPr>
  </singleXmlCell>
  <singleXmlCell id="1245" xr6:uid="{00000000-000C-0000-FFFF-FFFFB3040000}" r="T32" connectionId="0">
    <xmlCellPr id="1" xr6:uid="{00000000-0010-0000-B304-000001000000}" uniqueName="P1082182">
      <xmlPr mapId="1" xpath="/TFI-IZD-POD/IPK-GFI-IZD-POD_1000380/P1082182" xmlDataType="decimal"/>
    </xmlCellPr>
  </singleXmlCell>
  <singleXmlCell id="1246" xr6:uid="{00000000-000C-0000-FFFF-FFFFB4040000}" r="U32" connectionId="0">
    <xmlCellPr id="1" xr6:uid="{00000000-0010-0000-B404-000001000000}" uniqueName="P1082183">
      <xmlPr mapId="1" xpath="/TFI-IZD-POD/IPK-GFI-IZD-POD_1000380/P1082183" xmlDataType="decimal"/>
    </xmlCellPr>
  </singleXmlCell>
  <singleXmlCell id="1247" xr6:uid="{00000000-000C-0000-FFFF-FFFFB5040000}" r="V32" connectionId="0">
    <xmlCellPr id="1" xr6:uid="{00000000-0010-0000-B504-000001000000}" uniqueName="P1082184">
      <xmlPr mapId="1" xpath="/TFI-IZD-POD/IPK-GFI-IZD-POD_1000380/P1082184" xmlDataType="decimal"/>
    </xmlCellPr>
  </singleXmlCell>
  <singleXmlCell id="1248" xr6:uid="{00000000-000C-0000-FFFF-FFFFB6040000}" r="W32" connectionId="0">
    <xmlCellPr id="1" xr6:uid="{00000000-0010-0000-B604-000001000000}" uniqueName="P1082185">
      <xmlPr mapId="1" xpath="/TFI-IZD-POD/IPK-GFI-IZD-POD_1000380/P1082185" xmlDataType="decimal"/>
    </xmlCellPr>
  </singleXmlCell>
  <singleXmlCell id="1249" xr6:uid="{00000000-000C-0000-FFFF-FFFFB7040000}" r="H33" connectionId="0">
    <xmlCellPr id="1" xr6:uid="{00000000-0010-0000-B704-000001000000}" uniqueName="P1080000">
      <xmlPr mapId="1" xpath="/TFI-IZD-POD/IPK-GFI-IZD-POD_1000380/P1080000" xmlDataType="decimal"/>
    </xmlCellPr>
  </singleXmlCell>
  <singleXmlCell id="1250" xr6:uid="{00000000-000C-0000-FFFF-FFFFB8040000}" r="I33" connectionId="0">
    <xmlCellPr id="1" xr6:uid="{00000000-0010-0000-B804-000001000000}" uniqueName="P1080001">
      <xmlPr mapId="1" xpath="/TFI-IZD-POD/IPK-GFI-IZD-POD_1000380/P1080001" xmlDataType="decimal"/>
    </xmlCellPr>
  </singleXmlCell>
  <singleXmlCell id="1251" xr6:uid="{00000000-000C-0000-FFFF-FFFFB9040000}" r="J33" connectionId="0">
    <xmlCellPr id="1" xr6:uid="{00000000-0010-0000-B904-000001000000}" uniqueName="P1080002">
      <xmlPr mapId="1" xpath="/TFI-IZD-POD/IPK-GFI-IZD-POD_1000380/P1080002" xmlDataType="decimal"/>
    </xmlCellPr>
  </singleXmlCell>
  <singleXmlCell id="1252" xr6:uid="{00000000-000C-0000-FFFF-FFFFBA040000}" r="K33" connectionId="0">
    <xmlCellPr id="1" xr6:uid="{00000000-0010-0000-BA04-000001000000}" uniqueName="P1080003">
      <xmlPr mapId="1" xpath="/TFI-IZD-POD/IPK-GFI-IZD-POD_1000380/P1080003" xmlDataType="decimal"/>
    </xmlCellPr>
  </singleXmlCell>
  <singleXmlCell id="1253" xr6:uid="{00000000-000C-0000-FFFF-FFFFBB040000}" r="L33" connectionId="0">
    <xmlCellPr id="1" xr6:uid="{00000000-0010-0000-BB04-000001000000}" uniqueName="P1080004">
      <xmlPr mapId="1" xpath="/TFI-IZD-POD/IPK-GFI-IZD-POD_1000380/P1080004" xmlDataType="decimal"/>
    </xmlCellPr>
  </singleXmlCell>
  <singleXmlCell id="1254" xr6:uid="{00000000-000C-0000-FFFF-FFFFBC040000}" r="M33" connectionId="0">
    <xmlCellPr id="1" xr6:uid="{00000000-0010-0000-BC04-000001000000}" uniqueName="P1080005">
      <xmlPr mapId="1" xpath="/TFI-IZD-POD/IPK-GFI-IZD-POD_1000380/P1080005" xmlDataType="decimal"/>
    </xmlCellPr>
  </singleXmlCell>
  <singleXmlCell id="1255" xr6:uid="{00000000-000C-0000-FFFF-FFFFBD040000}" r="N33" connectionId="0">
    <xmlCellPr id="1" xr6:uid="{00000000-0010-0000-BD04-000001000000}" uniqueName="P1080006">
      <xmlPr mapId="1" xpath="/TFI-IZD-POD/IPK-GFI-IZD-POD_1000380/P1080006" xmlDataType="decimal"/>
    </xmlCellPr>
  </singleXmlCell>
  <singleXmlCell id="1256" xr6:uid="{00000000-000C-0000-FFFF-FFFFBE040000}" r="O33" connectionId="0">
    <xmlCellPr id="1" xr6:uid="{00000000-0010-0000-BE04-000001000000}" uniqueName="P1080007">
      <xmlPr mapId="1" xpath="/TFI-IZD-POD/IPK-GFI-IZD-POD_1000380/P1080007" xmlDataType="decimal"/>
    </xmlCellPr>
  </singleXmlCell>
  <singleXmlCell id="1257" xr6:uid="{00000000-000C-0000-FFFF-FFFFBF040000}" r="P33" connectionId="0">
    <xmlCellPr id="1" xr6:uid="{00000000-0010-0000-BF04-000001000000}" uniqueName="P1082186">
      <xmlPr mapId="1" xpath="/TFI-IZD-POD/IPK-GFI-IZD-POD_1000380/P1082186" xmlDataType="decimal"/>
    </xmlCellPr>
  </singleXmlCell>
  <singleXmlCell id="1258" xr6:uid="{00000000-000C-0000-FFFF-FFFFC0040000}" r="Q33" connectionId="0">
    <xmlCellPr id="1" xr6:uid="{00000000-0010-0000-C004-000001000000}" uniqueName="P1082187">
      <xmlPr mapId="1" xpath="/TFI-IZD-POD/IPK-GFI-IZD-POD_1000380/P1082187" xmlDataType="decimal"/>
    </xmlCellPr>
  </singleXmlCell>
  <singleXmlCell id="1259" xr6:uid="{00000000-000C-0000-FFFF-FFFFC1040000}" r="R33" connectionId="0">
    <xmlCellPr id="1" xr6:uid="{00000000-0010-0000-C104-000001000000}" uniqueName="P1082188">
      <xmlPr mapId="1" xpath="/TFI-IZD-POD/IPK-GFI-IZD-POD_1000380/P1082188" xmlDataType="decimal"/>
    </xmlCellPr>
  </singleXmlCell>
  <singleXmlCell id="1260" xr6:uid="{00000000-000C-0000-FFFF-FFFFC2040000}" r="S33" connectionId="0">
    <xmlCellPr id="1" xr6:uid="{00000000-0010-0000-C204-000001000000}" uniqueName="P1082189">
      <xmlPr mapId="1" xpath="/TFI-IZD-POD/IPK-GFI-IZD-POD_1000380/P1082189" xmlDataType="decimal"/>
    </xmlCellPr>
  </singleXmlCell>
  <singleXmlCell id="1261" xr6:uid="{00000000-000C-0000-FFFF-FFFFC3040000}" r="T33" connectionId="0">
    <xmlCellPr id="1" xr6:uid="{00000000-0010-0000-C304-000001000000}" uniqueName="P1082190">
      <xmlPr mapId="1" xpath="/TFI-IZD-POD/IPK-GFI-IZD-POD_1000380/P1082190" xmlDataType="decimal"/>
    </xmlCellPr>
  </singleXmlCell>
  <singleXmlCell id="1262" xr6:uid="{00000000-000C-0000-FFFF-FFFFC4040000}" r="U33" connectionId="0">
    <xmlCellPr id="1" xr6:uid="{00000000-0010-0000-C404-000001000000}" uniqueName="P1082191">
      <xmlPr mapId="1" xpath="/TFI-IZD-POD/IPK-GFI-IZD-POD_1000380/P1082191" xmlDataType="decimal"/>
    </xmlCellPr>
  </singleXmlCell>
  <singleXmlCell id="1263" xr6:uid="{00000000-000C-0000-FFFF-FFFFC5040000}" r="V33" connectionId="0">
    <xmlCellPr id="1" xr6:uid="{00000000-0010-0000-C504-000001000000}" uniqueName="P1082192">
      <xmlPr mapId="1" xpath="/TFI-IZD-POD/IPK-GFI-IZD-POD_1000380/P1082192" xmlDataType="decimal"/>
    </xmlCellPr>
  </singleXmlCell>
  <singleXmlCell id="1264" xr6:uid="{00000000-000C-0000-FFFF-FFFFC6040000}" r="W33" connectionId="0">
    <xmlCellPr id="1" xr6:uid="{00000000-0010-0000-C604-000001000000}" uniqueName="P1082193">
      <xmlPr mapId="1" xpath="/TFI-IZD-POD/IPK-GFI-IZD-POD_1000380/P1082193" xmlDataType="decimal"/>
    </xmlCellPr>
  </singleXmlCell>
  <singleXmlCell id="1265" xr6:uid="{00000000-000C-0000-FFFF-FFFFC7040000}" r="H35" connectionId="0">
    <xmlCellPr id="1" xr6:uid="{00000000-0010-0000-C704-000001000000}" uniqueName="P1080008">
      <xmlPr mapId="1" xpath="/TFI-IZD-POD/IPK-GFI-IZD-POD_1000380/P1080008" xmlDataType="decimal"/>
    </xmlCellPr>
  </singleXmlCell>
  <singleXmlCell id="1266" xr6:uid="{00000000-000C-0000-FFFF-FFFFC8040000}" r="I35" connectionId="0">
    <xmlCellPr id="1" xr6:uid="{00000000-0010-0000-C804-000001000000}" uniqueName="P1080009">
      <xmlPr mapId="1" xpath="/TFI-IZD-POD/IPK-GFI-IZD-POD_1000380/P1080009" xmlDataType="decimal"/>
    </xmlCellPr>
  </singleXmlCell>
  <singleXmlCell id="1267" xr6:uid="{00000000-000C-0000-FFFF-FFFFC9040000}" r="J35" connectionId="0">
    <xmlCellPr id="1" xr6:uid="{00000000-0010-0000-C904-000001000000}" uniqueName="P1080010">
      <xmlPr mapId="1" xpath="/TFI-IZD-POD/IPK-GFI-IZD-POD_1000380/P1080010" xmlDataType="decimal"/>
    </xmlCellPr>
  </singleXmlCell>
  <singleXmlCell id="1268" xr6:uid="{00000000-000C-0000-FFFF-FFFFCA040000}" r="K35" connectionId="0">
    <xmlCellPr id="1" xr6:uid="{00000000-0010-0000-CA04-000001000000}" uniqueName="P1080011">
      <xmlPr mapId="1" xpath="/TFI-IZD-POD/IPK-GFI-IZD-POD_1000380/P1080011" xmlDataType="decimal"/>
    </xmlCellPr>
  </singleXmlCell>
  <singleXmlCell id="1269" xr6:uid="{00000000-000C-0000-FFFF-FFFFCB040000}" r="L35" connectionId="0">
    <xmlCellPr id="1" xr6:uid="{00000000-0010-0000-CB04-000001000000}" uniqueName="P1080012">
      <xmlPr mapId="1" xpath="/TFI-IZD-POD/IPK-GFI-IZD-POD_1000380/P1080012" xmlDataType="decimal"/>
    </xmlCellPr>
  </singleXmlCell>
  <singleXmlCell id="1270" xr6:uid="{00000000-000C-0000-FFFF-FFFFCC040000}" r="M35" connectionId="0">
    <xmlCellPr id="1" xr6:uid="{00000000-0010-0000-CC04-000001000000}" uniqueName="P1080013">
      <xmlPr mapId="1" xpath="/TFI-IZD-POD/IPK-GFI-IZD-POD_1000380/P1080013" xmlDataType="decimal"/>
    </xmlCellPr>
  </singleXmlCell>
  <singleXmlCell id="1271" xr6:uid="{00000000-000C-0000-FFFF-FFFFCD040000}" r="N35" connectionId="0">
    <xmlCellPr id="1" xr6:uid="{00000000-0010-0000-CD04-000001000000}" uniqueName="P1080014">
      <xmlPr mapId="1" xpath="/TFI-IZD-POD/IPK-GFI-IZD-POD_1000380/P1080014" xmlDataType="decimal"/>
    </xmlCellPr>
  </singleXmlCell>
  <singleXmlCell id="1272" xr6:uid="{00000000-000C-0000-FFFF-FFFFCE040000}" r="O35" connectionId="0">
    <xmlCellPr id="1" xr6:uid="{00000000-0010-0000-CE04-000001000000}" uniqueName="P1080015">
      <xmlPr mapId="1" xpath="/TFI-IZD-POD/IPK-GFI-IZD-POD_1000380/P1080015" xmlDataType="decimal"/>
    </xmlCellPr>
  </singleXmlCell>
  <singleXmlCell id="1273" xr6:uid="{00000000-000C-0000-FFFF-FFFFCF040000}" r="P35" connectionId="0">
    <xmlCellPr id="1" xr6:uid="{00000000-0010-0000-CF04-000001000000}" uniqueName="P1082194">
      <xmlPr mapId="1" xpath="/TFI-IZD-POD/IPK-GFI-IZD-POD_1000380/P1082194" xmlDataType="decimal"/>
    </xmlCellPr>
  </singleXmlCell>
  <singleXmlCell id="1274" xr6:uid="{00000000-000C-0000-FFFF-FFFFD0040000}" r="Q35" connectionId="0">
    <xmlCellPr id="1" xr6:uid="{00000000-0010-0000-D004-000001000000}" uniqueName="P1082195">
      <xmlPr mapId="1" xpath="/TFI-IZD-POD/IPK-GFI-IZD-POD_1000380/P1082195" xmlDataType="decimal"/>
    </xmlCellPr>
  </singleXmlCell>
  <singleXmlCell id="1275" xr6:uid="{00000000-000C-0000-FFFF-FFFFD1040000}" r="R35" connectionId="0">
    <xmlCellPr id="1" xr6:uid="{00000000-0010-0000-D104-000001000000}" uniqueName="P1082196">
      <xmlPr mapId="1" xpath="/TFI-IZD-POD/IPK-GFI-IZD-POD_1000380/P1082196" xmlDataType="decimal"/>
    </xmlCellPr>
  </singleXmlCell>
  <singleXmlCell id="1276" xr6:uid="{00000000-000C-0000-FFFF-FFFFD2040000}" r="S35" connectionId="0">
    <xmlCellPr id="1" xr6:uid="{00000000-0010-0000-D204-000001000000}" uniqueName="P1082197">
      <xmlPr mapId="1" xpath="/TFI-IZD-POD/IPK-GFI-IZD-POD_1000380/P1082197" xmlDataType="decimal"/>
    </xmlCellPr>
  </singleXmlCell>
  <singleXmlCell id="1277" xr6:uid="{00000000-000C-0000-FFFF-FFFFD3040000}" r="T35" connectionId="0">
    <xmlCellPr id="1" xr6:uid="{00000000-0010-0000-D304-000001000000}" uniqueName="P1082198">
      <xmlPr mapId="1" xpath="/TFI-IZD-POD/IPK-GFI-IZD-POD_1000380/P1082198" xmlDataType="decimal"/>
    </xmlCellPr>
  </singleXmlCell>
  <singleXmlCell id="1278" xr6:uid="{00000000-000C-0000-FFFF-FFFFD4040000}" r="U35" connectionId="0">
    <xmlCellPr id="1" xr6:uid="{00000000-0010-0000-D404-000001000000}" uniqueName="P1082199">
      <xmlPr mapId="1" xpath="/TFI-IZD-POD/IPK-GFI-IZD-POD_1000380/P1082199" xmlDataType="decimal"/>
    </xmlCellPr>
  </singleXmlCell>
  <singleXmlCell id="1279" xr6:uid="{00000000-000C-0000-FFFF-FFFFD5040000}" r="V35" connectionId="0">
    <xmlCellPr id="1" xr6:uid="{00000000-0010-0000-D504-000001000000}" uniqueName="P1082200">
      <xmlPr mapId="1" xpath="/TFI-IZD-POD/IPK-GFI-IZD-POD_1000380/P1082200" xmlDataType="decimal"/>
    </xmlCellPr>
  </singleXmlCell>
  <singleXmlCell id="1280" xr6:uid="{00000000-000C-0000-FFFF-FFFFD6040000}" r="W35" connectionId="0">
    <xmlCellPr id="1" xr6:uid="{00000000-0010-0000-D604-000001000000}" uniqueName="P1082201">
      <xmlPr mapId="1" xpath="/TFI-IZD-POD/IPK-GFI-IZD-POD_1000380/P1082201" xmlDataType="decimal"/>
    </xmlCellPr>
  </singleXmlCell>
  <singleXmlCell id="1281" xr6:uid="{00000000-000C-0000-FFFF-FFFFD7040000}" r="H36" connectionId="0">
    <xmlCellPr id="1" xr6:uid="{00000000-0010-0000-D704-000001000000}" uniqueName="P1080016">
      <xmlPr mapId="1" xpath="/TFI-IZD-POD/IPK-GFI-IZD-POD_1000380/P1080016" xmlDataType="decimal"/>
    </xmlCellPr>
  </singleXmlCell>
  <singleXmlCell id="1282" xr6:uid="{00000000-000C-0000-FFFF-FFFFD8040000}" r="I36" connectionId="0">
    <xmlCellPr id="1" xr6:uid="{00000000-0010-0000-D804-000001000000}" uniqueName="P1080017">
      <xmlPr mapId="1" xpath="/TFI-IZD-POD/IPK-GFI-IZD-POD_1000380/P1080017" xmlDataType="decimal"/>
    </xmlCellPr>
  </singleXmlCell>
  <singleXmlCell id="1283" xr6:uid="{00000000-000C-0000-FFFF-FFFFD9040000}" r="J36" connectionId="0">
    <xmlCellPr id="1" xr6:uid="{00000000-0010-0000-D904-000001000000}" uniqueName="P1080018">
      <xmlPr mapId="1" xpath="/TFI-IZD-POD/IPK-GFI-IZD-POD_1000380/P1080018" xmlDataType="decimal"/>
    </xmlCellPr>
  </singleXmlCell>
  <singleXmlCell id="1284" xr6:uid="{00000000-000C-0000-FFFF-FFFFDA040000}" r="K36" connectionId="0">
    <xmlCellPr id="1" xr6:uid="{00000000-0010-0000-DA04-000001000000}" uniqueName="P1080019">
      <xmlPr mapId="1" xpath="/TFI-IZD-POD/IPK-GFI-IZD-POD_1000380/P1080019" xmlDataType="decimal"/>
    </xmlCellPr>
  </singleXmlCell>
  <singleXmlCell id="1285" xr6:uid="{00000000-000C-0000-FFFF-FFFFDB040000}" r="L36" connectionId="0">
    <xmlCellPr id="1" xr6:uid="{00000000-0010-0000-DB04-000001000000}" uniqueName="P1080020">
      <xmlPr mapId="1" xpath="/TFI-IZD-POD/IPK-GFI-IZD-POD_1000380/P1080020" xmlDataType="decimal"/>
    </xmlCellPr>
  </singleXmlCell>
  <singleXmlCell id="1286" xr6:uid="{00000000-000C-0000-FFFF-FFFFDC040000}" r="M36" connectionId="0">
    <xmlCellPr id="1" xr6:uid="{00000000-0010-0000-DC04-000001000000}" uniqueName="P1080021">
      <xmlPr mapId="1" xpath="/TFI-IZD-POD/IPK-GFI-IZD-POD_1000380/P1080021" xmlDataType="decimal"/>
    </xmlCellPr>
  </singleXmlCell>
  <singleXmlCell id="1287" xr6:uid="{00000000-000C-0000-FFFF-FFFFDD040000}" r="N36" connectionId="0">
    <xmlCellPr id="1" xr6:uid="{00000000-0010-0000-DD04-000001000000}" uniqueName="P1080022">
      <xmlPr mapId="1" xpath="/TFI-IZD-POD/IPK-GFI-IZD-POD_1000380/P1080022" xmlDataType="decimal"/>
    </xmlCellPr>
  </singleXmlCell>
  <singleXmlCell id="1288" xr6:uid="{00000000-000C-0000-FFFF-FFFFDE040000}" r="O36" connectionId="0">
    <xmlCellPr id="1" xr6:uid="{00000000-0010-0000-DE04-000001000000}" uniqueName="P1080023">
      <xmlPr mapId="1" xpath="/TFI-IZD-POD/IPK-GFI-IZD-POD_1000380/P1080023" xmlDataType="decimal"/>
    </xmlCellPr>
  </singleXmlCell>
  <singleXmlCell id="1289" xr6:uid="{00000000-000C-0000-FFFF-FFFFDF040000}" r="P36" connectionId="0">
    <xmlCellPr id="1" xr6:uid="{00000000-0010-0000-DF04-000001000000}" uniqueName="P1082202">
      <xmlPr mapId="1" xpath="/TFI-IZD-POD/IPK-GFI-IZD-POD_1000380/P1082202" xmlDataType="decimal"/>
    </xmlCellPr>
  </singleXmlCell>
  <singleXmlCell id="1290" xr6:uid="{00000000-000C-0000-FFFF-FFFFE0040000}" r="Q36" connectionId="0">
    <xmlCellPr id="1" xr6:uid="{00000000-0010-0000-E004-000001000000}" uniqueName="P1082203">
      <xmlPr mapId="1" xpath="/TFI-IZD-POD/IPK-GFI-IZD-POD_1000380/P1082203" xmlDataType="decimal"/>
    </xmlCellPr>
  </singleXmlCell>
  <singleXmlCell id="1291" xr6:uid="{00000000-000C-0000-FFFF-FFFFE1040000}" r="R36" connectionId="0">
    <xmlCellPr id="1" xr6:uid="{00000000-0010-0000-E104-000001000000}" uniqueName="P1082204">
      <xmlPr mapId="1" xpath="/TFI-IZD-POD/IPK-GFI-IZD-POD_1000380/P1082204" xmlDataType="decimal"/>
    </xmlCellPr>
  </singleXmlCell>
  <singleXmlCell id="1292" xr6:uid="{00000000-000C-0000-FFFF-FFFFE2040000}" r="S36" connectionId="0">
    <xmlCellPr id="1" xr6:uid="{00000000-0010-0000-E204-000001000000}" uniqueName="P1082205">
      <xmlPr mapId="1" xpath="/TFI-IZD-POD/IPK-GFI-IZD-POD_1000380/P1082205" xmlDataType="decimal"/>
    </xmlCellPr>
  </singleXmlCell>
  <singleXmlCell id="1293" xr6:uid="{00000000-000C-0000-FFFF-FFFFE3040000}" r="T36" connectionId="0">
    <xmlCellPr id="1" xr6:uid="{00000000-0010-0000-E304-000001000000}" uniqueName="P1082206">
      <xmlPr mapId="1" xpath="/TFI-IZD-POD/IPK-GFI-IZD-POD_1000380/P1082206" xmlDataType="decimal"/>
    </xmlCellPr>
  </singleXmlCell>
  <singleXmlCell id="1294" xr6:uid="{00000000-000C-0000-FFFF-FFFFE4040000}" r="U36" connectionId="0">
    <xmlCellPr id="1" xr6:uid="{00000000-0010-0000-E404-000001000000}" uniqueName="P1082207">
      <xmlPr mapId="1" xpath="/TFI-IZD-POD/IPK-GFI-IZD-POD_1000380/P1082207" xmlDataType="decimal"/>
    </xmlCellPr>
  </singleXmlCell>
  <singleXmlCell id="1295" xr6:uid="{00000000-000C-0000-FFFF-FFFFE5040000}" r="V36" connectionId="0">
    <xmlCellPr id="1" xr6:uid="{00000000-0010-0000-E504-000001000000}" uniqueName="P1082208">
      <xmlPr mapId="1" xpath="/TFI-IZD-POD/IPK-GFI-IZD-POD_1000380/P1082208" xmlDataType="decimal"/>
    </xmlCellPr>
  </singleXmlCell>
  <singleXmlCell id="1296" xr6:uid="{00000000-000C-0000-FFFF-FFFFE6040000}" r="W36" connectionId="0">
    <xmlCellPr id="1" xr6:uid="{00000000-0010-0000-E604-000001000000}" uniqueName="P1082209">
      <xmlPr mapId="1" xpath="/TFI-IZD-POD/IPK-GFI-IZD-POD_1000380/P1082209" xmlDataType="decimal"/>
    </xmlCellPr>
  </singleXmlCell>
  <singleXmlCell id="1297" xr6:uid="{00000000-000C-0000-FFFF-FFFFE7040000}" r="H37" connectionId="0">
    <xmlCellPr id="1" xr6:uid="{00000000-0010-0000-E704-000001000000}" uniqueName="P1080024">
      <xmlPr mapId="1" xpath="/TFI-IZD-POD/IPK-GFI-IZD-POD_1000380/P1080024" xmlDataType="decimal"/>
    </xmlCellPr>
  </singleXmlCell>
  <singleXmlCell id="1298" xr6:uid="{00000000-000C-0000-FFFF-FFFFE8040000}" r="I37" connectionId="0">
    <xmlCellPr id="1" xr6:uid="{00000000-0010-0000-E804-000001000000}" uniqueName="P1080025">
      <xmlPr mapId="1" xpath="/TFI-IZD-POD/IPK-GFI-IZD-POD_1000380/P1080025" xmlDataType="decimal"/>
    </xmlCellPr>
  </singleXmlCell>
  <singleXmlCell id="1299" xr6:uid="{00000000-000C-0000-FFFF-FFFFE9040000}" r="J37" connectionId="0">
    <xmlCellPr id="1" xr6:uid="{00000000-0010-0000-E904-000001000000}" uniqueName="P1080026">
      <xmlPr mapId="1" xpath="/TFI-IZD-POD/IPK-GFI-IZD-POD_1000380/P1080026" xmlDataType="decimal"/>
    </xmlCellPr>
  </singleXmlCell>
  <singleXmlCell id="1300" xr6:uid="{00000000-000C-0000-FFFF-FFFFEA040000}" r="K37" connectionId="0">
    <xmlCellPr id="1" xr6:uid="{00000000-0010-0000-EA04-000001000000}" uniqueName="P1080027">
      <xmlPr mapId="1" xpath="/TFI-IZD-POD/IPK-GFI-IZD-POD_1000380/P1080027" xmlDataType="decimal"/>
    </xmlCellPr>
  </singleXmlCell>
  <singleXmlCell id="1301" xr6:uid="{00000000-000C-0000-FFFF-FFFFEB040000}" r="L37" connectionId="0">
    <xmlCellPr id="1" xr6:uid="{00000000-0010-0000-EB04-000001000000}" uniqueName="P1080028">
      <xmlPr mapId="1" xpath="/TFI-IZD-POD/IPK-GFI-IZD-POD_1000380/P1080028" xmlDataType="decimal"/>
    </xmlCellPr>
  </singleXmlCell>
  <singleXmlCell id="1302" xr6:uid="{00000000-000C-0000-FFFF-FFFFEC040000}" r="M37" connectionId="0">
    <xmlCellPr id="1" xr6:uid="{00000000-0010-0000-EC04-000001000000}" uniqueName="P1080029">
      <xmlPr mapId="1" xpath="/TFI-IZD-POD/IPK-GFI-IZD-POD_1000380/P1080029" xmlDataType="decimal"/>
    </xmlCellPr>
  </singleXmlCell>
  <singleXmlCell id="1303" xr6:uid="{00000000-000C-0000-FFFF-FFFFED040000}" r="N37" connectionId="0">
    <xmlCellPr id="1" xr6:uid="{00000000-0010-0000-ED04-000001000000}" uniqueName="P1080030">
      <xmlPr mapId="1" xpath="/TFI-IZD-POD/IPK-GFI-IZD-POD_1000380/P1080030" xmlDataType="decimal"/>
    </xmlCellPr>
  </singleXmlCell>
  <singleXmlCell id="1304" xr6:uid="{00000000-000C-0000-FFFF-FFFFEE040000}" r="O37" connectionId="0">
    <xmlCellPr id="1" xr6:uid="{00000000-0010-0000-EE04-000001000000}" uniqueName="P1080031">
      <xmlPr mapId="1" xpath="/TFI-IZD-POD/IPK-GFI-IZD-POD_1000380/P1080031" xmlDataType="decimal"/>
    </xmlCellPr>
  </singleXmlCell>
  <singleXmlCell id="1305" xr6:uid="{00000000-000C-0000-FFFF-FFFFEF040000}" r="P37" connectionId="0">
    <xmlCellPr id="1" xr6:uid="{00000000-0010-0000-EF04-000001000000}" uniqueName="P1082210">
      <xmlPr mapId="1" xpath="/TFI-IZD-POD/IPK-GFI-IZD-POD_1000380/P1082210" xmlDataType="decimal"/>
    </xmlCellPr>
  </singleXmlCell>
  <singleXmlCell id="1306" xr6:uid="{00000000-000C-0000-FFFF-FFFFF0040000}" r="Q37" connectionId="0">
    <xmlCellPr id="1" xr6:uid="{00000000-0010-0000-F004-000001000000}" uniqueName="P1082211">
      <xmlPr mapId="1" xpath="/TFI-IZD-POD/IPK-GFI-IZD-POD_1000380/P1082211" xmlDataType="decimal"/>
    </xmlCellPr>
  </singleXmlCell>
  <singleXmlCell id="1307" xr6:uid="{00000000-000C-0000-FFFF-FFFFF1040000}" r="R37" connectionId="0">
    <xmlCellPr id="1" xr6:uid="{00000000-0010-0000-F104-000001000000}" uniqueName="P1082212">
      <xmlPr mapId="1" xpath="/TFI-IZD-POD/IPK-GFI-IZD-POD_1000380/P1082212" xmlDataType="decimal"/>
    </xmlCellPr>
  </singleXmlCell>
  <singleXmlCell id="1308" xr6:uid="{00000000-000C-0000-FFFF-FFFFF2040000}" r="S37" connectionId="0">
    <xmlCellPr id="1" xr6:uid="{00000000-0010-0000-F204-000001000000}" uniqueName="P1082213">
      <xmlPr mapId="1" xpath="/TFI-IZD-POD/IPK-GFI-IZD-POD_1000380/P1082213" xmlDataType="decimal"/>
    </xmlCellPr>
  </singleXmlCell>
  <singleXmlCell id="1309" xr6:uid="{00000000-000C-0000-FFFF-FFFFF3040000}" r="T37" connectionId="0">
    <xmlCellPr id="1" xr6:uid="{00000000-0010-0000-F304-000001000000}" uniqueName="P1082214">
      <xmlPr mapId="1" xpath="/TFI-IZD-POD/IPK-GFI-IZD-POD_1000380/P1082214" xmlDataType="decimal"/>
    </xmlCellPr>
  </singleXmlCell>
  <singleXmlCell id="1310" xr6:uid="{00000000-000C-0000-FFFF-FFFFF4040000}" r="U37" connectionId="0">
    <xmlCellPr id="1" xr6:uid="{00000000-0010-0000-F404-000001000000}" uniqueName="P1082215">
      <xmlPr mapId="1" xpath="/TFI-IZD-POD/IPK-GFI-IZD-POD_1000380/P1082215" xmlDataType="decimal"/>
    </xmlCellPr>
  </singleXmlCell>
  <singleXmlCell id="1311" xr6:uid="{00000000-000C-0000-FFFF-FFFFF5040000}" r="V37" connectionId="0">
    <xmlCellPr id="1" xr6:uid="{00000000-0010-0000-F504-000001000000}" uniqueName="P1082216">
      <xmlPr mapId="1" xpath="/TFI-IZD-POD/IPK-GFI-IZD-POD_1000380/P1082216" xmlDataType="decimal"/>
    </xmlCellPr>
  </singleXmlCell>
  <singleXmlCell id="1312" xr6:uid="{00000000-000C-0000-FFFF-FFFFF6040000}" r="W37" connectionId="0">
    <xmlCellPr id="1" xr6:uid="{00000000-0010-0000-F604-000001000000}" uniqueName="P1082217">
      <xmlPr mapId="1" xpath="/TFI-IZD-POD/IPK-GFI-IZD-POD_1000380/P1082217" xmlDataType="decimal"/>
    </xmlCellPr>
  </singleXmlCell>
  <singleXmlCell id="1313" xr6:uid="{00000000-000C-0000-FFFF-FFFFF7040000}" r="H38" connectionId="0">
    <xmlCellPr id="1" xr6:uid="{00000000-0010-0000-F704-000001000000}" uniqueName="P1080032">
      <xmlPr mapId="1" xpath="/TFI-IZD-POD/IPK-GFI-IZD-POD_1000380/P1080032" xmlDataType="decimal"/>
    </xmlCellPr>
  </singleXmlCell>
  <singleXmlCell id="1314" xr6:uid="{00000000-000C-0000-FFFF-FFFFF8040000}" r="I38" connectionId="0">
    <xmlCellPr id="1" xr6:uid="{00000000-0010-0000-F804-000001000000}" uniqueName="P1080033">
      <xmlPr mapId="1" xpath="/TFI-IZD-POD/IPK-GFI-IZD-POD_1000380/P1080033" xmlDataType="decimal"/>
    </xmlCellPr>
  </singleXmlCell>
  <singleXmlCell id="1315" xr6:uid="{00000000-000C-0000-FFFF-FFFFF9040000}" r="J38" connectionId="0">
    <xmlCellPr id="1" xr6:uid="{00000000-0010-0000-F904-000001000000}" uniqueName="P1080034">
      <xmlPr mapId="1" xpath="/TFI-IZD-POD/IPK-GFI-IZD-POD_1000380/P1080034" xmlDataType="decimal"/>
    </xmlCellPr>
  </singleXmlCell>
  <singleXmlCell id="1316" xr6:uid="{00000000-000C-0000-FFFF-FFFFFA040000}" r="K38" connectionId="0">
    <xmlCellPr id="1" xr6:uid="{00000000-0010-0000-FA04-000001000000}" uniqueName="P1080035">
      <xmlPr mapId="1" xpath="/TFI-IZD-POD/IPK-GFI-IZD-POD_1000380/P1080035" xmlDataType="decimal"/>
    </xmlCellPr>
  </singleXmlCell>
  <singleXmlCell id="1317" xr6:uid="{00000000-000C-0000-FFFF-FFFFFB040000}" r="L38" connectionId="0">
    <xmlCellPr id="1" xr6:uid="{00000000-0010-0000-FB04-000001000000}" uniqueName="P1080036">
      <xmlPr mapId="1" xpath="/TFI-IZD-POD/IPK-GFI-IZD-POD_1000380/P1080036" xmlDataType="decimal"/>
    </xmlCellPr>
  </singleXmlCell>
  <singleXmlCell id="1318" xr6:uid="{00000000-000C-0000-FFFF-FFFFFC040000}" r="M38" connectionId="0">
    <xmlCellPr id="1" xr6:uid="{00000000-0010-0000-FC04-000001000000}" uniqueName="P1080037">
      <xmlPr mapId="1" xpath="/TFI-IZD-POD/IPK-GFI-IZD-POD_1000380/P1080037" xmlDataType="decimal"/>
    </xmlCellPr>
  </singleXmlCell>
  <singleXmlCell id="1319" xr6:uid="{00000000-000C-0000-FFFF-FFFFFD040000}" r="N38" connectionId="0">
    <xmlCellPr id="1" xr6:uid="{00000000-0010-0000-FD04-000001000000}" uniqueName="P1080038">
      <xmlPr mapId="1" xpath="/TFI-IZD-POD/IPK-GFI-IZD-POD_1000380/P1080038" xmlDataType="decimal"/>
    </xmlCellPr>
  </singleXmlCell>
  <singleXmlCell id="1320" xr6:uid="{00000000-000C-0000-FFFF-FFFFFE040000}" r="O38" connectionId="0">
    <xmlCellPr id="1" xr6:uid="{00000000-0010-0000-FE04-000001000000}" uniqueName="P1080039">
      <xmlPr mapId="1" xpath="/TFI-IZD-POD/IPK-GFI-IZD-POD_1000380/P1080039" xmlDataType="decimal"/>
    </xmlCellPr>
  </singleXmlCell>
  <singleXmlCell id="1321" xr6:uid="{00000000-000C-0000-FFFF-FFFFFF040000}" r="P38" connectionId="0">
    <xmlCellPr id="1" xr6:uid="{00000000-0010-0000-FF04-000001000000}" uniqueName="P1082220">
      <xmlPr mapId="1" xpath="/TFI-IZD-POD/IPK-GFI-IZD-POD_1000380/P1082220" xmlDataType="decimal"/>
    </xmlCellPr>
  </singleXmlCell>
  <singleXmlCell id="1322" xr6:uid="{00000000-000C-0000-FFFF-FFFF00050000}" r="Q38" connectionId="0">
    <xmlCellPr id="1" xr6:uid="{00000000-0010-0000-0005-000001000000}" uniqueName="P1082222">
      <xmlPr mapId="1" xpath="/TFI-IZD-POD/IPK-GFI-IZD-POD_1000380/P1082222" xmlDataType="decimal"/>
    </xmlCellPr>
  </singleXmlCell>
  <singleXmlCell id="1323" xr6:uid="{00000000-000C-0000-FFFF-FFFF01050000}" r="R38" connectionId="0">
    <xmlCellPr id="1" xr6:uid="{00000000-0010-0000-0105-000001000000}" uniqueName="P1082224">
      <xmlPr mapId="1" xpath="/TFI-IZD-POD/IPK-GFI-IZD-POD_1000380/P1082224" xmlDataType="decimal"/>
    </xmlCellPr>
  </singleXmlCell>
  <singleXmlCell id="1324" xr6:uid="{00000000-000C-0000-FFFF-FFFF02050000}" r="S38" connectionId="0">
    <xmlCellPr id="1" xr6:uid="{00000000-0010-0000-0205-000001000000}" uniqueName="P1082225">
      <xmlPr mapId="1" xpath="/TFI-IZD-POD/IPK-GFI-IZD-POD_1000380/P1082225" xmlDataType="decimal"/>
    </xmlCellPr>
  </singleXmlCell>
  <singleXmlCell id="1325" xr6:uid="{00000000-000C-0000-FFFF-FFFF03050000}" r="T38" connectionId="0">
    <xmlCellPr id="1" xr6:uid="{00000000-0010-0000-0305-000001000000}" uniqueName="P1082227">
      <xmlPr mapId="1" xpath="/TFI-IZD-POD/IPK-GFI-IZD-POD_1000380/P1082227" xmlDataType="decimal"/>
    </xmlCellPr>
  </singleXmlCell>
  <singleXmlCell id="1326" xr6:uid="{00000000-000C-0000-FFFF-FFFF04050000}" r="U38" connectionId="0">
    <xmlCellPr id="1" xr6:uid="{00000000-0010-0000-0405-000001000000}" uniqueName="P1082229">
      <xmlPr mapId="1" xpath="/TFI-IZD-POD/IPK-GFI-IZD-POD_1000380/P1082229" xmlDataType="decimal"/>
    </xmlCellPr>
  </singleXmlCell>
  <singleXmlCell id="1327" xr6:uid="{00000000-000C-0000-FFFF-FFFF05050000}" r="V38" connectionId="0">
    <xmlCellPr id="1" xr6:uid="{00000000-0010-0000-0505-000001000000}" uniqueName="P1082232">
      <xmlPr mapId="1" xpath="/TFI-IZD-POD/IPK-GFI-IZD-POD_1000380/P1082232" xmlDataType="decimal"/>
    </xmlCellPr>
  </singleXmlCell>
  <singleXmlCell id="1328" xr6:uid="{00000000-000C-0000-FFFF-FFFF06050000}" r="W38" connectionId="0">
    <xmlCellPr id="1" xr6:uid="{00000000-0010-0000-0605-000001000000}" uniqueName="P1082234">
      <xmlPr mapId="1" xpath="/TFI-IZD-POD/IPK-GFI-IZD-POD_1000380/P1082234" xmlDataType="decimal"/>
    </xmlCellPr>
  </singleXmlCell>
  <singleXmlCell id="1329" xr6:uid="{00000000-000C-0000-FFFF-FFFF07050000}" r="H39" connectionId="0">
    <xmlCellPr id="1" xr6:uid="{00000000-0010-0000-0705-000001000000}" uniqueName="P1080040">
      <xmlPr mapId="1" xpath="/TFI-IZD-POD/IPK-GFI-IZD-POD_1000380/P1080040" xmlDataType="decimal"/>
    </xmlCellPr>
  </singleXmlCell>
  <singleXmlCell id="1330" xr6:uid="{00000000-000C-0000-FFFF-FFFF08050000}" r="I39" connectionId="0">
    <xmlCellPr id="1" xr6:uid="{00000000-0010-0000-0805-000001000000}" uniqueName="P1080041">
      <xmlPr mapId="1" xpath="/TFI-IZD-POD/IPK-GFI-IZD-POD_1000380/P1080041" xmlDataType="decimal"/>
    </xmlCellPr>
  </singleXmlCell>
  <singleXmlCell id="1331" xr6:uid="{00000000-000C-0000-FFFF-FFFF09050000}" r="J39" connectionId="0">
    <xmlCellPr id="1" xr6:uid="{00000000-0010-0000-0905-000001000000}" uniqueName="P1080042">
      <xmlPr mapId="1" xpath="/TFI-IZD-POD/IPK-GFI-IZD-POD_1000380/P1080042" xmlDataType="decimal"/>
    </xmlCellPr>
  </singleXmlCell>
  <singleXmlCell id="1332" xr6:uid="{00000000-000C-0000-FFFF-FFFF0A050000}" r="K39" connectionId="0">
    <xmlCellPr id="1" xr6:uid="{00000000-0010-0000-0A05-000001000000}" uniqueName="P1080043">
      <xmlPr mapId="1" xpath="/TFI-IZD-POD/IPK-GFI-IZD-POD_1000380/P1080043" xmlDataType="decimal"/>
    </xmlCellPr>
  </singleXmlCell>
  <singleXmlCell id="1333" xr6:uid="{00000000-000C-0000-FFFF-FFFF0B050000}" r="L39" connectionId="0">
    <xmlCellPr id="1" xr6:uid="{00000000-0010-0000-0B05-000001000000}" uniqueName="P1080044">
      <xmlPr mapId="1" xpath="/TFI-IZD-POD/IPK-GFI-IZD-POD_1000380/P1080044" xmlDataType="decimal"/>
    </xmlCellPr>
  </singleXmlCell>
  <singleXmlCell id="1334" xr6:uid="{00000000-000C-0000-FFFF-FFFF0C050000}" r="M39" connectionId="0">
    <xmlCellPr id="1" xr6:uid="{00000000-0010-0000-0C05-000001000000}" uniqueName="P1080045">
      <xmlPr mapId="1" xpath="/TFI-IZD-POD/IPK-GFI-IZD-POD_1000380/P1080045" xmlDataType="decimal"/>
    </xmlCellPr>
  </singleXmlCell>
  <singleXmlCell id="1335" xr6:uid="{00000000-000C-0000-FFFF-FFFF0D050000}" r="N39" connectionId="0">
    <xmlCellPr id="1" xr6:uid="{00000000-0010-0000-0D05-000001000000}" uniqueName="P1080046">
      <xmlPr mapId="1" xpath="/TFI-IZD-POD/IPK-GFI-IZD-POD_1000380/P1080046" xmlDataType="decimal"/>
    </xmlCellPr>
  </singleXmlCell>
  <singleXmlCell id="1336" xr6:uid="{00000000-000C-0000-FFFF-FFFF0E050000}" r="O39" connectionId="0">
    <xmlCellPr id="1" xr6:uid="{00000000-0010-0000-0E05-000001000000}" uniqueName="P1080047">
      <xmlPr mapId="1" xpath="/TFI-IZD-POD/IPK-GFI-IZD-POD_1000380/P1080047" xmlDataType="decimal"/>
    </xmlCellPr>
  </singleXmlCell>
  <singleXmlCell id="1337" xr6:uid="{00000000-000C-0000-FFFF-FFFF0F050000}" r="P39" connectionId="0">
    <xmlCellPr id="1" xr6:uid="{00000000-0010-0000-0F05-000001000000}" uniqueName="P1082236">
      <xmlPr mapId="1" xpath="/TFI-IZD-POD/IPK-GFI-IZD-POD_1000380/P1082236" xmlDataType="decimal"/>
    </xmlCellPr>
  </singleXmlCell>
  <singleXmlCell id="1338" xr6:uid="{00000000-000C-0000-FFFF-FFFF10050000}" r="Q39" connectionId="0">
    <xmlCellPr id="1" xr6:uid="{00000000-0010-0000-1005-000001000000}" uniqueName="P1082248">
      <xmlPr mapId="1" xpath="/TFI-IZD-POD/IPK-GFI-IZD-POD_1000380/P1082248" xmlDataType="decimal"/>
    </xmlCellPr>
  </singleXmlCell>
  <singleXmlCell id="1339" xr6:uid="{00000000-000C-0000-FFFF-FFFF11050000}" r="R39" connectionId="0">
    <xmlCellPr id="1" xr6:uid="{00000000-0010-0000-1105-000001000000}" uniqueName="P1082250">
      <xmlPr mapId="1" xpath="/TFI-IZD-POD/IPK-GFI-IZD-POD_1000380/P1082250" xmlDataType="decimal"/>
    </xmlCellPr>
  </singleXmlCell>
  <singleXmlCell id="1340" xr6:uid="{00000000-000C-0000-FFFF-FFFF12050000}" r="S39" connectionId="0">
    <xmlCellPr id="1" xr6:uid="{00000000-0010-0000-1205-000001000000}" uniqueName="P1082252">
      <xmlPr mapId="1" xpath="/TFI-IZD-POD/IPK-GFI-IZD-POD_1000380/P1082252" xmlDataType="decimal"/>
    </xmlCellPr>
  </singleXmlCell>
  <singleXmlCell id="1341" xr6:uid="{00000000-000C-0000-FFFF-FFFF13050000}" r="T39" connectionId="0">
    <xmlCellPr id="1" xr6:uid="{00000000-0010-0000-1305-000001000000}" uniqueName="P1082254">
      <xmlPr mapId="1" xpath="/TFI-IZD-POD/IPK-GFI-IZD-POD_1000380/P1082254" xmlDataType="decimal"/>
    </xmlCellPr>
  </singleXmlCell>
  <singleXmlCell id="1342" xr6:uid="{00000000-000C-0000-FFFF-FFFF14050000}" r="U39" connectionId="0">
    <xmlCellPr id="1" xr6:uid="{00000000-0010-0000-1405-000001000000}" uniqueName="P1082256">
      <xmlPr mapId="1" xpath="/TFI-IZD-POD/IPK-GFI-IZD-POD_1000380/P1082256" xmlDataType="decimal"/>
    </xmlCellPr>
  </singleXmlCell>
  <singleXmlCell id="1343" xr6:uid="{00000000-000C-0000-FFFF-FFFF15050000}" r="V39" connectionId="0">
    <xmlCellPr id="1" xr6:uid="{00000000-0010-0000-1505-000001000000}" uniqueName="P1082257">
      <xmlPr mapId="1" xpath="/TFI-IZD-POD/IPK-GFI-IZD-POD_1000380/P1082257" xmlDataType="decimal"/>
    </xmlCellPr>
  </singleXmlCell>
  <singleXmlCell id="1344" xr6:uid="{00000000-000C-0000-FFFF-FFFF16050000}" r="W39" connectionId="0">
    <xmlCellPr id="1" xr6:uid="{00000000-0010-0000-1605-000001000000}" uniqueName="P1082259">
      <xmlPr mapId="1" xpath="/TFI-IZD-POD/IPK-GFI-IZD-POD_1000380/P1082259" xmlDataType="decimal"/>
    </xmlCellPr>
  </singleXmlCell>
  <singleXmlCell id="1345" xr6:uid="{00000000-000C-0000-FFFF-FFFF17050000}" r="H40" connectionId="0">
    <xmlCellPr id="1" xr6:uid="{00000000-0010-0000-1705-000001000000}" uniqueName="P1080048">
      <xmlPr mapId="1" xpath="/TFI-IZD-POD/IPK-GFI-IZD-POD_1000380/P1080048" xmlDataType="decimal"/>
    </xmlCellPr>
  </singleXmlCell>
  <singleXmlCell id="1346" xr6:uid="{00000000-000C-0000-FFFF-FFFF18050000}" r="I40" connectionId="0">
    <xmlCellPr id="1" xr6:uid="{00000000-0010-0000-1805-000001000000}" uniqueName="P1080049">
      <xmlPr mapId="1" xpath="/TFI-IZD-POD/IPK-GFI-IZD-POD_1000380/P1080049" xmlDataType="decimal"/>
    </xmlCellPr>
  </singleXmlCell>
  <singleXmlCell id="1347" xr6:uid="{00000000-000C-0000-FFFF-FFFF19050000}" r="J40" connectionId="0">
    <xmlCellPr id="1" xr6:uid="{00000000-0010-0000-1905-000001000000}" uniqueName="P1080050">
      <xmlPr mapId="1" xpath="/TFI-IZD-POD/IPK-GFI-IZD-POD_1000380/P1080050" xmlDataType="decimal"/>
    </xmlCellPr>
  </singleXmlCell>
  <singleXmlCell id="1348" xr6:uid="{00000000-000C-0000-FFFF-FFFF1A050000}" r="K40" connectionId="0">
    <xmlCellPr id="1" xr6:uid="{00000000-0010-0000-1A05-000001000000}" uniqueName="P1080051">
      <xmlPr mapId="1" xpath="/TFI-IZD-POD/IPK-GFI-IZD-POD_1000380/P1080051" xmlDataType="decimal"/>
    </xmlCellPr>
  </singleXmlCell>
  <singleXmlCell id="1349" xr6:uid="{00000000-000C-0000-FFFF-FFFF1B050000}" r="L40" connectionId="0">
    <xmlCellPr id="1" xr6:uid="{00000000-0010-0000-1B05-000001000000}" uniqueName="P1080052">
      <xmlPr mapId="1" xpath="/TFI-IZD-POD/IPK-GFI-IZD-POD_1000380/P1080052" xmlDataType="decimal"/>
    </xmlCellPr>
  </singleXmlCell>
  <singleXmlCell id="1350" xr6:uid="{00000000-000C-0000-FFFF-FFFF1C050000}" r="M40" connectionId="0">
    <xmlCellPr id="1" xr6:uid="{00000000-0010-0000-1C05-000001000000}" uniqueName="P1080053">
      <xmlPr mapId="1" xpath="/TFI-IZD-POD/IPK-GFI-IZD-POD_1000380/P1080053" xmlDataType="decimal"/>
    </xmlCellPr>
  </singleXmlCell>
  <singleXmlCell id="1351" xr6:uid="{00000000-000C-0000-FFFF-FFFF1D050000}" r="N40" connectionId="0">
    <xmlCellPr id="1" xr6:uid="{00000000-0010-0000-1D05-000001000000}" uniqueName="P1080054">
      <xmlPr mapId="1" xpath="/TFI-IZD-POD/IPK-GFI-IZD-POD_1000380/P1080054" xmlDataType="decimal"/>
    </xmlCellPr>
  </singleXmlCell>
  <singleXmlCell id="1352" xr6:uid="{00000000-000C-0000-FFFF-FFFF1E050000}" r="O40" connectionId="0">
    <xmlCellPr id="1" xr6:uid="{00000000-0010-0000-1E05-000001000000}" uniqueName="P1080055">
      <xmlPr mapId="1" xpath="/TFI-IZD-POD/IPK-GFI-IZD-POD_1000380/P1080055" xmlDataType="decimal"/>
    </xmlCellPr>
  </singleXmlCell>
  <singleXmlCell id="1353" xr6:uid="{00000000-000C-0000-FFFF-FFFF1F050000}" r="P40" connectionId="0">
    <xmlCellPr id="1" xr6:uid="{00000000-0010-0000-1F05-000001000000}" uniqueName="P1082260">
      <xmlPr mapId="1" xpath="/TFI-IZD-POD/IPK-GFI-IZD-POD_1000380/P1082260" xmlDataType="decimal"/>
    </xmlCellPr>
  </singleXmlCell>
  <singleXmlCell id="1354" xr6:uid="{00000000-000C-0000-FFFF-FFFF20050000}" r="Q40" connectionId="0">
    <xmlCellPr id="1" xr6:uid="{00000000-0010-0000-2005-000001000000}" uniqueName="P1082237">
      <xmlPr mapId="1" xpath="/TFI-IZD-POD/IPK-GFI-IZD-POD_1000380/P1082237" xmlDataType="decimal"/>
    </xmlCellPr>
  </singleXmlCell>
  <singleXmlCell id="1355" xr6:uid="{00000000-000C-0000-FFFF-FFFF21050000}" r="R40" connectionId="0">
    <xmlCellPr id="1" xr6:uid="{00000000-0010-0000-2105-000001000000}" uniqueName="P1082261">
      <xmlPr mapId="1" xpath="/TFI-IZD-POD/IPK-GFI-IZD-POD_1000380/P1082261" xmlDataType="decimal"/>
    </xmlCellPr>
  </singleXmlCell>
  <singleXmlCell id="1356" xr6:uid="{00000000-000C-0000-FFFF-FFFF22050000}" r="S40" connectionId="0">
    <xmlCellPr id="1" xr6:uid="{00000000-0010-0000-2205-000001000000}" uniqueName="P1082262">
      <xmlPr mapId="1" xpath="/TFI-IZD-POD/IPK-GFI-IZD-POD_1000380/P1082262" xmlDataType="decimal"/>
    </xmlCellPr>
  </singleXmlCell>
  <singleXmlCell id="1357" xr6:uid="{00000000-000C-0000-FFFF-FFFF23050000}" r="T40" connectionId="0">
    <xmlCellPr id="1" xr6:uid="{00000000-0010-0000-2305-000001000000}" uniqueName="P1082264">
      <xmlPr mapId="1" xpath="/TFI-IZD-POD/IPK-GFI-IZD-POD_1000380/P1082264" xmlDataType="decimal"/>
    </xmlCellPr>
  </singleXmlCell>
  <singleXmlCell id="1358" xr6:uid="{00000000-000C-0000-FFFF-FFFF24050000}" r="U40" connectionId="0">
    <xmlCellPr id="1" xr6:uid="{00000000-0010-0000-2405-000001000000}" uniqueName="P1082265">
      <xmlPr mapId="1" xpath="/TFI-IZD-POD/IPK-GFI-IZD-POD_1000380/P1082265" xmlDataType="decimal"/>
    </xmlCellPr>
  </singleXmlCell>
  <singleXmlCell id="1359" xr6:uid="{00000000-000C-0000-FFFF-FFFF25050000}" r="V40" connectionId="0">
    <xmlCellPr id="1" xr6:uid="{00000000-0010-0000-2505-000001000000}" uniqueName="P1082266">
      <xmlPr mapId="1" xpath="/TFI-IZD-POD/IPK-GFI-IZD-POD_1000380/P1082266" xmlDataType="decimal"/>
    </xmlCellPr>
  </singleXmlCell>
  <singleXmlCell id="1360" xr6:uid="{00000000-000C-0000-FFFF-FFFF26050000}" r="W40" connectionId="0">
    <xmlCellPr id="1" xr6:uid="{00000000-0010-0000-2605-000001000000}" uniqueName="P1082267">
      <xmlPr mapId="1" xpath="/TFI-IZD-POD/IPK-GFI-IZD-POD_1000380/P1082267" xmlDataType="decimal"/>
    </xmlCellPr>
  </singleXmlCell>
  <singleXmlCell id="1361" xr6:uid="{00000000-000C-0000-FFFF-FFFF27050000}" r="H41" connectionId="0">
    <xmlCellPr id="1" xr6:uid="{00000000-0010-0000-2705-000001000000}" uniqueName="P1080056">
      <xmlPr mapId="1" xpath="/TFI-IZD-POD/IPK-GFI-IZD-POD_1000380/P1080056" xmlDataType="decimal"/>
    </xmlCellPr>
  </singleXmlCell>
  <singleXmlCell id="1362" xr6:uid="{00000000-000C-0000-FFFF-FFFF28050000}" r="I41" connectionId="0">
    <xmlCellPr id="1" xr6:uid="{00000000-0010-0000-2805-000001000000}" uniqueName="P1080057">
      <xmlPr mapId="1" xpath="/TFI-IZD-POD/IPK-GFI-IZD-POD_1000380/P1080057" xmlDataType="decimal"/>
    </xmlCellPr>
  </singleXmlCell>
  <singleXmlCell id="1363" xr6:uid="{00000000-000C-0000-FFFF-FFFF29050000}" r="J41" connectionId="0">
    <xmlCellPr id="1" xr6:uid="{00000000-0010-0000-2905-000001000000}" uniqueName="P1080058">
      <xmlPr mapId="1" xpath="/TFI-IZD-POD/IPK-GFI-IZD-POD_1000380/P1080058" xmlDataType="decimal"/>
    </xmlCellPr>
  </singleXmlCell>
  <singleXmlCell id="1364" xr6:uid="{00000000-000C-0000-FFFF-FFFF2A050000}" r="K41" connectionId="0">
    <xmlCellPr id="1" xr6:uid="{00000000-0010-0000-2A05-000001000000}" uniqueName="P1080059">
      <xmlPr mapId="1" xpath="/TFI-IZD-POD/IPK-GFI-IZD-POD_1000380/P1080059" xmlDataType="decimal"/>
    </xmlCellPr>
  </singleXmlCell>
  <singleXmlCell id="1365" xr6:uid="{00000000-000C-0000-FFFF-FFFF2B050000}" r="L41" connectionId="0">
    <xmlCellPr id="1" xr6:uid="{00000000-0010-0000-2B05-000001000000}" uniqueName="P1080060">
      <xmlPr mapId="1" xpath="/TFI-IZD-POD/IPK-GFI-IZD-POD_1000380/P1080060" xmlDataType="decimal"/>
    </xmlCellPr>
  </singleXmlCell>
  <singleXmlCell id="1366" xr6:uid="{00000000-000C-0000-FFFF-FFFF2C050000}" r="M41" connectionId="0">
    <xmlCellPr id="1" xr6:uid="{00000000-0010-0000-2C05-000001000000}" uniqueName="P1080061">
      <xmlPr mapId="1" xpath="/TFI-IZD-POD/IPK-GFI-IZD-POD_1000380/P1080061" xmlDataType="decimal"/>
    </xmlCellPr>
  </singleXmlCell>
  <singleXmlCell id="1367" xr6:uid="{00000000-000C-0000-FFFF-FFFF2D050000}" r="N41" connectionId="0">
    <xmlCellPr id="1" xr6:uid="{00000000-0010-0000-2D05-000001000000}" uniqueName="P1080062">
      <xmlPr mapId="1" xpath="/TFI-IZD-POD/IPK-GFI-IZD-POD_1000380/P1080062" xmlDataType="decimal"/>
    </xmlCellPr>
  </singleXmlCell>
  <singleXmlCell id="1368" xr6:uid="{00000000-000C-0000-FFFF-FFFF2E050000}" r="O41" connectionId="0">
    <xmlCellPr id="1" xr6:uid="{00000000-0010-0000-2E05-000001000000}" uniqueName="P1080063">
      <xmlPr mapId="1" xpath="/TFI-IZD-POD/IPK-GFI-IZD-POD_1000380/P1080063" xmlDataType="decimal"/>
    </xmlCellPr>
  </singleXmlCell>
  <singleXmlCell id="1369" xr6:uid="{00000000-000C-0000-FFFF-FFFF2F050000}" r="P41" connectionId="0">
    <xmlCellPr id="1" xr6:uid="{00000000-0010-0000-2F05-000001000000}" uniqueName="P1082269">
      <xmlPr mapId="1" xpath="/TFI-IZD-POD/IPK-GFI-IZD-POD_1000380/P1082269" xmlDataType="decimal"/>
    </xmlCellPr>
  </singleXmlCell>
  <singleXmlCell id="1370" xr6:uid="{00000000-000C-0000-FFFF-FFFF30050000}" r="Q41" connectionId="0">
    <xmlCellPr id="1" xr6:uid="{00000000-0010-0000-3005-000001000000}" uniqueName="P1082270">
      <xmlPr mapId="1" xpath="/TFI-IZD-POD/IPK-GFI-IZD-POD_1000380/P1082270" xmlDataType="decimal"/>
    </xmlCellPr>
  </singleXmlCell>
  <singleXmlCell id="1371" xr6:uid="{00000000-000C-0000-FFFF-FFFF31050000}" r="R41" connectionId="0">
    <xmlCellPr id="1" xr6:uid="{00000000-0010-0000-3105-000001000000}" uniqueName="P1082239">
      <xmlPr mapId="1" xpath="/TFI-IZD-POD/IPK-GFI-IZD-POD_1000380/P1082239" xmlDataType="decimal"/>
    </xmlCellPr>
  </singleXmlCell>
  <singleXmlCell id="1372" xr6:uid="{00000000-000C-0000-FFFF-FFFF32050000}" r="S41" connectionId="0">
    <xmlCellPr id="1" xr6:uid="{00000000-0010-0000-3205-000001000000}" uniqueName="P1082272">
      <xmlPr mapId="1" xpath="/TFI-IZD-POD/IPK-GFI-IZD-POD_1000380/P1082272" xmlDataType="decimal"/>
    </xmlCellPr>
  </singleXmlCell>
  <singleXmlCell id="1373" xr6:uid="{00000000-000C-0000-FFFF-FFFF33050000}" r="T41" connectionId="0">
    <xmlCellPr id="1" xr6:uid="{00000000-0010-0000-3305-000001000000}" uniqueName="P1082273">
      <xmlPr mapId="1" xpath="/TFI-IZD-POD/IPK-GFI-IZD-POD_1000380/P1082273" xmlDataType="decimal"/>
    </xmlCellPr>
  </singleXmlCell>
  <singleXmlCell id="1374" xr6:uid="{00000000-000C-0000-FFFF-FFFF34050000}" r="U41" connectionId="0">
    <xmlCellPr id="1" xr6:uid="{00000000-0010-0000-3405-000001000000}" uniqueName="P1082275">
      <xmlPr mapId="1" xpath="/TFI-IZD-POD/IPK-GFI-IZD-POD_1000380/P1082275" xmlDataType="decimal"/>
    </xmlCellPr>
  </singleXmlCell>
  <singleXmlCell id="1375" xr6:uid="{00000000-000C-0000-FFFF-FFFF35050000}" r="V41" connectionId="0">
    <xmlCellPr id="1" xr6:uid="{00000000-0010-0000-3505-000001000000}" uniqueName="P1082276">
      <xmlPr mapId="1" xpath="/TFI-IZD-POD/IPK-GFI-IZD-POD_1000380/P1082276" xmlDataType="decimal"/>
    </xmlCellPr>
  </singleXmlCell>
  <singleXmlCell id="1376" xr6:uid="{00000000-000C-0000-FFFF-FFFF36050000}" r="W41" connectionId="0">
    <xmlCellPr id="1" xr6:uid="{00000000-0010-0000-3605-000001000000}" uniqueName="P1082277">
      <xmlPr mapId="1" xpath="/TFI-IZD-POD/IPK-GFI-IZD-POD_1000380/P1082277" xmlDataType="decimal"/>
    </xmlCellPr>
  </singleXmlCell>
  <singleXmlCell id="1377" xr6:uid="{00000000-000C-0000-FFFF-FFFF37050000}" r="H42" connectionId="0">
    <xmlCellPr id="1" xr6:uid="{00000000-0010-0000-3705-000001000000}" uniqueName="P1080064">
      <xmlPr mapId="1" xpath="/TFI-IZD-POD/IPK-GFI-IZD-POD_1000380/P1080064" xmlDataType="decimal"/>
    </xmlCellPr>
  </singleXmlCell>
  <singleXmlCell id="1378" xr6:uid="{00000000-000C-0000-FFFF-FFFF38050000}" r="I42" connectionId="0">
    <xmlCellPr id="1" xr6:uid="{00000000-0010-0000-3805-000001000000}" uniqueName="P1080065">
      <xmlPr mapId="1" xpath="/TFI-IZD-POD/IPK-GFI-IZD-POD_1000380/P1080065" xmlDataType="decimal"/>
    </xmlCellPr>
  </singleXmlCell>
  <singleXmlCell id="1379" xr6:uid="{00000000-000C-0000-FFFF-FFFF39050000}" r="J42" connectionId="0">
    <xmlCellPr id="1" xr6:uid="{00000000-0010-0000-3905-000001000000}" uniqueName="P1080066">
      <xmlPr mapId="1" xpath="/TFI-IZD-POD/IPK-GFI-IZD-POD_1000380/P1080066" xmlDataType="decimal"/>
    </xmlCellPr>
  </singleXmlCell>
  <singleXmlCell id="1380" xr6:uid="{00000000-000C-0000-FFFF-FFFF3A050000}" r="K42" connectionId="0">
    <xmlCellPr id="1" xr6:uid="{00000000-0010-0000-3A05-000001000000}" uniqueName="P1080067">
      <xmlPr mapId="1" xpath="/TFI-IZD-POD/IPK-GFI-IZD-POD_1000380/P1080067" xmlDataType="decimal"/>
    </xmlCellPr>
  </singleXmlCell>
  <singleXmlCell id="1381" xr6:uid="{00000000-000C-0000-FFFF-FFFF3B050000}" r="L42" connectionId="0">
    <xmlCellPr id="1" xr6:uid="{00000000-0010-0000-3B05-000001000000}" uniqueName="P1080068">
      <xmlPr mapId="1" xpath="/TFI-IZD-POD/IPK-GFI-IZD-POD_1000380/P1080068" xmlDataType="decimal"/>
    </xmlCellPr>
  </singleXmlCell>
  <singleXmlCell id="1382" xr6:uid="{00000000-000C-0000-FFFF-FFFF3C050000}" r="M42" connectionId="0">
    <xmlCellPr id="1" xr6:uid="{00000000-0010-0000-3C05-000001000000}" uniqueName="P1080069">
      <xmlPr mapId="1" xpath="/TFI-IZD-POD/IPK-GFI-IZD-POD_1000380/P1080069" xmlDataType="decimal"/>
    </xmlCellPr>
  </singleXmlCell>
  <singleXmlCell id="1383" xr6:uid="{00000000-000C-0000-FFFF-FFFF3D050000}" r="N42" connectionId="0">
    <xmlCellPr id="1" xr6:uid="{00000000-0010-0000-3D05-000001000000}" uniqueName="P1080070">
      <xmlPr mapId="1" xpath="/TFI-IZD-POD/IPK-GFI-IZD-POD_1000380/P1080070" xmlDataType="decimal"/>
    </xmlCellPr>
  </singleXmlCell>
  <singleXmlCell id="1384" xr6:uid="{00000000-000C-0000-FFFF-FFFF3E050000}" r="O42" connectionId="0">
    <xmlCellPr id="1" xr6:uid="{00000000-0010-0000-3E05-000001000000}" uniqueName="P1080071">
      <xmlPr mapId="1" xpath="/TFI-IZD-POD/IPK-GFI-IZD-POD_1000380/P1080071" xmlDataType="decimal"/>
    </xmlCellPr>
  </singleXmlCell>
  <singleXmlCell id="1385" xr6:uid="{00000000-000C-0000-FFFF-FFFF3F050000}" r="P42" connectionId="0">
    <xmlCellPr id="1" xr6:uid="{00000000-0010-0000-3F05-000001000000}" uniqueName="P1082278">
      <xmlPr mapId="1" xpath="/TFI-IZD-POD/IPK-GFI-IZD-POD_1000380/P1082278" xmlDataType="decimal"/>
    </xmlCellPr>
  </singleXmlCell>
  <singleXmlCell id="1386" xr6:uid="{00000000-000C-0000-FFFF-FFFF40050000}" r="Q42" connectionId="0">
    <xmlCellPr id="1" xr6:uid="{00000000-0010-0000-4005-000001000000}" uniqueName="P1082279">
      <xmlPr mapId="1" xpath="/TFI-IZD-POD/IPK-GFI-IZD-POD_1000380/P1082279" xmlDataType="decimal"/>
    </xmlCellPr>
  </singleXmlCell>
  <singleXmlCell id="1387" xr6:uid="{00000000-000C-0000-FFFF-FFFF41050000}" r="R42" connectionId="0">
    <xmlCellPr id="1" xr6:uid="{00000000-0010-0000-4105-000001000000}" uniqueName="P1082280">
      <xmlPr mapId="1" xpath="/TFI-IZD-POD/IPK-GFI-IZD-POD_1000380/P1082280" xmlDataType="decimal"/>
    </xmlCellPr>
  </singleXmlCell>
  <singleXmlCell id="1388" xr6:uid="{00000000-000C-0000-FFFF-FFFF42050000}" r="S42" connectionId="0">
    <xmlCellPr id="1" xr6:uid="{00000000-0010-0000-4205-000001000000}" uniqueName="P1082245">
      <xmlPr mapId="1" xpath="/TFI-IZD-POD/IPK-GFI-IZD-POD_1000380/P1082245" xmlDataType="decimal"/>
    </xmlCellPr>
  </singleXmlCell>
  <singleXmlCell id="1389" xr6:uid="{00000000-000C-0000-FFFF-FFFF43050000}" r="T42" connectionId="0">
    <xmlCellPr id="1" xr6:uid="{00000000-0010-0000-4305-000001000000}" uniqueName="P1082282">
      <xmlPr mapId="1" xpath="/TFI-IZD-POD/IPK-GFI-IZD-POD_1000380/P1082282" xmlDataType="decimal"/>
    </xmlCellPr>
  </singleXmlCell>
  <singleXmlCell id="1390" xr6:uid="{00000000-000C-0000-FFFF-FFFF44050000}" r="U42" connectionId="0">
    <xmlCellPr id="1" xr6:uid="{00000000-0010-0000-4405-000001000000}" uniqueName="P1082284">
      <xmlPr mapId="1" xpath="/TFI-IZD-POD/IPK-GFI-IZD-POD_1000380/P1082284" xmlDataType="decimal"/>
    </xmlCellPr>
  </singleXmlCell>
  <singleXmlCell id="1391" xr6:uid="{00000000-000C-0000-FFFF-FFFF45050000}" r="V42" connectionId="0">
    <xmlCellPr id="1" xr6:uid="{00000000-0010-0000-4505-000001000000}" uniqueName="P1082285">
      <xmlPr mapId="1" xpath="/TFI-IZD-POD/IPK-GFI-IZD-POD_1000380/P1082285" xmlDataType="decimal"/>
    </xmlCellPr>
  </singleXmlCell>
  <singleXmlCell id="1392" xr6:uid="{00000000-000C-0000-FFFF-FFFF46050000}" r="W42" connectionId="0">
    <xmlCellPr id="1" xr6:uid="{00000000-0010-0000-4605-000001000000}" uniqueName="P1082286">
      <xmlPr mapId="1" xpath="/TFI-IZD-POD/IPK-GFI-IZD-POD_1000380/P1082286" xmlDataType="decimal"/>
    </xmlCellPr>
  </singleXmlCell>
  <singleXmlCell id="1393" xr6:uid="{00000000-000C-0000-FFFF-FFFF47050000}" r="H43" connectionId="0">
    <xmlCellPr id="1" xr6:uid="{00000000-0010-0000-4705-000001000000}" uniqueName="P1080072">
      <xmlPr mapId="1" xpath="/TFI-IZD-POD/IPK-GFI-IZD-POD_1000380/P1080072" xmlDataType="decimal"/>
    </xmlCellPr>
  </singleXmlCell>
  <singleXmlCell id="1394" xr6:uid="{00000000-000C-0000-FFFF-FFFF48050000}" r="I43" connectionId="0">
    <xmlCellPr id="1" xr6:uid="{00000000-0010-0000-4805-000001000000}" uniqueName="P1080073">
      <xmlPr mapId="1" xpath="/TFI-IZD-POD/IPK-GFI-IZD-POD_1000380/P1080073" xmlDataType="decimal"/>
    </xmlCellPr>
  </singleXmlCell>
  <singleXmlCell id="1395" xr6:uid="{00000000-000C-0000-FFFF-FFFF49050000}" r="J43" connectionId="0">
    <xmlCellPr id="1" xr6:uid="{00000000-0010-0000-4905-000001000000}" uniqueName="P1080074">
      <xmlPr mapId="1" xpath="/TFI-IZD-POD/IPK-GFI-IZD-POD_1000380/P1080074" xmlDataType="decimal"/>
    </xmlCellPr>
  </singleXmlCell>
  <singleXmlCell id="1396" xr6:uid="{00000000-000C-0000-FFFF-FFFF4A050000}" r="K43" connectionId="0">
    <xmlCellPr id="1" xr6:uid="{00000000-0010-0000-4A05-000001000000}" uniqueName="P1080075">
      <xmlPr mapId="1" xpath="/TFI-IZD-POD/IPK-GFI-IZD-POD_1000380/P1080075" xmlDataType="decimal"/>
    </xmlCellPr>
  </singleXmlCell>
  <singleXmlCell id="1397" xr6:uid="{00000000-000C-0000-FFFF-FFFF4B050000}" r="L43" connectionId="0">
    <xmlCellPr id="1" xr6:uid="{00000000-0010-0000-4B05-000001000000}" uniqueName="P1080076">
      <xmlPr mapId="1" xpath="/TFI-IZD-POD/IPK-GFI-IZD-POD_1000380/P1080076" xmlDataType="decimal"/>
    </xmlCellPr>
  </singleXmlCell>
  <singleXmlCell id="1398" xr6:uid="{00000000-000C-0000-FFFF-FFFF4C050000}" r="M43" connectionId="0">
    <xmlCellPr id="1" xr6:uid="{00000000-0010-0000-4C05-000001000000}" uniqueName="P1080077">
      <xmlPr mapId="1" xpath="/TFI-IZD-POD/IPK-GFI-IZD-POD_1000380/P1080077" xmlDataType="decimal"/>
    </xmlCellPr>
  </singleXmlCell>
  <singleXmlCell id="1399" xr6:uid="{00000000-000C-0000-FFFF-FFFF4D050000}" r="N43" connectionId="0">
    <xmlCellPr id="1" xr6:uid="{00000000-0010-0000-4D05-000001000000}" uniqueName="P1080078">
      <xmlPr mapId="1" xpath="/TFI-IZD-POD/IPK-GFI-IZD-POD_1000380/P1080078" xmlDataType="decimal"/>
    </xmlCellPr>
  </singleXmlCell>
  <singleXmlCell id="1400" xr6:uid="{00000000-000C-0000-FFFF-FFFF4E050000}" r="O43" connectionId="0">
    <xmlCellPr id="1" xr6:uid="{00000000-0010-0000-4E05-000001000000}" uniqueName="P1080079">
      <xmlPr mapId="1" xpath="/TFI-IZD-POD/IPK-GFI-IZD-POD_1000380/P1080079" xmlDataType="decimal"/>
    </xmlCellPr>
  </singleXmlCell>
  <singleXmlCell id="1401" xr6:uid="{00000000-000C-0000-FFFF-FFFF4F050000}" r="P43" connectionId="0">
    <xmlCellPr id="1" xr6:uid="{00000000-0010-0000-4F05-000001000000}" uniqueName="P1082288">
      <xmlPr mapId="1" xpath="/TFI-IZD-POD/IPK-GFI-IZD-POD_1000380/P1082288" xmlDataType="decimal"/>
    </xmlCellPr>
  </singleXmlCell>
  <singleXmlCell id="1402" xr6:uid="{00000000-000C-0000-FFFF-FFFF50050000}" r="Q43" connectionId="0">
    <xmlCellPr id="1" xr6:uid="{00000000-0010-0000-5005-000001000000}" uniqueName="P1082289">
      <xmlPr mapId="1" xpath="/TFI-IZD-POD/IPK-GFI-IZD-POD_1000380/P1082289" xmlDataType="decimal"/>
    </xmlCellPr>
  </singleXmlCell>
  <singleXmlCell id="1403" xr6:uid="{00000000-000C-0000-FFFF-FFFF51050000}" r="R43" connectionId="0">
    <xmlCellPr id="1" xr6:uid="{00000000-0010-0000-5105-000001000000}" uniqueName="P1082290">
      <xmlPr mapId="1" xpath="/TFI-IZD-POD/IPK-GFI-IZD-POD_1000380/P1082290" xmlDataType="decimal"/>
    </xmlCellPr>
  </singleXmlCell>
  <singleXmlCell id="1404" xr6:uid="{00000000-000C-0000-FFFF-FFFF52050000}" r="S43" connectionId="0">
    <xmlCellPr id="1" xr6:uid="{00000000-0010-0000-5205-000001000000}" uniqueName="P1082292">
      <xmlPr mapId="1" xpath="/TFI-IZD-POD/IPK-GFI-IZD-POD_1000380/P1082292" xmlDataType="decimal"/>
    </xmlCellPr>
  </singleXmlCell>
  <singleXmlCell id="1405" xr6:uid="{00000000-000C-0000-FFFF-FFFF53050000}" r="T43" connectionId="0">
    <xmlCellPr id="1" xr6:uid="{00000000-0010-0000-5305-000001000000}" uniqueName="P1082247">
      <xmlPr mapId="1" xpath="/TFI-IZD-POD/IPK-GFI-IZD-POD_1000380/P1082247" xmlDataType="decimal"/>
    </xmlCellPr>
  </singleXmlCell>
  <singleXmlCell id="1406" xr6:uid="{00000000-000C-0000-FFFF-FFFF54050000}" r="U43" connectionId="0">
    <xmlCellPr id="1" xr6:uid="{00000000-0010-0000-5405-000001000000}" uniqueName="P1082295">
      <xmlPr mapId="1" xpath="/TFI-IZD-POD/IPK-GFI-IZD-POD_1000380/P1082295" xmlDataType="decimal"/>
    </xmlCellPr>
  </singleXmlCell>
  <singleXmlCell id="1407" xr6:uid="{00000000-000C-0000-FFFF-FFFF55050000}" r="V43" connectionId="0">
    <xmlCellPr id="1" xr6:uid="{00000000-0010-0000-5505-000001000000}" uniqueName="P1082298">
      <xmlPr mapId="1" xpath="/TFI-IZD-POD/IPK-GFI-IZD-POD_1000380/P1082298" xmlDataType="decimal"/>
    </xmlCellPr>
  </singleXmlCell>
  <singleXmlCell id="1408" xr6:uid="{00000000-000C-0000-FFFF-FFFF56050000}" r="W43" connectionId="0">
    <xmlCellPr id="1" xr6:uid="{00000000-0010-0000-5605-000001000000}" uniqueName="P1082300">
      <xmlPr mapId="1" xpath="/TFI-IZD-POD/IPK-GFI-IZD-POD_1000380/P1082300" xmlDataType="decimal"/>
    </xmlCellPr>
  </singleXmlCell>
  <singleXmlCell id="1409" xr6:uid="{00000000-000C-0000-FFFF-FFFF57050000}" r="H44" connectionId="0">
    <xmlCellPr id="1" xr6:uid="{00000000-0010-0000-5705-000001000000}" uniqueName="P1080080">
      <xmlPr mapId="1" xpath="/TFI-IZD-POD/IPK-GFI-IZD-POD_1000380/P1080080" xmlDataType="decimal"/>
    </xmlCellPr>
  </singleXmlCell>
  <singleXmlCell id="1410" xr6:uid="{00000000-000C-0000-FFFF-FFFF58050000}" r="I44" connectionId="0">
    <xmlCellPr id="1" xr6:uid="{00000000-0010-0000-5805-000001000000}" uniqueName="P1080081">
      <xmlPr mapId="1" xpath="/TFI-IZD-POD/IPK-GFI-IZD-POD_1000380/P1080081" xmlDataType="decimal"/>
    </xmlCellPr>
  </singleXmlCell>
  <singleXmlCell id="1411" xr6:uid="{00000000-000C-0000-FFFF-FFFF59050000}" r="J44" connectionId="0">
    <xmlCellPr id="1" xr6:uid="{00000000-0010-0000-5905-000001000000}" uniqueName="P1080082">
      <xmlPr mapId="1" xpath="/TFI-IZD-POD/IPK-GFI-IZD-POD_1000380/P1080082" xmlDataType="decimal"/>
    </xmlCellPr>
  </singleXmlCell>
  <singleXmlCell id="1412" xr6:uid="{00000000-000C-0000-FFFF-FFFF5A050000}" r="K44" connectionId="0">
    <xmlCellPr id="1" xr6:uid="{00000000-0010-0000-5A05-000001000000}" uniqueName="P1080083">
      <xmlPr mapId="1" xpath="/TFI-IZD-POD/IPK-GFI-IZD-POD_1000380/P1080083" xmlDataType="decimal"/>
    </xmlCellPr>
  </singleXmlCell>
  <singleXmlCell id="1413" xr6:uid="{00000000-000C-0000-FFFF-FFFF5B050000}" r="L44" connectionId="0">
    <xmlCellPr id="1" xr6:uid="{00000000-0010-0000-5B05-000001000000}" uniqueName="P1080084">
      <xmlPr mapId="1" xpath="/TFI-IZD-POD/IPK-GFI-IZD-POD_1000380/P1080084" xmlDataType="decimal"/>
    </xmlCellPr>
  </singleXmlCell>
  <singleXmlCell id="1414" xr6:uid="{00000000-000C-0000-FFFF-FFFF5C050000}" r="M44" connectionId="0">
    <xmlCellPr id="1" xr6:uid="{00000000-0010-0000-5C05-000001000000}" uniqueName="P1080085">
      <xmlPr mapId="1" xpath="/TFI-IZD-POD/IPK-GFI-IZD-POD_1000380/P1080085" xmlDataType="decimal"/>
    </xmlCellPr>
  </singleXmlCell>
  <singleXmlCell id="1415" xr6:uid="{00000000-000C-0000-FFFF-FFFF5D050000}" r="N44" connectionId="0">
    <xmlCellPr id="1" xr6:uid="{00000000-0010-0000-5D05-000001000000}" uniqueName="P1080086">
      <xmlPr mapId="1" xpath="/TFI-IZD-POD/IPK-GFI-IZD-POD_1000380/P1080086" xmlDataType="decimal"/>
    </xmlCellPr>
  </singleXmlCell>
  <singleXmlCell id="1416" xr6:uid="{00000000-000C-0000-FFFF-FFFF5E050000}" r="O44" connectionId="0">
    <xmlCellPr id="1" xr6:uid="{00000000-0010-0000-5E05-000001000000}" uniqueName="P1080087">
      <xmlPr mapId="1" xpath="/TFI-IZD-POD/IPK-GFI-IZD-POD_1000380/P1080087" xmlDataType="decimal"/>
    </xmlCellPr>
  </singleXmlCell>
  <singleXmlCell id="1417" xr6:uid="{00000000-000C-0000-FFFF-FFFF5F050000}" r="P44" connectionId="0">
    <xmlCellPr id="1" xr6:uid="{00000000-0010-0000-5F05-000001000000}" uniqueName="P1082301">
      <xmlPr mapId="1" xpath="/TFI-IZD-POD/IPK-GFI-IZD-POD_1000380/P1082301" xmlDataType="decimal"/>
    </xmlCellPr>
  </singleXmlCell>
  <singleXmlCell id="1418" xr6:uid="{00000000-000C-0000-FFFF-FFFF60050000}" r="Q44" connectionId="0">
    <xmlCellPr id="1" xr6:uid="{00000000-0010-0000-6005-000001000000}" uniqueName="P1082322">
      <xmlPr mapId="1" xpath="/TFI-IZD-POD/IPK-GFI-IZD-POD_1000380/P1082322" xmlDataType="decimal"/>
    </xmlCellPr>
  </singleXmlCell>
  <singleXmlCell id="1419" xr6:uid="{00000000-000C-0000-FFFF-FFFF61050000}" r="R44" connectionId="0">
    <xmlCellPr id="1" xr6:uid="{00000000-0010-0000-6105-000001000000}" uniqueName="P1082323">
      <xmlPr mapId="1" xpath="/TFI-IZD-POD/IPK-GFI-IZD-POD_1000380/P1082323" xmlDataType="decimal"/>
    </xmlCellPr>
  </singleXmlCell>
  <singleXmlCell id="1420" xr6:uid="{00000000-000C-0000-FFFF-FFFF62050000}" r="S44" connectionId="0">
    <xmlCellPr id="1" xr6:uid="{00000000-0010-0000-6205-000001000000}" uniqueName="P1082325">
      <xmlPr mapId="1" xpath="/TFI-IZD-POD/IPK-GFI-IZD-POD_1000380/P1082325" xmlDataType="decimal"/>
    </xmlCellPr>
  </singleXmlCell>
  <singleXmlCell id="1421" xr6:uid="{00000000-000C-0000-FFFF-FFFF63050000}" r="T44" connectionId="0">
    <xmlCellPr id="1" xr6:uid="{00000000-0010-0000-6305-000001000000}" uniqueName="P1082328">
      <xmlPr mapId="1" xpath="/TFI-IZD-POD/IPK-GFI-IZD-POD_1000380/P1082328" xmlDataType="decimal"/>
    </xmlCellPr>
  </singleXmlCell>
  <singleXmlCell id="1422" xr6:uid="{00000000-000C-0000-FFFF-FFFF64050000}" r="U44" connectionId="0">
    <xmlCellPr id="1" xr6:uid="{00000000-0010-0000-6405-000001000000}" uniqueName="P1082331">
      <xmlPr mapId="1" xpath="/TFI-IZD-POD/IPK-GFI-IZD-POD_1000380/P1082331" xmlDataType="decimal"/>
    </xmlCellPr>
  </singleXmlCell>
  <singleXmlCell id="1423" xr6:uid="{00000000-000C-0000-FFFF-FFFF65050000}" r="V44" connectionId="0">
    <xmlCellPr id="1" xr6:uid="{00000000-0010-0000-6505-000001000000}" uniqueName="P1082333">
      <xmlPr mapId="1" xpath="/TFI-IZD-POD/IPK-GFI-IZD-POD_1000380/P1082333" xmlDataType="decimal"/>
    </xmlCellPr>
  </singleXmlCell>
  <singleXmlCell id="1424" xr6:uid="{00000000-000C-0000-FFFF-FFFF66050000}" r="W44" connectionId="0">
    <xmlCellPr id="1" xr6:uid="{00000000-0010-0000-6605-000001000000}" uniqueName="P1082336">
      <xmlPr mapId="1" xpath="/TFI-IZD-POD/IPK-GFI-IZD-POD_1000380/P1082336" xmlDataType="decimal"/>
    </xmlCellPr>
  </singleXmlCell>
  <singleXmlCell id="1425" xr6:uid="{00000000-000C-0000-FFFF-FFFF67050000}" r="H45" connectionId="0">
    <xmlCellPr id="1" xr6:uid="{00000000-0010-0000-6705-000001000000}" uniqueName="P1080088">
      <xmlPr mapId="1" xpath="/TFI-IZD-POD/IPK-GFI-IZD-POD_1000380/P1080088" xmlDataType="decimal"/>
    </xmlCellPr>
  </singleXmlCell>
  <singleXmlCell id="1426" xr6:uid="{00000000-000C-0000-FFFF-FFFF68050000}" r="I45" connectionId="0">
    <xmlCellPr id="1" xr6:uid="{00000000-0010-0000-6805-000001000000}" uniqueName="P1080089">
      <xmlPr mapId="1" xpath="/TFI-IZD-POD/IPK-GFI-IZD-POD_1000380/P1080089" xmlDataType="decimal"/>
    </xmlCellPr>
  </singleXmlCell>
  <singleXmlCell id="1427" xr6:uid="{00000000-000C-0000-FFFF-FFFF69050000}" r="J45" connectionId="0">
    <xmlCellPr id="1" xr6:uid="{00000000-0010-0000-6905-000001000000}" uniqueName="P1080090">
      <xmlPr mapId="1" xpath="/TFI-IZD-POD/IPK-GFI-IZD-POD_1000380/P1080090" xmlDataType="decimal"/>
    </xmlCellPr>
  </singleXmlCell>
  <singleXmlCell id="1428" xr6:uid="{00000000-000C-0000-FFFF-FFFF6A050000}" r="K45" connectionId="0">
    <xmlCellPr id="1" xr6:uid="{00000000-0010-0000-6A05-000001000000}" uniqueName="P1080091">
      <xmlPr mapId="1" xpath="/TFI-IZD-POD/IPK-GFI-IZD-POD_1000380/P1080091" xmlDataType="decimal"/>
    </xmlCellPr>
  </singleXmlCell>
  <singleXmlCell id="1429" xr6:uid="{00000000-000C-0000-FFFF-FFFF6B050000}" r="L45" connectionId="0">
    <xmlCellPr id="1" xr6:uid="{00000000-0010-0000-6B05-000001000000}" uniqueName="P1080092">
      <xmlPr mapId="1" xpath="/TFI-IZD-POD/IPK-GFI-IZD-POD_1000380/P1080092" xmlDataType="decimal"/>
    </xmlCellPr>
  </singleXmlCell>
  <singleXmlCell id="1430" xr6:uid="{00000000-000C-0000-FFFF-FFFF6C050000}" r="M45" connectionId="0">
    <xmlCellPr id="1" xr6:uid="{00000000-0010-0000-6C05-000001000000}" uniqueName="P1080093">
      <xmlPr mapId="1" xpath="/TFI-IZD-POD/IPK-GFI-IZD-POD_1000380/P1080093" xmlDataType="decimal"/>
    </xmlCellPr>
  </singleXmlCell>
  <singleXmlCell id="1431" xr6:uid="{00000000-000C-0000-FFFF-FFFF6D050000}" r="N45" connectionId="0">
    <xmlCellPr id="1" xr6:uid="{00000000-0010-0000-6D05-000001000000}" uniqueName="P1080094">
      <xmlPr mapId="1" xpath="/TFI-IZD-POD/IPK-GFI-IZD-POD_1000380/P1080094" xmlDataType="decimal"/>
    </xmlCellPr>
  </singleXmlCell>
  <singleXmlCell id="1432" xr6:uid="{00000000-000C-0000-FFFF-FFFF6E050000}" r="O45" connectionId="0">
    <xmlCellPr id="1" xr6:uid="{00000000-0010-0000-6E05-000001000000}" uniqueName="P1080095">
      <xmlPr mapId="1" xpath="/TFI-IZD-POD/IPK-GFI-IZD-POD_1000380/P1080095" xmlDataType="decimal"/>
    </xmlCellPr>
  </singleXmlCell>
  <singleXmlCell id="1433" xr6:uid="{00000000-000C-0000-FFFF-FFFF6F050000}" r="P45" connectionId="0">
    <xmlCellPr id="1" xr6:uid="{00000000-0010-0000-6F05-000001000000}" uniqueName="P1082338">
      <xmlPr mapId="1" xpath="/TFI-IZD-POD/IPK-GFI-IZD-POD_1000380/P1082338" xmlDataType="decimal"/>
    </xmlCellPr>
  </singleXmlCell>
  <singleXmlCell id="1434" xr6:uid="{00000000-000C-0000-FFFF-FFFF70050000}" r="Q45" connectionId="0">
    <xmlCellPr id="1" xr6:uid="{00000000-0010-0000-7005-000001000000}" uniqueName="P1082304">
      <xmlPr mapId="1" xpath="/TFI-IZD-POD/IPK-GFI-IZD-POD_1000380/P1082304" xmlDataType="decimal"/>
    </xmlCellPr>
  </singleXmlCell>
  <singleXmlCell id="1435" xr6:uid="{00000000-000C-0000-FFFF-FFFF71050000}" r="R45" connectionId="0">
    <xmlCellPr id="1" xr6:uid="{00000000-0010-0000-7105-000001000000}" uniqueName="P1082341">
      <xmlPr mapId="1" xpath="/TFI-IZD-POD/IPK-GFI-IZD-POD_1000380/P1082341" xmlDataType="decimal"/>
    </xmlCellPr>
  </singleXmlCell>
  <singleXmlCell id="1436" xr6:uid="{00000000-000C-0000-FFFF-FFFF72050000}" r="S45" connectionId="0">
    <xmlCellPr id="1" xr6:uid="{00000000-0010-0000-7205-000001000000}" uniqueName="P1082343">
      <xmlPr mapId="1" xpath="/TFI-IZD-POD/IPK-GFI-IZD-POD_1000380/P1082343" xmlDataType="decimal"/>
    </xmlCellPr>
  </singleXmlCell>
  <singleXmlCell id="1437" xr6:uid="{00000000-000C-0000-FFFF-FFFF73050000}" r="T45" connectionId="0">
    <xmlCellPr id="1" xr6:uid="{00000000-0010-0000-7305-000001000000}" uniqueName="P1082344">
      <xmlPr mapId="1" xpath="/TFI-IZD-POD/IPK-GFI-IZD-POD_1000380/P1082344" xmlDataType="decimal"/>
    </xmlCellPr>
  </singleXmlCell>
  <singleXmlCell id="1438" xr6:uid="{00000000-000C-0000-FFFF-FFFF74050000}" r="U45" connectionId="0">
    <xmlCellPr id="1" xr6:uid="{00000000-0010-0000-7405-000001000000}" uniqueName="P1082346">
      <xmlPr mapId="1" xpath="/TFI-IZD-POD/IPK-GFI-IZD-POD_1000380/P1082346" xmlDataType="decimal"/>
    </xmlCellPr>
  </singleXmlCell>
  <singleXmlCell id="1439" xr6:uid="{00000000-000C-0000-FFFF-FFFF75050000}" r="V45" connectionId="0">
    <xmlCellPr id="1" xr6:uid="{00000000-0010-0000-7505-000001000000}" uniqueName="P1082349">
      <xmlPr mapId="1" xpath="/TFI-IZD-POD/IPK-GFI-IZD-POD_1000380/P1082349" xmlDataType="decimal"/>
    </xmlCellPr>
  </singleXmlCell>
  <singleXmlCell id="1440" xr6:uid="{00000000-000C-0000-FFFF-FFFF76050000}" r="W45" connectionId="0">
    <xmlCellPr id="1" xr6:uid="{00000000-0010-0000-7605-000001000000}" uniqueName="P1082351">
      <xmlPr mapId="1" xpath="/TFI-IZD-POD/IPK-GFI-IZD-POD_1000380/P1082351" xmlDataType="decimal"/>
    </xmlCellPr>
  </singleXmlCell>
  <singleXmlCell id="1441" xr6:uid="{00000000-000C-0000-FFFF-FFFF77050000}" r="H46" connectionId="0">
    <xmlCellPr id="1" xr6:uid="{00000000-0010-0000-7705-000001000000}" uniqueName="P1080096">
      <xmlPr mapId="1" xpath="/TFI-IZD-POD/IPK-GFI-IZD-POD_1000380/P1080096" xmlDataType="decimal"/>
    </xmlCellPr>
  </singleXmlCell>
  <singleXmlCell id="1442" xr6:uid="{00000000-000C-0000-FFFF-FFFF78050000}" r="I46" connectionId="0">
    <xmlCellPr id="1" xr6:uid="{00000000-0010-0000-7805-000001000000}" uniqueName="P1080097">
      <xmlPr mapId="1" xpath="/TFI-IZD-POD/IPK-GFI-IZD-POD_1000380/P1080097" xmlDataType="decimal"/>
    </xmlCellPr>
  </singleXmlCell>
  <singleXmlCell id="1443" xr6:uid="{00000000-000C-0000-FFFF-FFFF79050000}" r="J46" connectionId="0">
    <xmlCellPr id="1" xr6:uid="{00000000-0010-0000-7905-000001000000}" uniqueName="P1080098">
      <xmlPr mapId="1" xpath="/TFI-IZD-POD/IPK-GFI-IZD-POD_1000380/P1080098" xmlDataType="decimal"/>
    </xmlCellPr>
  </singleXmlCell>
  <singleXmlCell id="1444" xr6:uid="{00000000-000C-0000-FFFF-FFFF7A050000}" r="K46" connectionId="0">
    <xmlCellPr id="1" xr6:uid="{00000000-0010-0000-7A05-000001000000}" uniqueName="P1080099">
      <xmlPr mapId="1" xpath="/TFI-IZD-POD/IPK-GFI-IZD-POD_1000380/P1080099" xmlDataType="decimal"/>
    </xmlCellPr>
  </singleXmlCell>
  <singleXmlCell id="1445" xr6:uid="{00000000-000C-0000-FFFF-FFFF7B050000}" r="L46" connectionId="0">
    <xmlCellPr id="1" xr6:uid="{00000000-0010-0000-7B05-000001000000}" uniqueName="P1080100">
      <xmlPr mapId="1" xpath="/TFI-IZD-POD/IPK-GFI-IZD-POD_1000380/P1080100" xmlDataType="decimal"/>
    </xmlCellPr>
  </singleXmlCell>
  <singleXmlCell id="1446" xr6:uid="{00000000-000C-0000-FFFF-FFFF7C050000}" r="M46" connectionId="0">
    <xmlCellPr id="1" xr6:uid="{00000000-0010-0000-7C05-000001000000}" uniqueName="P1080101">
      <xmlPr mapId="1" xpath="/TFI-IZD-POD/IPK-GFI-IZD-POD_1000380/P1080101" xmlDataType="decimal"/>
    </xmlCellPr>
  </singleXmlCell>
  <singleXmlCell id="1447" xr6:uid="{00000000-000C-0000-FFFF-FFFF7D050000}" r="N46" connectionId="0">
    <xmlCellPr id="1" xr6:uid="{00000000-0010-0000-7D05-000001000000}" uniqueName="P1080102">
      <xmlPr mapId="1" xpath="/TFI-IZD-POD/IPK-GFI-IZD-POD_1000380/P1080102" xmlDataType="decimal"/>
    </xmlCellPr>
  </singleXmlCell>
  <singleXmlCell id="1448" xr6:uid="{00000000-000C-0000-FFFF-FFFF7E050000}" r="O46" connectionId="0">
    <xmlCellPr id="1" xr6:uid="{00000000-0010-0000-7E05-000001000000}" uniqueName="P1080103">
      <xmlPr mapId="1" xpath="/TFI-IZD-POD/IPK-GFI-IZD-POD_1000380/P1080103" xmlDataType="decimal"/>
    </xmlCellPr>
  </singleXmlCell>
  <singleXmlCell id="1449" xr6:uid="{00000000-000C-0000-FFFF-FFFF7F050000}" r="P46" connectionId="0">
    <xmlCellPr id="1" xr6:uid="{00000000-0010-0000-7F05-000001000000}" uniqueName="P1082354">
      <xmlPr mapId="1" xpath="/TFI-IZD-POD/IPK-GFI-IZD-POD_1000380/P1082354" xmlDataType="decimal"/>
    </xmlCellPr>
  </singleXmlCell>
  <singleXmlCell id="1450" xr6:uid="{00000000-000C-0000-FFFF-FFFF80050000}" r="Q46" connectionId="0">
    <xmlCellPr id="1" xr6:uid="{00000000-0010-0000-8005-000001000000}" uniqueName="P1082356">
      <xmlPr mapId="1" xpath="/TFI-IZD-POD/IPK-GFI-IZD-POD_1000380/P1082356" xmlDataType="decimal"/>
    </xmlCellPr>
  </singleXmlCell>
  <singleXmlCell id="1451" xr6:uid="{00000000-000C-0000-FFFF-FFFF81050000}" r="R46" connectionId="0">
    <xmlCellPr id="1" xr6:uid="{00000000-0010-0000-8105-000001000000}" uniqueName="P1082306">
      <xmlPr mapId="1" xpath="/TFI-IZD-POD/IPK-GFI-IZD-POD_1000380/P1082306" xmlDataType="decimal"/>
    </xmlCellPr>
  </singleXmlCell>
  <singleXmlCell id="1452" xr6:uid="{00000000-000C-0000-FFFF-FFFF82050000}" r="S46" connectionId="0">
    <xmlCellPr id="1" xr6:uid="{00000000-0010-0000-8205-000001000000}" uniqueName="P1082358">
      <xmlPr mapId="1" xpath="/TFI-IZD-POD/IPK-GFI-IZD-POD_1000380/P1082358" xmlDataType="decimal"/>
    </xmlCellPr>
  </singleXmlCell>
  <singleXmlCell id="1453" xr6:uid="{00000000-000C-0000-FFFF-FFFF83050000}" r="T46" connectionId="0">
    <xmlCellPr id="1" xr6:uid="{00000000-0010-0000-8305-000001000000}" uniqueName="P1082360">
      <xmlPr mapId="1" xpath="/TFI-IZD-POD/IPK-GFI-IZD-POD_1000380/P1082360" xmlDataType="decimal"/>
    </xmlCellPr>
  </singleXmlCell>
  <singleXmlCell id="1454" xr6:uid="{00000000-000C-0000-FFFF-FFFF84050000}" r="U46" connectionId="0">
    <xmlCellPr id="1" xr6:uid="{00000000-0010-0000-8405-000001000000}" uniqueName="P1082361">
      <xmlPr mapId="1" xpath="/TFI-IZD-POD/IPK-GFI-IZD-POD_1000380/P1082361" xmlDataType="decimal"/>
    </xmlCellPr>
  </singleXmlCell>
  <singleXmlCell id="1455" xr6:uid="{00000000-000C-0000-FFFF-FFFF85050000}" r="V46" connectionId="0">
    <xmlCellPr id="1" xr6:uid="{00000000-0010-0000-8505-000001000000}" uniqueName="P1082362">
      <xmlPr mapId="1" xpath="/TFI-IZD-POD/IPK-GFI-IZD-POD_1000380/P1082362" xmlDataType="decimal"/>
    </xmlCellPr>
  </singleXmlCell>
  <singleXmlCell id="1456" xr6:uid="{00000000-000C-0000-FFFF-FFFF86050000}" r="W46" connectionId="0">
    <xmlCellPr id="1" xr6:uid="{00000000-0010-0000-8605-000001000000}" uniqueName="P1082364">
      <xmlPr mapId="1" xpath="/TFI-IZD-POD/IPK-GFI-IZD-POD_1000380/P1082364" xmlDataType="decimal"/>
    </xmlCellPr>
  </singleXmlCell>
  <singleXmlCell id="1457" xr6:uid="{00000000-000C-0000-FFFF-FFFF87050000}" r="H47" connectionId="0">
    <xmlCellPr id="1" xr6:uid="{00000000-0010-0000-8705-000001000000}" uniqueName="P1080104">
      <xmlPr mapId="1" xpath="/TFI-IZD-POD/IPK-GFI-IZD-POD_1000380/P1080104" xmlDataType="decimal"/>
    </xmlCellPr>
  </singleXmlCell>
  <singleXmlCell id="1458" xr6:uid="{00000000-000C-0000-FFFF-FFFF88050000}" r="I47" connectionId="0">
    <xmlCellPr id="1" xr6:uid="{00000000-0010-0000-8805-000001000000}" uniqueName="P1080105">
      <xmlPr mapId="1" xpath="/TFI-IZD-POD/IPK-GFI-IZD-POD_1000380/P1080105" xmlDataType="decimal"/>
    </xmlCellPr>
  </singleXmlCell>
  <singleXmlCell id="1459" xr6:uid="{00000000-000C-0000-FFFF-FFFF89050000}" r="J47" connectionId="0">
    <xmlCellPr id="1" xr6:uid="{00000000-0010-0000-8905-000001000000}" uniqueName="P1080106">
      <xmlPr mapId="1" xpath="/TFI-IZD-POD/IPK-GFI-IZD-POD_1000380/P1080106" xmlDataType="decimal"/>
    </xmlCellPr>
  </singleXmlCell>
  <singleXmlCell id="1460" xr6:uid="{00000000-000C-0000-FFFF-FFFF8A050000}" r="K47" connectionId="0">
    <xmlCellPr id="1" xr6:uid="{00000000-0010-0000-8A05-000001000000}" uniqueName="P1080107">
      <xmlPr mapId="1" xpath="/TFI-IZD-POD/IPK-GFI-IZD-POD_1000380/P1080107" xmlDataType="decimal"/>
    </xmlCellPr>
  </singleXmlCell>
  <singleXmlCell id="1461" xr6:uid="{00000000-000C-0000-FFFF-FFFF8B050000}" r="L47" connectionId="0">
    <xmlCellPr id="1" xr6:uid="{00000000-0010-0000-8B05-000001000000}" uniqueName="P1080108">
      <xmlPr mapId="1" xpath="/TFI-IZD-POD/IPK-GFI-IZD-POD_1000380/P1080108" xmlDataType="decimal"/>
    </xmlCellPr>
  </singleXmlCell>
  <singleXmlCell id="1462" xr6:uid="{00000000-000C-0000-FFFF-FFFF8C050000}" r="M47" connectionId="0">
    <xmlCellPr id="1" xr6:uid="{00000000-0010-0000-8C05-000001000000}" uniqueName="P1080109">
      <xmlPr mapId="1" xpath="/TFI-IZD-POD/IPK-GFI-IZD-POD_1000380/P1080109" xmlDataType="decimal"/>
    </xmlCellPr>
  </singleXmlCell>
  <singleXmlCell id="1463" xr6:uid="{00000000-000C-0000-FFFF-FFFF8D050000}" r="N47" connectionId="0">
    <xmlCellPr id="1" xr6:uid="{00000000-0010-0000-8D05-000001000000}" uniqueName="P1080110">
      <xmlPr mapId="1" xpath="/TFI-IZD-POD/IPK-GFI-IZD-POD_1000380/P1080110" xmlDataType="decimal"/>
    </xmlCellPr>
  </singleXmlCell>
  <singleXmlCell id="1464" xr6:uid="{00000000-000C-0000-FFFF-FFFF8E050000}" r="O47" connectionId="0">
    <xmlCellPr id="1" xr6:uid="{00000000-0010-0000-8E05-000001000000}" uniqueName="P1080111">
      <xmlPr mapId="1" xpath="/TFI-IZD-POD/IPK-GFI-IZD-POD_1000380/P1080111" xmlDataType="decimal"/>
    </xmlCellPr>
  </singleXmlCell>
  <singleXmlCell id="1465" xr6:uid="{00000000-000C-0000-FFFF-FFFF8F050000}" r="P47" connectionId="0">
    <xmlCellPr id="1" xr6:uid="{00000000-0010-0000-8F05-000001000000}" uniqueName="P1082365">
      <xmlPr mapId="1" xpath="/TFI-IZD-POD/IPK-GFI-IZD-POD_1000380/P1082365" xmlDataType="decimal"/>
    </xmlCellPr>
  </singleXmlCell>
  <singleXmlCell id="1466" xr6:uid="{00000000-000C-0000-FFFF-FFFF90050000}" r="Q47" connectionId="0">
    <xmlCellPr id="1" xr6:uid="{00000000-0010-0000-9005-000001000000}" uniqueName="P1082366">
      <xmlPr mapId="1" xpath="/TFI-IZD-POD/IPK-GFI-IZD-POD_1000380/P1082366" xmlDataType="decimal"/>
    </xmlCellPr>
  </singleXmlCell>
  <singleXmlCell id="1467" xr6:uid="{00000000-000C-0000-FFFF-FFFF91050000}" r="R47" connectionId="0">
    <xmlCellPr id="1" xr6:uid="{00000000-0010-0000-9105-000001000000}" uniqueName="P1082367">
      <xmlPr mapId="1" xpath="/TFI-IZD-POD/IPK-GFI-IZD-POD_1000380/P1082367" xmlDataType="decimal"/>
    </xmlCellPr>
  </singleXmlCell>
  <singleXmlCell id="1468" xr6:uid="{00000000-000C-0000-FFFF-FFFF92050000}" r="S47" connectionId="0">
    <xmlCellPr id="1" xr6:uid="{00000000-0010-0000-9205-000001000000}" uniqueName="P1082309">
      <xmlPr mapId="1" xpath="/TFI-IZD-POD/IPK-GFI-IZD-POD_1000380/P1082309" xmlDataType="decimal"/>
    </xmlCellPr>
  </singleXmlCell>
  <singleXmlCell id="1469" xr6:uid="{00000000-000C-0000-FFFF-FFFF93050000}" r="T47" connectionId="0">
    <xmlCellPr id="1" xr6:uid="{00000000-0010-0000-9305-000001000000}" uniqueName="P1082368">
      <xmlPr mapId="1" xpath="/TFI-IZD-POD/IPK-GFI-IZD-POD_1000380/P1082368" xmlDataType="decimal"/>
    </xmlCellPr>
  </singleXmlCell>
  <singleXmlCell id="1470" xr6:uid="{00000000-000C-0000-FFFF-FFFF94050000}" r="U47" connectionId="0">
    <xmlCellPr id="1" xr6:uid="{00000000-0010-0000-9405-000001000000}" uniqueName="P1082369">
      <xmlPr mapId="1" xpath="/TFI-IZD-POD/IPK-GFI-IZD-POD_1000380/P1082369" xmlDataType="decimal"/>
    </xmlCellPr>
  </singleXmlCell>
  <singleXmlCell id="1471" xr6:uid="{00000000-000C-0000-FFFF-FFFF95050000}" r="V47" connectionId="0">
    <xmlCellPr id="1" xr6:uid="{00000000-0010-0000-9505-000001000000}" uniqueName="P1082370">
      <xmlPr mapId="1" xpath="/TFI-IZD-POD/IPK-GFI-IZD-POD_1000380/P1082370" xmlDataType="decimal"/>
    </xmlCellPr>
  </singleXmlCell>
  <singleXmlCell id="1472" xr6:uid="{00000000-000C-0000-FFFF-FFFF96050000}" r="W47" connectionId="0">
    <xmlCellPr id="1" xr6:uid="{00000000-0010-0000-9605-000001000000}" uniqueName="P1082372">
      <xmlPr mapId="1" xpath="/TFI-IZD-POD/IPK-GFI-IZD-POD_1000380/P1082372" xmlDataType="decimal"/>
    </xmlCellPr>
  </singleXmlCell>
  <singleXmlCell id="1473" xr6:uid="{00000000-000C-0000-FFFF-FFFF97050000}" r="H48" connectionId="0">
    <xmlCellPr id="1" xr6:uid="{00000000-0010-0000-9705-000001000000}" uniqueName="P1080112">
      <xmlPr mapId="1" xpath="/TFI-IZD-POD/IPK-GFI-IZD-POD_1000380/P1080112" xmlDataType="decimal"/>
    </xmlCellPr>
  </singleXmlCell>
  <singleXmlCell id="1474" xr6:uid="{00000000-000C-0000-FFFF-FFFF98050000}" r="I48" connectionId="0">
    <xmlCellPr id="1" xr6:uid="{00000000-0010-0000-9805-000001000000}" uniqueName="P1080113">
      <xmlPr mapId="1" xpath="/TFI-IZD-POD/IPK-GFI-IZD-POD_1000380/P1080113" xmlDataType="decimal"/>
    </xmlCellPr>
  </singleXmlCell>
  <singleXmlCell id="1475" xr6:uid="{00000000-000C-0000-FFFF-FFFF99050000}" r="J48" connectionId="0">
    <xmlCellPr id="1" xr6:uid="{00000000-0010-0000-9905-000001000000}" uniqueName="P1080114">
      <xmlPr mapId="1" xpath="/TFI-IZD-POD/IPK-GFI-IZD-POD_1000380/P1080114" xmlDataType="decimal"/>
    </xmlCellPr>
  </singleXmlCell>
  <singleXmlCell id="1476" xr6:uid="{00000000-000C-0000-FFFF-FFFF9A050000}" r="K48" connectionId="0">
    <xmlCellPr id="1" xr6:uid="{00000000-0010-0000-9A05-000001000000}" uniqueName="P1080115">
      <xmlPr mapId="1" xpath="/TFI-IZD-POD/IPK-GFI-IZD-POD_1000380/P1080115" xmlDataType="decimal"/>
    </xmlCellPr>
  </singleXmlCell>
  <singleXmlCell id="1477" xr6:uid="{00000000-000C-0000-FFFF-FFFF9B050000}" r="L48" connectionId="0">
    <xmlCellPr id="1" xr6:uid="{00000000-0010-0000-9B05-000001000000}" uniqueName="P1080116">
      <xmlPr mapId="1" xpath="/TFI-IZD-POD/IPK-GFI-IZD-POD_1000380/P1080116" xmlDataType="decimal"/>
    </xmlCellPr>
  </singleXmlCell>
  <singleXmlCell id="1478" xr6:uid="{00000000-000C-0000-FFFF-FFFF9C050000}" r="M48" connectionId="0">
    <xmlCellPr id="1" xr6:uid="{00000000-0010-0000-9C05-000001000000}" uniqueName="P1080117">
      <xmlPr mapId="1" xpath="/TFI-IZD-POD/IPK-GFI-IZD-POD_1000380/P1080117" xmlDataType="decimal"/>
    </xmlCellPr>
  </singleXmlCell>
  <singleXmlCell id="1479" xr6:uid="{00000000-000C-0000-FFFF-FFFF9D050000}" r="N48" connectionId="0">
    <xmlCellPr id="1" xr6:uid="{00000000-0010-0000-9D05-000001000000}" uniqueName="P1080118">
      <xmlPr mapId="1" xpath="/TFI-IZD-POD/IPK-GFI-IZD-POD_1000380/P1080118" xmlDataType="decimal"/>
    </xmlCellPr>
  </singleXmlCell>
  <singleXmlCell id="1480" xr6:uid="{00000000-000C-0000-FFFF-FFFF9E050000}" r="O48" connectionId="0">
    <xmlCellPr id="1" xr6:uid="{00000000-0010-0000-9E05-000001000000}" uniqueName="P1080119">
      <xmlPr mapId="1" xpath="/TFI-IZD-POD/IPK-GFI-IZD-POD_1000380/P1080119" xmlDataType="decimal"/>
    </xmlCellPr>
  </singleXmlCell>
  <singleXmlCell id="1481" xr6:uid="{00000000-000C-0000-FFFF-FFFF9F050000}" r="P48" connectionId="0">
    <xmlCellPr id="1" xr6:uid="{00000000-0010-0000-9F05-000001000000}" uniqueName="P1082374">
      <xmlPr mapId="1" xpath="/TFI-IZD-POD/IPK-GFI-IZD-POD_1000380/P1082374" xmlDataType="decimal"/>
    </xmlCellPr>
  </singleXmlCell>
  <singleXmlCell id="1482" xr6:uid="{00000000-000C-0000-FFFF-FFFFA0050000}" r="Q48" connectionId="0">
    <xmlCellPr id="1" xr6:uid="{00000000-0010-0000-A005-000001000000}" uniqueName="P1082376">
      <xmlPr mapId="1" xpath="/TFI-IZD-POD/IPK-GFI-IZD-POD_1000380/P1082376" xmlDataType="decimal"/>
    </xmlCellPr>
  </singleXmlCell>
  <singleXmlCell id="1483" xr6:uid="{00000000-000C-0000-FFFF-FFFFA1050000}" r="R48" connectionId="0">
    <xmlCellPr id="1" xr6:uid="{00000000-0010-0000-A105-000001000000}" uniqueName="P1082378">
      <xmlPr mapId="1" xpath="/TFI-IZD-POD/IPK-GFI-IZD-POD_1000380/P1082378" xmlDataType="decimal"/>
    </xmlCellPr>
  </singleXmlCell>
  <singleXmlCell id="1484" xr6:uid="{00000000-000C-0000-FFFF-FFFFA2050000}" r="S48" connectionId="0">
    <xmlCellPr id="1" xr6:uid="{00000000-0010-0000-A205-000001000000}" uniqueName="P1082381">
      <xmlPr mapId="1" xpath="/TFI-IZD-POD/IPK-GFI-IZD-POD_1000380/P1082381" xmlDataType="decimal"/>
    </xmlCellPr>
  </singleXmlCell>
  <singleXmlCell id="1485" xr6:uid="{00000000-000C-0000-FFFF-FFFFA3050000}" r="T48" connectionId="0">
    <xmlCellPr id="1" xr6:uid="{00000000-0010-0000-A305-000001000000}" uniqueName="P1082312">
      <xmlPr mapId="1" xpath="/TFI-IZD-POD/IPK-GFI-IZD-POD_1000380/P1082312" xmlDataType="decimal"/>
    </xmlCellPr>
  </singleXmlCell>
  <singleXmlCell id="1486" xr6:uid="{00000000-000C-0000-FFFF-FFFFA4050000}" r="U48" connectionId="0">
    <xmlCellPr id="1" xr6:uid="{00000000-0010-0000-A405-000001000000}" uniqueName="P1082383">
      <xmlPr mapId="1" xpath="/TFI-IZD-POD/IPK-GFI-IZD-POD_1000380/P1082383" xmlDataType="decimal"/>
    </xmlCellPr>
  </singleXmlCell>
  <singleXmlCell id="1487" xr6:uid="{00000000-000C-0000-FFFF-FFFFA5050000}" r="V48" connectionId="0">
    <xmlCellPr id="1" xr6:uid="{00000000-0010-0000-A505-000001000000}" uniqueName="P1082385">
      <xmlPr mapId="1" xpath="/TFI-IZD-POD/IPK-GFI-IZD-POD_1000380/P1082385" xmlDataType="decimal"/>
    </xmlCellPr>
  </singleXmlCell>
  <singleXmlCell id="1488" xr6:uid="{00000000-000C-0000-FFFF-FFFFA6050000}" r="W48" connectionId="0">
    <xmlCellPr id="1" xr6:uid="{00000000-0010-0000-A605-000001000000}" uniqueName="P1082388">
      <xmlPr mapId="1" xpath="/TFI-IZD-POD/IPK-GFI-IZD-POD_1000380/P1082388" xmlDataType="decimal"/>
    </xmlCellPr>
  </singleXmlCell>
  <singleXmlCell id="1489" xr6:uid="{00000000-000C-0000-FFFF-FFFFA7050000}" r="H49" connectionId="0">
    <xmlCellPr id="1" xr6:uid="{00000000-0010-0000-A705-000001000000}" uniqueName="P1080120">
      <xmlPr mapId="1" xpath="/TFI-IZD-POD/IPK-GFI-IZD-POD_1000380/P1080120" xmlDataType="decimal"/>
    </xmlCellPr>
  </singleXmlCell>
  <singleXmlCell id="1490" xr6:uid="{00000000-000C-0000-FFFF-FFFFA8050000}" r="I49" connectionId="0">
    <xmlCellPr id="1" xr6:uid="{00000000-0010-0000-A805-000001000000}" uniqueName="P1080121">
      <xmlPr mapId="1" xpath="/TFI-IZD-POD/IPK-GFI-IZD-POD_1000380/P1080121" xmlDataType="decimal"/>
    </xmlCellPr>
  </singleXmlCell>
  <singleXmlCell id="1491" xr6:uid="{00000000-000C-0000-FFFF-FFFFA9050000}" r="J49" connectionId="0">
    <xmlCellPr id="1" xr6:uid="{00000000-0010-0000-A905-000001000000}" uniqueName="P1080122">
      <xmlPr mapId="1" xpath="/TFI-IZD-POD/IPK-GFI-IZD-POD_1000380/P1080122" xmlDataType="decimal"/>
    </xmlCellPr>
  </singleXmlCell>
  <singleXmlCell id="1492" xr6:uid="{00000000-000C-0000-FFFF-FFFFAA050000}" r="K49" connectionId="0">
    <xmlCellPr id="1" xr6:uid="{00000000-0010-0000-AA05-000001000000}" uniqueName="P1080123">
      <xmlPr mapId="1" xpath="/TFI-IZD-POD/IPK-GFI-IZD-POD_1000380/P1080123" xmlDataType="decimal"/>
    </xmlCellPr>
  </singleXmlCell>
  <singleXmlCell id="1493" xr6:uid="{00000000-000C-0000-FFFF-FFFFAB050000}" r="L49" connectionId="0">
    <xmlCellPr id="1" xr6:uid="{00000000-0010-0000-AB05-000001000000}" uniqueName="P1080124">
      <xmlPr mapId="1" xpath="/TFI-IZD-POD/IPK-GFI-IZD-POD_1000380/P1080124" xmlDataType="decimal"/>
    </xmlCellPr>
  </singleXmlCell>
  <singleXmlCell id="1494" xr6:uid="{00000000-000C-0000-FFFF-FFFFAC050000}" r="M49" connectionId="0">
    <xmlCellPr id="1" xr6:uid="{00000000-0010-0000-AC05-000001000000}" uniqueName="P1080125">
      <xmlPr mapId="1" xpath="/TFI-IZD-POD/IPK-GFI-IZD-POD_1000380/P1080125" xmlDataType="decimal"/>
    </xmlCellPr>
  </singleXmlCell>
  <singleXmlCell id="1495" xr6:uid="{00000000-000C-0000-FFFF-FFFFAD050000}" r="N49" connectionId="0">
    <xmlCellPr id="1" xr6:uid="{00000000-0010-0000-AD05-000001000000}" uniqueName="P1080126">
      <xmlPr mapId="1" xpath="/TFI-IZD-POD/IPK-GFI-IZD-POD_1000380/P1080126" xmlDataType="decimal"/>
    </xmlCellPr>
  </singleXmlCell>
  <singleXmlCell id="1496" xr6:uid="{00000000-000C-0000-FFFF-FFFFAE050000}" r="O49" connectionId="0">
    <xmlCellPr id="1" xr6:uid="{00000000-0010-0000-AE05-000001000000}" uniqueName="P1080127">
      <xmlPr mapId="1" xpath="/TFI-IZD-POD/IPK-GFI-IZD-POD_1000380/P1080127" xmlDataType="decimal"/>
    </xmlCellPr>
  </singleXmlCell>
  <singleXmlCell id="1497" xr6:uid="{00000000-000C-0000-FFFF-FFFFAF050000}" r="P49" connectionId="0">
    <xmlCellPr id="1" xr6:uid="{00000000-0010-0000-AF05-000001000000}" uniqueName="P1082390">
      <xmlPr mapId="1" xpath="/TFI-IZD-POD/IPK-GFI-IZD-POD_1000380/P1082390" xmlDataType="decimal"/>
    </xmlCellPr>
  </singleXmlCell>
  <singleXmlCell id="1498" xr6:uid="{00000000-000C-0000-FFFF-FFFFB0050000}" r="Q49" connectionId="0">
    <xmlCellPr id="1" xr6:uid="{00000000-0010-0000-B005-000001000000}" uniqueName="P1082392">
      <xmlPr mapId="1" xpath="/TFI-IZD-POD/IPK-GFI-IZD-POD_1000380/P1082392" xmlDataType="decimal"/>
    </xmlCellPr>
  </singleXmlCell>
  <singleXmlCell id="1499" xr6:uid="{00000000-000C-0000-FFFF-FFFFB1050000}" r="R49" connectionId="0">
    <xmlCellPr id="1" xr6:uid="{00000000-0010-0000-B105-000001000000}" uniqueName="P1082394">
      <xmlPr mapId="1" xpath="/TFI-IZD-POD/IPK-GFI-IZD-POD_1000380/P1082394" xmlDataType="decimal"/>
    </xmlCellPr>
  </singleXmlCell>
  <singleXmlCell id="1500" xr6:uid="{00000000-000C-0000-FFFF-FFFFB2050000}" r="S49" connectionId="0">
    <xmlCellPr id="1" xr6:uid="{00000000-0010-0000-B205-000001000000}" uniqueName="P1082396">
      <xmlPr mapId="1" xpath="/TFI-IZD-POD/IPK-GFI-IZD-POD_1000380/P1082396" xmlDataType="decimal"/>
    </xmlCellPr>
  </singleXmlCell>
  <singleXmlCell id="1501" xr6:uid="{00000000-000C-0000-FFFF-FFFFB3050000}" r="T49" connectionId="0">
    <xmlCellPr id="1" xr6:uid="{00000000-0010-0000-B305-000001000000}" uniqueName="P1082398">
      <xmlPr mapId="1" xpath="/TFI-IZD-POD/IPK-GFI-IZD-POD_1000380/P1082398" xmlDataType="decimal"/>
    </xmlCellPr>
  </singleXmlCell>
  <singleXmlCell id="1502" xr6:uid="{00000000-000C-0000-FFFF-FFFFB4050000}" r="U49" connectionId="0">
    <xmlCellPr id="1" xr6:uid="{00000000-0010-0000-B405-000001000000}" uniqueName="P1082314">
      <xmlPr mapId="1" xpath="/TFI-IZD-POD/IPK-GFI-IZD-POD_1000380/P1082314" xmlDataType="decimal"/>
    </xmlCellPr>
  </singleXmlCell>
  <singleXmlCell id="1503" xr6:uid="{00000000-000C-0000-FFFF-FFFFB5050000}" r="V49" connectionId="0">
    <xmlCellPr id="1" xr6:uid="{00000000-0010-0000-B505-000001000000}" uniqueName="P1082401">
      <xmlPr mapId="1" xpath="/TFI-IZD-POD/IPK-GFI-IZD-POD_1000380/P1082401" xmlDataType="decimal"/>
    </xmlCellPr>
  </singleXmlCell>
  <singleXmlCell id="1504" xr6:uid="{00000000-000C-0000-FFFF-FFFFB6050000}" r="W49" connectionId="0">
    <xmlCellPr id="1" xr6:uid="{00000000-0010-0000-B605-000001000000}" uniqueName="P1082403">
      <xmlPr mapId="1" xpath="/TFI-IZD-POD/IPK-GFI-IZD-POD_1000380/P1082403" xmlDataType="decimal"/>
    </xmlCellPr>
  </singleXmlCell>
  <singleXmlCell id="1537" xr6:uid="{00000000-000C-0000-FFFF-FFFFB7050000}" r="H50" connectionId="0">
    <xmlCellPr id="1" xr6:uid="{00000000-0010-0000-B705-000001000000}" uniqueName="P1080128">
      <xmlPr mapId="1" xpath="/TFI-IZD-POD/IPK-GFI-IZD-POD_1000380/P1080128" xmlDataType="decimal"/>
    </xmlCellPr>
  </singleXmlCell>
  <singleXmlCell id="1538" xr6:uid="{00000000-000C-0000-FFFF-FFFFB8050000}" r="I50" connectionId="0">
    <xmlCellPr id="1" xr6:uid="{00000000-0010-0000-B805-000001000000}" uniqueName="P1080129">
      <xmlPr mapId="1" xpath="/TFI-IZD-POD/IPK-GFI-IZD-POD_1000380/P1080129" xmlDataType="decimal"/>
    </xmlCellPr>
  </singleXmlCell>
  <singleXmlCell id="1539" xr6:uid="{00000000-000C-0000-FFFF-FFFFB9050000}" r="J50" connectionId="0">
    <xmlCellPr id="1" xr6:uid="{00000000-0010-0000-B905-000001000000}" uniqueName="P1080130">
      <xmlPr mapId="1" xpath="/TFI-IZD-POD/IPK-GFI-IZD-POD_1000380/P1080130" xmlDataType="decimal"/>
    </xmlCellPr>
  </singleXmlCell>
  <singleXmlCell id="1540" xr6:uid="{00000000-000C-0000-FFFF-FFFFBA050000}" r="K50" connectionId="0">
    <xmlCellPr id="1" xr6:uid="{00000000-0010-0000-BA05-000001000000}" uniqueName="P1080131">
      <xmlPr mapId="1" xpath="/TFI-IZD-POD/IPK-GFI-IZD-POD_1000380/P1080131" xmlDataType="decimal"/>
    </xmlCellPr>
  </singleXmlCell>
  <singleXmlCell id="1541" xr6:uid="{00000000-000C-0000-FFFF-FFFFBB050000}" r="L50" connectionId="0">
    <xmlCellPr id="1" xr6:uid="{00000000-0010-0000-BB05-000001000000}" uniqueName="P1080132">
      <xmlPr mapId="1" xpath="/TFI-IZD-POD/IPK-GFI-IZD-POD_1000380/P1080132" xmlDataType="decimal"/>
    </xmlCellPr>
  </singleXmlCell>
  <singleXmlCell id="1542" xr6:uid="{00000000-000C-0000-FFFF-FFFFBC050000}" r="M50" connectionId="0">
    <xmlCellPr id="1" xr6:uid="{00000000-0010-0000-BC05-000001000000}" uniqueName="P1080133">
      <xmlPr mapId="1" xpath="/TFI-IZD-POD/IPK-GFI-IZD-POD_1000380/P1080133" xmlDataType="decimal"/>
    </xmlCellPr>
  </singleXmlCell>
  <singleXmlCell id="1543" xr6:uid="{00000000-000C-0000-FFFF-FFFFBD050000}" r="N50" connectionId="0">
    <xmlCellPr id="1" xr6:uid="{00000000-0010-0000-BD05-000001000000}" uniqueName="P1080134">
      <xmlPr mapId="1" xpath="/TFI-IZD-POD/IPK-GFI-IZD-POD_1000380/P1080134" xmlDataType="decimal"/>
    </xmlCellPr>
  </singleXmlCell>
  <singleXmlCell id="1544" xr6:uid="{00000000-000C-0000-FFFF-FFFFBE050000}" r="O50" connectionId="0">
    <xmlCellPr id="1" xr6:uid="{00000000-0010-0000-BE05-000001000000}" uniqueName="P1080135">
      <xmlPr mapId="1" xpath="/TFI-IZD-POD/IPK-GFI-IZD-POD_1000380/P1080135" xmlDataType="decimal"/>
    </xmlCellPr>
  </singleXmlCell>
  <singleXmlCell id="1545" xr6:uid="{00000000-000C-0000-FFFF-FFFFBF050000}" r="P50" connectionId="0">
    <xmlCellPr id="1" xr6:uid="{00000000-0010-0000-BF05-000001000000}" uniqueName="P1082406">
      <xmlPr mapId="1" xpath="/TFI-IZD-POD/IPK-GFI-IZD-POD_1000380/P1082406" xmlDataType="decimal"/>
    </xmlCellPr>
  </singleXmlCell>
  <singleXmlCell id="1546" xr6:uid="{00000000-000C-0000-FFFF-FFFFC0050000}" r="Q50" connectionId="0">
    <xmlCellPr id="1" xr6:uid="{00000000-0010-0000-C005-000001000000}" uniqueName="P1082408">
      <xmlPr mapId="1" xpath="/TFI-IZD-POD/IPK-GFI-IZD-POD_1000380/P1082408" xmlDataType="decimal"/>
    </xmlCellPr>
  </singleXmlCell>
  <singleXmlCell id="1547" xr6:uid="{00000000-000C-0000-FFFF-FFFFC1050000}" r="R50" connectionId="0">
    <xmlCellPr id="1" xr6:uid="{00000000-0010-0000-C105-000001000000}" uniqueName="P1082410">
      <xmlPr mapId="1" xpath="/TFI-IZD-POD/IPK-GFI-IZD-POD_1000380/P1082410" xmlDataType="decimal"/>
    </xmlCellPr>
  </singleXmlCell>
  <singleXmlCell id="1548" xr6:uid="{00000000-000C-0000-FFFF-FFFFC2050000}" r="S50" connectionId="0">
    <xmlCellPr id="1" xr6:uid="{00000000-0010-0000-C205-000001000000}" uniqueName="P1082412">
      <xmlPr mapId="1" xpath="/TFI-IZD-POD/IPK-GFI-IZD-POD_1000380/P1082412" xmlDataType="decimal"/>
    </xmlCellPr>
  </singleXmlCell>
  <singleXmlCell id="1549" xr6:uid="{00000000-000C-0000-FFFF-FFFFC3050000}" r="T50" connectionId="0">
    <xmlCellPr id="1" xr6:uid="{00000000-0010-0000-C305-000001000000}" uniqueName="P1082415">
      <xmlPr mapId="1" xpath="/TFI-IZD-POD/IPK-GFI-IZD-POD_1000380/P1082415" xmlDataType="decimal"/>
    </xmlCellPr>
  </singleXmlCell>
  <singleXmlCell id="1550" xr6:uid="{00000000-000C-0000-FFFF-FFFFC4050000}" r="U50" connectionId="0">
    <xmlCellPr id="1" xr6:uid="{00000000-0010-0000-C405-000001000000}" uniqueName="P1082416">
      <xmlPr mapId="1" xpath="/TFI-IZD-POD/IPK-GFI-IZD-POD_1000380/P1082416" xmlDataType="decimal"/>
    </xmlCellPr>
  </singleXmlCell>
  <singleXmlCell id="1551" xr6:uid="{00000000-000C-0000-FFFF-FFFFC5050000}" r="V50" connectionId="0">
    <xmlCellPr id="1" xr6:uid="{00000000-0010-0000-C505-000001000000}" uniqueName="P1082317">
      <xmlPr mapId="1" xpath="/TFI-IZD-POD/IPK-GFI-IZD-POD_1000380/P1082317" xmlDataType="decimal"/>
    </xmlCellPr>
  </singleXmlCell>
  <singleXmlCell id="1552" xr6:uid="{00000000-000C-0000-FFFF-FFFFC6050000}" r="W50" connectionId="0">
    <xmlCellPr id="1" xr6:uid="{00000000-0010-0000-C605-000001000000}" uniqueName="P1082417">
      <xmlPr mapId="1" xpath="/TFI-IZD-POD/IPK-GFI-IZD-POD_1000380/P1082417" xmlDataType="decimal"/>
    </xmlCellPr>
  </singleXmlCell>
  <singleXmlCell id="1553" xr6:uid="{00000000-000C-0000-FFFF-FFFFC7050000}" r="H51" connectionId="0">
    <xmlCellPr id="1" xr6:uid="{00000000-0010-0000-C705-000001000000}" uniqueName="P1080136">
      <xmlPr mapId="1" xpath="/TFI-IZD-POD/IPK-GFI-IZD-POD_1000380/P1080136" xmlDataType="decimal"/>
    </xmlCellPr>
  </singleXmlCell>
  <singleXmlCell id="1554" xr6:uid="{00000000-000C-0000-FFFF-FFFFC8050000}" r="I51" connectionId="0">
    <xmlCellPr id="1" xr6:uid="{00000000-0010-0000-C805-000001000000}" uniqueName="P1080137">
      <xmlPr mapId="1" xpath="/TFI-IZD-POD/IPK-GFI-IZD-POD_1000380/P1080137" xmlDataType="decimal"/>
    </xmlCellPr>
  </singleXmlCell>
  <singleXmlCell id="1555" xr6:uid="{00000000-000C-0000-FFFF-FFFFC9050000}" r="J51" connectionId="0">
    <xmlCellPr id="1" xr6:uid="{00000000-0010-0000-C905-000001000000}" uniqueName="P1080138">
      <xmlPr mapId="1" xpath="/TFI-IZD-POD/IPK-GFI-IZD-POD_1000380/P1080138" xmlDataType="decimal"/>
    </xmlCellPr>
  </singleXmlCell>
  <singleXmlCell id="1556" xr6:uid="{00000000-000C-0000-FFFF-FFFFCA050000}" r="K51" connectionId="0">
    <xmlCellPr id="1" xr6:uid="{00000000-0010-0000-CA05-000001000000}" uniqueName="P1080139">
      <xmlPr mapId="1" xpath="/TFI-IZD-POD/IPK-GFI-IZD-POD_1000380/P1080139" xmlDataType="decimal"/>
    </xmlCellPr>
  </singleXmlCell>
  <singleXmlCell id="1557" xr6:uid="{00000000-000C-0000-FFFF-FFFFCB050000}" r="L51" connectionId="0">
    <xmlCellPr id="1" xr6:uid="{00000000-0010-0000-CB05-000001000000}" uniqueName="P1080140">
      <xmlPr mapId="1" xpath="/TFI-IZD-POD/IPK-GFI-IZD-POD_1000380/P1080140" xmlDataType="decimal"/>
    </xmlCellPr>
  </singleXmlCell>
  <singleXmlCell id="1558" xr6:uid="{00000000-000C-0000-FFFF-FFFFCC050000}" r="M51" connectionId="0">
    <xmlCellPr id="1" xr6:uid="{00000000-0010-0000-CC05-000001000000}" uniqueName="P1080141">
      <xmlPr mapId="1" xpath="/TFI-IZD-POD/IPK-GFI-IZD-POD_1000380/P1080141" xmlDataType="decimal"/>
    </xmlCellPr>
  </singleXmlCell>
  <singleXmlCell id="1559" xr6:uid="{00000000-000C-0000-FFFF-FFFFCD050000}" r="N51" connectionId="0">
    <xmlCellPr id="1" xr6:uid="{00000000-0010-0000-CD05-000001000000}" uniqueName="P1080142">
      <xmlPr mapId="1" xpath="/TFI-IZD-POD/IPK-GFI-IZD-POD_1000380/P1080142" xmlDataType="decimal"/>
    </xmlCellPr>
  </singleXmlCell>
  <singleXmlCell id="1560" xr6:uid="{00000000-000C-0000-FFFF-FFFFCE050000}" r="O51" connectionId="0">
    <xmlCellPr id="1" xr6:uid="{00000000-0010-0000-CE05-000001000000}" uniqueName="P1080143">
      <xmlPr mapId="1" xpath="/TFI-IZD-POD/IPK-GFI-IZD-POD_1000380/P1080143" xmlDataType="decimal"/>
    </xmlCellPr>
  </singleXmlCell>
  <singleXmlCell id="1561" xr6:uid="{00000000-000C-0000-FFFF-FFFFCF050000}" r="P51" connectionId="0">
    <xmlCellPr id="1" xr6:uid="{00000000-0010-0000-CF05-000001000000}" uniqueName="P1082418">
      <xmlPr mapId="1" xpath="/TFI-IZD-POD/IPK-GFI-IZD-POD_1000380/P1082418" xmlDataType="decimal"/>
    </xmlCellPr>
  </singleXmlCell>
  <singleXmlCell id="1562" xr6:uid="{00000000-000C-0000-FFFF-FFFFD0050000}" r="Q51" connectionId="0">
    <xmlCellPr id="1" xr6:uid="{00000000-0010-0000-D005-000001000000}" uniqueName="P1082419">
      <xmlPr mapId="1" xpath="/TFI-IZD-POD/IPK-GFI-IZD-POD_1000380/P1082419" xmlDataType="decimal"/>
    </xmlCellPr>
  </singleXmlCell>
  <singleXmlCell id="1563" xr6:uid="{00000000-000C-0000-FFFF-FFFFD1050000}" r="R51" connectionId="0">
    <xmlCellPr id="1" xr6:uid="{00000000-0010-0000-D105-000001000000}" uniqueName="P1082420">
      <xmlPr mapId="1" xpath="/TFI-IZD-POD/IPK-GFI-IZD-POD_1000380/P1082420" xmlDataType="decimal"/>
    </xmlCellPr>
  </singleXmlCell>
  <singleXmlCell id="1564" xr6:uid="{00000000-000C-0000-FFFF-FFFFD2050000}" r="S51" connectionId="0">
    <xmlCellPr id="1" xr6:uid="{00000000-0010-0000-D205-000001000000}" uniqueName="P1082422">
      <xmlPr mapId="1" xpath="/TFI-IZD-POD/IPK-GFI-IZD-POD_1000380/P1082422" xmlDataType="decimal"/>
    </xmlCellPr>
  </singleXmlCell>
  <singleXmlCell id="1565" xr6:uid="{00000000-000C-0000-FFFF-FFFFD3050000}" r="T51" connectionId="0">
    <xmlCellPr id="1" xr6:uid="{00000000-0010-0000-D305-000001000000}" uniqueName="P1082423">
      <xmlPr mapId="1" xpath="/TFI-IZD-POD/IPK-GFI-IZD-POD_1000380/P1082423" xmlDataType="decimal"/>
    </xmlCellPr>
  </singleXmlCell>
  <singleXmlCell id="1566" xr6:uid="{00000000-000C-0000-FFFF-FFFFD4050000}" r="U51" connectionId="0">
    <xmlCellPr id="1" xr6:uid="{00000000-0010-0000-D405-000001000000}" uniqueName="P1082425">
      <xmlPr mapId="1" xpath="/TFI-IZD-POD/IPK-GFI-IZD-POD_1000380/P1082425" xmlDataType="decimal"/>
    </xmlCellPr>
  </singleXmlCell>
  <singleXmlCell id="1567" xr6:uid="{00000000-000C-0000-FFFF-FFFFD5050000}" r="V51" connectionId="0">
    <xmlCellPr id="1" xr6:uid="{00000000-0010-0000-D505-000001000000}" uniqueName="P1082428">
      <xmlPr mapId="1" xpath="/TFI-IZD-POD/IPK-GFI-IZD-POD_1000380/P1082428" xmlDataType="decimal"/>
    </xmlCellPr>
  </singleXmlCell>
  <singleXmlCell id="1568" xr6:uid="{00000000-000C-0000-FFFF-FFFFD6050000}" r="W51" connectionId="0">
    <xmlCellPr id="1" xr6:uid="{00000000-0010-0000-D605-000001000000}" uniqueName="P1082320">
      <xmlPr mapId="1" xpath="/TFI-IZD-POD/IPK-GFI-IZD-POD_1000380/P1082320" xmlDataType="decimal"/>
    </xmlCellPr>
  </singleXmlCell>
  <singleXmlCell id="1569" xr6:uid="{00000000-000C-0000-FFFF-FFFFD7050000}" r="H52" connectionId="0">
    <xmlCellPr id="1" xr6:uid="{00000000-0010-0000-D705-000001000000}" uniqueName="P1080144">
      <xmlPr mapId="1" xpath="/TFI-IZD-POD/IPK-GFI-IZD-POD_1000380/P1080144" xmlDataType="decimal"/>
    </xmlCellPr>
  </singleXmlCell>
  <singleXmlCell id="1570" xr6:uid="{00000000-000C-0000-FFFF-FFFFD8050000}" r="I52" connectionId="0">
    <xmlCellPr id="1" xr6:uid="{00000000-0010-0000-D805-000001000000}" uniqueName="P1080145">
      <xmlPr mapId="1" xpath="/TFI-IZD-POD/IPK-GFI-IZD-POD_1000380/P1080145" xmlDataType="decimal"/>
    </xmlCellPr>
  </singleXmlCell>
  <singleXmlCell id="1571" xr6:uid="{00000000-000C-0000-FFFF-FFFFD9050000}" r="J52" connectionId="0">
    <xmlCellPr id="1" xr6:uid="{00000000-0010-0000-D905-000001000000}" uniqueName="P1080146">
      <xmlPr mapId="1" xpath="/TFI-IZD-POD/IPK-GFI-IZD-POD_1000380/P1080146" xmlDataType="decimal"/>
    </xmlCellPr>
  </singleXmlCell>
  <singleXmlCell id="1572" xr6:uid="{00000000-000C-0000-FFFF-FFFFDA050000}" r="K52" connectionId="0">
    <xmlCellPr id="1" xr6:uid="{00000000-0010-0000-DA05-000001000000}" uniqueName="P1080147">
      <xmlPr mapId="1" xpath="/TFI-IZD-POD/IPK-GFI-IZD-POD_1000380/P1080147" xmlDataType="decimal"/>
    </xmlCellPr>
  </singleXmlCell>
  <singleXmlCell id="1573" xr6:uid="{00000000-000C-0000-FFFF-FFFFDB050000}" r="L52" connectionId="0">
    <xmlCellPr id="1" xr6:uid="{00000000-0010-0000-DB05-000001000000}" uniqueName="P1080148">
      <xmlPr mapId="1" xpath="/TFI-IZD-POD/IPK-GFI-IZD-POD_1000380/P1080148" xmlDataType="decimal"/>
    </xmlCellPr>
  </singleXmlCell>
  <singleXmlCell id="1574" xr6:uid="{00000000-000C-0000-FFFF-FFFFDC050000}" r="M52" connectionId="0">
    <xmlCellPr id="1" xr6:uid="{00000000-0010-0000-DC05-000001000000}" uniqueName="P1080149">
      <xmlPr mapId="1" xpath="/TFI-IZD-POD/IPK-GFI-IZD-POD_1000380/P1080149" xmlDataType="decimal"/>
    </xmlCellPr>
  </singleXmlCell>
  <singleXmlCell id="1575" xr6:uid="{00000000-000C-0000-FFFF-FFFFDD050000}" r="N52" connectionId="0">
    <xmlCellPr id="1" xr6:uid="{00000000-0010-0000-DD05-000001000000}" uniqueName="P1080150">
      <xmlPr mapId="1" xpath="/TFI-IZD-POD/IPK-GFI-IZD-POD_1000380/P1080150" xmlDataType="decimal"/>
    </xmlCellPr>
  </singleXmlCell>
  <singleXmlCell id="1576" xr6:uid="{00000000-000C-0000-FFFF-FFFFDE050000}" r="O52" connectionId="0">
    <xmlCellPr id="1" xr6:uid="{00000000-0010-0000-DE05-000001000000}" uniqueName="P1080397">
      <xmlPr mapId="1" xpath="/TFI-IZD-POD/IPK-GFI-IZD-POD_1000380/P1080397" xmlDataType="decimal"/>
    </xmlCellPr>
  </singleXmlCell>
  <singleXmlCell id="1577" xr6:uid="{00000000-000C-0000-FFFF-FFFFDF050000}" r="P52" connectionId="0">
    <xmlCellPr id="1" xr6:uid="{00000000-0010-0000-DF05-000001000000}" uniqueName="P1082429">
      <xmlPr mapId="1" xpath="/TFI-IZD-POD/IPK-GFI-IZD-POD_1000380/P1082429" xmlDataType="decimal"/>
    </xmlCellPr>
  </singleXmlCell>
  <singleXmlCell id="1578" xr6:uid="{00000000-000C-0000-FFFF-FFFFE0050000}" r="Q52" connectionId="0">
    <xmlCellPr id="1" xr6:uid="{00000000-0010-0000-E005-000001000000}" uniqueName="P1082447">
      <xmlPr mapId="1" xpath="/TFI-IZD-POD/IPK-GFI-IZD-POD_1000380/P1082447" xmlDataType="decimal"/>
    </xmlCellPr>
  </singleXmlCell>
  <singleXmlCell id="1579" xr6:uid="{00000000-000C-0000-FFFF-FFFFE1050000}" r="R52" connectionId="0">
    <xmlCellPr id="1" xr6:uid="{00000000-0010-0000-E105-000001000000}" uniqueName="P1082450">
      <xmlPr mapId="1" xpath="/TFI-IZD-POD/IPK-GFI-IZD-POD_1000380/P1082450" xmlDataType="decimal"/>
    </xmlCellPr>
  </singleXmlCell>
  <singleXmlCell id="1580" xr6:uid="{00000000-000C-0000-FFFF-FFFFE2050000}" r="S52" connectionId="0">
    <xmlCellPr id="1" xr6:uid="{00000000-0010-0000-E205-000001000000}" uniqueName="P1082453">
      <xmlPr mapId="1" xpath="/TFI-IZD-POD/IPK-GFI-IZD-POD_1000380/P1082453" xmlDataType="decimal"/>
    </xmlCellPr>
  </singleXmlCell>
  <singleXmlCell id="1581" xr6:uid="{00000000-000C-0000-FFFF-FFFFE3050000}" r="T52" connectionId="0">
    <xmlCellPr id="1" xr6:uid="{00000000-0010-0000-E305-000001000000}" uniqueName="P1082455">
      <xmlPr mapId="1" xpath="/TFI-IZD-POD/IPK-GFI-IZD-POD_1000380/P1082455" xmlDataType="decimal"/>
    </xmlCellPr>
  </singleXmlCell>
  <singleXmlCell id="1582" xr6:uid="{00000000-000C-0000-FFFF-FFFFE4050000}" r="U52" connectionId="0">
    <xmlCellPr id="1" xr6:uid="{00000000-0010-0000-E405-000001000000}" uniqueName="P1082458">
      <xmlPr mapId="1" xpath="/TFI-IZD-POD/IPK-GFI-IZD-POD_1000380/P1082458" xmlDataType="decimal"/>
    </xmlCellPr>
  </singleXmlCell>
  <singleXmlCell id="1583" xr6:uid="{00000000-000C-0000-FFFF-FFFFE5050000}" r="V52" connectionId="0">
    <xmlCellPr id="1" xr6:uid="{00000000-0010-0000-E505-000001000000}" uniqueName="P1082460">
      <xmlPr mapId="1" xpath="/TFI-IZD-POD/IPK-GFI-IZD-POD_1000380/P1082460" xmlDataType="decimal"/>
    </xmlCellPr>
  </singleXmlCell>
  <singleXmlCell id="1584" xr6:uid="{00000000-000C-0000-FFFF-FFFFE6050000}" r="W52" connectionId="0">
    <xmlCellPr id="1" xr6:uid="{00000000-0010-0000-E605-000001000000}" uniqueName="P1082461">
      <xmlPr mapId="1" xpath="/TFI-IZD-POD/IPK-GFI-IZD-POD_1000380/P1082461" xmlDataType="decimal"/>
    </xmlCellPr>
  </singleXmlCell>
  <singleXmlCell id="1585" xr6:uid="{00000000-000C-0000-FFFF-FFFFE7050000}" r="H53" connectionId="0">
    <xmlCellPr id="1" xr6:uid="{00000000-0010-0000-E705-000001000000}" uniqueName="P1080398">
      <xmlPr mapId="1" xpath="/TFI-IZD-POD/IPK-GFI-IZD-POD_1000380/P1080398" xmlDataType="decimal"/>
    </xmlCellPr>
  </singleXmlCell>
  <singleXmlCell id="1586" xr6:uid="{00000000-000C-0000-FFFF-FFFFE8050000}" r="I53" connectionId="0">
    <xmlCellPr id="1" xr6:uid="{00000000-0010-0000-E805-000001000000}" uniqueName="P1080399">
      <xmlPr mapId="1" xpath="/TFI-IZD-POD/IPK-GFI-IZD-POD_1000380/P1080399" xmlDataType="decimal"/>
    </xmlCellPr>
  </singleXmlCell>
  <singleXmlCell id="1587" xr6:uid="{00000000-000C-0000-FFFF-FFFFE9050000}" r="J53" connectionId="0">
    <xmlCellPr id="1" xr6:uid="{00000000-0010-0000-E905-000001000000}" uniqueName="P1080586">
      <xmlPr mapId="1" xpath="/TFI-IZD-POD/IPK-GFI-IZD-POD_1000380/P1080586" xmlDataType="decimal"/>
    </xmlCellPr>
  </singleXmlCell>
  <singleXmlCell id="1588" xr6:uid="{00000000-000C-0000-FFFF-FFFFEA050000}" r="K53" connectionId="0">
    <xmlCellPr id="1" xr6:uid="{00000000-0010-0000-EA05-000001000000}" uniqueName="P1080587">
      <xmlPr mapId="1" xpath="/TFI-IZD-POD/IPK-GFI-IZD-POD_1000380/P1080587" xmlDataType="decimal"/>
    </xmlCellPr>
  </singleXmlCell>
  <singleXmlCell id="1589" xr6:uid="{00000000-000C-0000-FFFF-FFFFEB050000}" r="L53" connectionId="0">
    <xmlCellPr id="1" xr6:uid="{00000000-0010-0000-EB05-000001000000}" uniqueName="P1080588">
      <xmlPr mapId="1" xpath="/TFI-IZD-POD/IPK-GFI-IZD-POD_1000380/P1080588" xmlDataType="decimal"/>
    </xmlCellPr>
  </singleXmlCell>
  <singleXmlCell id="1590" xr6:uid="{00000000-000C-0000-FFFF-FFFFEC050000}" r="M53" connectionId="0">
    <xmlCellPr id="1" xr6:uid="{00000000-0010-0000-EC05-000001000000}" uniqueName="P1080589">
      <xmlPr mapId="1" xpath="/TFI-IZD-POD/IPK-GFI-IZD-POD_1000380/P1080589" xmlDataType="decimal"/>
    </xmlCellPr>
  </singleXmlCell>
  <singleXmlCell id="1591" xr6:uid="{00000000-000C-0000-FFFF-FFFFED050000}" r="N53" connectionId="0">
    <xmlCellPr id="1" xr6:uid="{00000000-0010-0000-ED05-000001000000}" uniqueName="P1080590">
      <xmlPr mapId="1" xpath="/TFI-IZD-POD/IPK-GFI-IZD-POD_1000380/P1080590" xmlDataType="decimal"/>
    </xmlCellPr>
  </singleXmlCell>
  <singleXmlCell id="1592" xr6:uid="{00000000-000C-0000-FFFF-FFFFEE050000}" r="O53" connectionId="0">
    <xmlCellPr id="1" xr6:uid="{00000000-0010-0000-EE05-000001000000}" uniqueName="P1080591">
      <xmlPr mapId="1" xpath="/TFI-IZD-POD/IPK-GFI-IZD-POD_1000380/P1080591" xmlDataType="decimal"/>
    </xmlCellPr>
  </singleXmlCell>
  <singleXmlCell id="1593" xr6:uid="{00000000-000C-0000-FFFF-FFFFEF050000}" r="P53" connectionId="0">
    <xmlCellPr id="1" xr6:uid="{00000000-0010-0000-EF05-000001000000}" uniqueName="P1082462">
      <xmlPr mapId="1" xpath="/TFI-IZD-POD/IPK-GFI-IZD-POD_1000380/P1082462" xmlDataType="decimal"/>
    </xmlCellPr>
  </singleXmlCell>
  <singleXmlCell id="1594" xr6:uid="{00000000-000C-0000-FFFF-FFFFF0050000}" r="Q53" connectionId="0">
    <xmlCellPr id="1" xr6:uid="{00000000-0010-0000-F005-000001000000}" uniqueName="P1082430">
      <xmlPr mapId="1" xpath="/TFI-IZD-POD/IPK-GFI-IZD-POD_1000380/P1082430" xmlDataType="decimal"/>
    </xmlCellPr>
  </singleXmlCell>
  <singleXmlCell id="1595" xr6:uid="{00000000-000C-0000-FFFF-FFFFF1050000}" r="R53" connectionId="0">
    <xmlCellPr id="1" xr6:uid="{00000000-0010-0000-F105-000001000000}" uniqueName="P1082463">
      <xmlPr mapId="1" xpath="/TFI-IZD-POD/IPK-GFI-IZD-POD_1000380/P1082463" xmlDataType="decimal"/>
    </xmlCellPr>
  </singleXmlCell>
  <singleXmlCell id="1596" xr6:uid="{00000000-000C-0000-FFFF-FFFFF2050000}" r="S53" connectionId="0">
    <xmlCellPr id="1" xr6:uid="{00000000-0010-0000-F205-000001000000}" uniqueName="P1082464">
      <xmlPr mapId="1" xpath="/TFI-IZD-POD/IPK-GFI-IZD-POD_1000380/P1082464" xmlDataType="decimal"/>
    </xmlCellPr>
  </singleXmlCell>
  <singleXmlCell id="1597" xr6:uid="{00000000-000C-0000-FFFF-FFFFF3050000}" r="T53" connectionId="0">
    <xmlCellPr id="1" xr6:uid="{00000000-0010-0000-F305-000001000000}" uniqueName="P1082465">
      <xmlPr mapId="1" xpath="/TFI-IZD-POD/IPK-GFI-IZD-POD_1000380/P1082465" xmlDataType="decimal"/>
    </xmlCellPr>
  </singleXmlCell>
  <singleXmlCell id="1598" xr6:uid="{00000000-000C-0000-FFFF-FFFFF4050000}" r="U53" connectionId="0">
    <xmlCellPr id="1" xr6:uid="{00000000-0010-0000-F405-000001000000}" uniqueName="P1082466">
      <xmlPr mapId="1" xpath="/TFI-IZD-POD/IPK-GFI-IZD-POD_1000380/P1082466" xmlDataType="decimal"/>
    </xmlCellPr>
  </singleXmlCell>
  <singleXmlCell id="1599" xr6:uid="{00000000-000C-0000-FFFF-FFFFF5050000}" r="V53" connectionId="0">
    <xmlCellPr id="1" xr6:uid="{00000000-0010-0000-F505-000001000000}" uniqueName="P1082467">
      <xmlPr mapId="1" xpath="/TFI-IZD-POD/IPK-GFI-IZD-POD_1000380/P1082467" xmlDataType="decimal"/>
    </xmlCellPr>
  </singleXmlCell>
  <singleXmlCell id="1600" xr6:uid="{00000000-000C-0000-FFFF-FFFFF6050000}" r="W53" connectionId="0">
    <xmlCellPr id="1" xr6:uid="{00000000-0010-0000-F605-000001000000}" uniqueName="P1082468">
      <xmlPr mapId="1" xpath="/TFI-IZD-POD/IPK-GFI-IZD-POD_1000380/P1082468" xmlDataType="decimal"/>
    </xmlCellPr>
  </singleXmlCell>
  <singleXmlCell id="1601" xr6:uid="{00000000-000C-0000-FFFF-FFFFF7050000}" r="H54" connectionId="0">
    <xmlCellPr id="1" xr6:uid="{00000000-0010-0000-F705-000001000000}" uniqueName="P1080692">
      <xmlPr mapId="1" xpath="/TFI-IZD-POD/IPK-GFI-IZD-POD_1000380/P1080692" xmlDataType="decimal"/>
    </xmlCellPr>
  </singleXmlCell>
  <singleXmlCell id="1602" xr6:uid="{00000000-000C-0000-FFFF-FFFFF8050000}" r="I54" connectionId="0">
    <xmlCellPr id="1" xr6:uid="{00000000-0010-0000-F805-000001000000}" uniqueName="P1080693">
      <xmlPr mapId="1" xpath="/TFI-IZD-POD/IPK-GFI-IZD-POD_1000380/P1080693" xmlDataType="decimal"/>
    </xmlCellPr>
  </singleXmlCell>
  <singleXmlCell id="1603" xr6:uid="{00000000-000C-0000-FFFF-FFFFF9050000}" r="J54" connectionId="0">
    <xmlCellPr id="1" xr6:uid="{00000000-0010-0000-F905-000001000000}" uniqueName="P1080694">
      <xmlPr mapId="1" xpath="/TFI-IZD-POD/IPK-GFI-IZD-POD_1000380/P1080694" xmlDataType="decimal"/>
    </xmlCellPr>
  </singleXmlCell>
  <singleXmlCell id="1604" xr6:uid="{00000000-000C-0000-FFFF-FFFFFA050000}" r="K54" connectionId="0">
    <xmlCellPr id="1" xr6:uid="{00000000-0010-0000-FA05-000001000000}" uniqueName="P1080779">
      <xmlPr mapId="1" xpath="/TFI-IZD-POD/IPK-GFI-IZD-POD_1000380/P1080779" xmlDataType="decimal"/>
    </xmlCellPr>
  </singleXmlCell>
  <singleXmlCell id="1605" xr6:uid="{00000000-000C-0000-FFFF-FFFFFB050000}" r="L54" connectionId="0">
    <xmlCellPr id="1" xr6:uid="{00000000-0010-0000-FB05-000001000000}" uniqueName="P1080780">
      <xmlPr mapId="1" xpath="/TFI-IZD-POD/IPK-GFI-IZD-POD_1000380/P1080780" xmlDataType="decimal"/>
    </xmlCellPr>
  </singleXmlCell>
  <singleXmlCell id="1606" xr6:uid="{00000000-000C-0000-FFFF-FFFFFC050000}" r="M54" connectionId="0">
    <xmlCellPr id="1" xr6:uid="{00000000-0010-0000-FC05-000001000000}" uniqueName="P1080781">
      <xmlPr mapId="1" xpath="/TFI-IZD-POD/IPK-GFI-IZD-POD_1000380/P1080781" xmlDataType="decimal"/>
    </xmlCellPr>
  </singleXmlCell>
  <singleXmlCell id="1607" xr6:uid="{00000000-000C-0000-FFFF-FFFFFD050000}" r="N54" connectionId="0">
    <xmlCellPr id="1" xr6:uid="{00000000-0010-0000-FD05-000001000000}" uniqueName="P1080782">
      <xmlPr mapId="1" xpath="/TFI-IZD-POD/IPK-GFI-IZD-POD_1000380/P1080782" xmlDataType="decimal"/>
    </xmlCellPr>
  </singleXmlCell>
  <singleXmlCell id="1608" xr6:uid="{00000000-000C-0000-FFFF-FFFFFE050000}" r="O54" connectionId="0">
    <xmlCellPr id="1" xr6:uid="{00000000-0010-0000-FE05-000001000000}" uniqueName="P1080783">
      <xmlPr mapId="1" xpath="/TFI-IZD-POD/IPK-GFI-IZD-POD_1000380/P1080783" xmlDataType="decimal"/>
    </xmlCellPr>
  </singleXmlCell>
  <singleXmlCell id="1609" xr6:uid="{00000000-000C-0000-FFFF-FFFFFF050000}" r="P54" connectionId="0">
    <xmlCellPr id="1" xr6:uid="{00000000-0010-0000-FF05-000001000000}" uniqueName="P1082469">
      <xmlPr mapId="1" xpath="/TFI-IZD-POD/IPK-GFI-IZD-POD_1000380/P1082469" xmlDataType="decimal"/>
    </xmlCellPr>
  </singleXmlCell>
  <singleXmlCell id="1610" xr6:uid="{00000000-000C-0000-FFFF-FFFF00060000}" r="Q54" connectionId="0">
    <xmlCellPr id="1" xr6:uid="{00000000-0010-0000-0006-000001000000}" uniqueName="P1082470">
      <xmlPr mapId="1" xpath="/TFI-IZD-POD/IPK-GFI-IZD-POD_1000380/P1082470" xmlDataType="decimal"/>
    </xmlCellPr>
  </singleXmlCell>
  <singleXmlCell id="1611" xr6:uid="{00000000-000C-0000-FFFF-FFFF01060000}" r="R54" connectionId="0">
    <xmlCellPr id="1" xr6:uid="{00000000-0010-0000-0106-000001000000}" uniqueName="P1082433">
      <xmlPr mapId="1" xpath="/TFI-IZD-POD/IPK-GFI-IZD-POD_1000380/P1082433" xmlDataType="decimal"/>
    </xmlCellPr>
  </singleXmlCell>
  <singleXmlCell id="1612" xr6:uid="{00000000-000C-0000-FFFF-FFFF02060000}" r="S54" connectionId="0">
    <xmlCellPr id="1" xr6:uid="{00000000-0010-0000-0206-000001000000}" uniqueName="P1082471">
      <xmlPr mapId="1" xpath="/TFI-IZD-POD/IPK-GFI-IZD-POD_1000380/P1082471" xmlDataType="decimal"/>
    </xmlCellPr>
  </singleXmlCell>
  <singleXmlCell id="1613" xr6:uid="{00000000-000C-0000-FFFF-FFFF03060000}" r="T54" connectionId="0">
    <xmlCellPr id="1" xr6:uid="{00000000-0010-0000-0306-000001000000}" uniqueName="P1082472">
      <xmlPr mapId="1" xpath="/TFI-IZD-POD/IPK-GFI-IZD-POD_1000380/P1082472" xmlDataType="decimal"/>
    </xmlCellPr>
  </singleXmlCell>
  <singleXmlCell id="1614" xr6:uid="{00000000-000C-0000-FFFF-FFFF04060000}" r="U54" connectionId="0">
    <xmlCellPr id="1" xr6:uid="{00000000-0010-0000-0406-000001000000}" uniqueName="P1082473">
      <xmlPr mapId="1" xpath="/TFI-IZD-POD/IPK-GFI-IZD-POD_1000380/P1082473" xmlDataType="decimal"/>
    </xmlCellPr>
  </singleXmlCell>
  <singleXmlCell id="1615" xr6:uid="{00000000-000C-0000-FFFF-FFFF05060000}" r="V54" connectionId="0">
    <xmlCellPr id="1" xr6:uid="{00000000-0010-0000-0506-000001000000}" uniqueName="P1082474">
      <xmlPr mapId="1" xpath="/TFI-IZD-POD/IPK-GFI-IZD-POD_1000380/P1082474" xmlDataType="decimal"/>
    </xmlCellPr>
  </singleXmlCell>
  <singleXmlCell id="1616" xr6:uid="{00000000-000C-0000-FFFF-FFFF06060000}" r="W54" connectionId="0">
    <xmlCellPr id="1" xr6:uid="{00000000-0010-0000-0606-000001000000}" uniqueName="P1082475">
      <xmlPr mapId="1" xpath="/TFI-IZD-POD/IPK-GFI-IZD-POD_1000380/P1082475" xmlDataType="decimal"/>
    </xmlCellPr>
  </singleXmlCell>
  <singleXmlCell id="1617" xr6:uid="{00000000-000C-0000-FFFF-FFFF07060000}" r="H55" connectionId="0">
    <xmlCellPr id="1" xr6:uid="{00000000-0010-0000-0706-000001000000}" uniqueName="P1080784">
      <xmlPr mapId="1" xpath="/TFI-IZD-POD/IPK-GFI-IZD-POD_1000380/P1080784" xmlDataType="decimal"/>
    </xmlCellPr>
  </singleXmlCell>
  <singleXmlCell id="1618" xr6:uid="{00000000-000C-0000-FFFF-FFFF08060000}" r="I55" connectionId="0">
    <xmlCellPr id="1" xr6:uid="{00000000-0010-0000-0806-000001000000}" uniqueName="P1080785">
      <xmlPr mapId="1" xpath="/TFI-IZD-POD/IPK-GFI-IZD-POD_1000380/P1080785" xmlDataType="decimal"/>
    </xmlCellPr>
  </singleXmlCell>
  <singleXmlCell id="1619" xr6:uid="{00000000-000C-0000-FFFF-FFFF09060000}" r="J55" connectionId="0">
    <xmlCellPr id="1" xr6:uid="{00000000-0010-0000-0906-000001000000}" uniqueName="P1080786">
      <xmlPr mapId="1" xpath="/TFI-IZD-POD/IPK-GFI-IZD-POD_1000380/P1080786" xmlDataType="decimal"/>
    </xmlCellPr>
  </singleXmlCell>
  <singleXmlCell id="1620" xr6:uid="{00000000-000C-0000-FFFF-FFFF0A060000}" r="K55" connectionId="0">
    <xmlCellPr id="1" xr6:uid="{00000000-0010-0000-0A06-000001000000}" uniqueName="P1081033">
      <xmlPr mapId="1" xpath="/TFI-IZD-POD/IPK-GFI-IZD-POD_1000380/P1081033" xmlDataType="decimal"/>
    </xmlCellPr>
  </singleXmlCell>
  <singleXmlCell id="1621" xr6:uid="{00000000-000C-0000-FFFF-FFFF0B060000}" r="L55" connectionId="0">
    <xmlCellPr id="1" xr6:uid="{00000000-0010-0000-0B06-000001000000}" uniqueName="P1081034">
      <xmlPr mapId="1" xpath="/TFI-IZD-POD/IPK-GFI-IZD-POD_1000380/P1081034" xmlDataType="decimal"/>
    </xmlCellPr>
  </singleXmlCell>
  <singleXmlCell id="1622" xr6:uid="{00000000-000C-0000-FFFF-FFFF0C060000}" r="M55" connectionId="0">
    <xmlCellPr id="1" xr6:uid="{00000000-0010-0000-0C06-000001000000}" uniqueName="P1081035">
      <xmlPr mapId="1" xpath="/TFI-IZD-POD/IPK-GFI-IZD-POD_1000380/P1081035" xmlDataType="decimal"/>
    </xmlCellPr>
  </singleXmlCell>
  <singleXmlCell id="1623" xr6:uid="{00000000-000C-0000-FFFF-FFFF0D060000}" r="N55" connectionId="0">
    <xmlCellPr id="1" xr6:uid="{00000000-0010-0000-0D06-000001000000}" uniqueName="P1081222">
      <xmlPr mapId="1" xpath="/TFI-IZD-POD/IPK-GFI-IZD-POD_1000380/P1081222" xmlDataType="decimal"/>
    </xmlCellPr>
  </singleXmlCell>
  <singleXmlCell id="1624" xr6:uid="{00000000-000C-0000-FFFF-FFFF0E060000}" r="O55" connectionId="0">
    <xmlCellPr id="1" xr6:uid="{00000000-0010-0000-0E06-000001000000}" uniqueName="P1081223">
      <xmlPr mapId="1" xpath="/TFI-IZD-POD/IPK-GFI-IZD-POD_1000380/P1081223" xmlDataType="decimal"/>
    </xmlCellPr>
  </singleXmlCell>
  <singleXmlCell id="1625" xr6:uid="{00000000-000C-0000-FFFF-FFFF0F060000}" r="P55" connectionId="0">
    <xmlCellPr id="1" xr6:uid="{00000000-0010-0000-0F06-000001000000}" uniqueName="P1082477">
      <xmlPr mapId="1" xpath="/TFI-IZD-POD/IPK-GFI-IZD-POD_1000380/P1082477" xmlDataType="decimal"/>
    </xmlCellPr>
  </singleXmlCell>
  <singleXmlCell id="1626" xr6:uid="{00000000-000C-0000-FFFF-FFFF10060000}" r="Q55" connectionId="0">
    <xmlCellPr id="1" xr6:uid="{00000000-0010-0000-1006-000001000000}" uniqueName="P1082480">
      <xmlPr mapId="1" xpath="/TFI-IZD-POD/IPK-GFI-IZD-POD_1000380/P1082480" xmlDataType="decimal"/>
    </xmlCellPr>
  </singleXmlCell>
  <singleXmlCell id="1627" xr6:uid="{00000000-000C-0000-FFFF-FFFF11060000}" r="R55" connectionId="0">
    <xmlCellPr id="1" xr6:uid="{00000000-0010-0000-1106-000001000000}" uniqueName="P1082482">
      <xmlPr mapId="1" xpath="/TFI-IZD-POD/IPK-GFI-IZD-POD_1000380/P1082482" xmlDataType="decimal"/>
    </xmlCellPr>
  </singleXmlCell>
  <singleXmlCell id="1628" xr6:uid="{00000000-000C-0000-FFFF-FFFF12060000}" r="S55" connectionId="0">
    <xmlCellPr id="1" xr6:uid="{00000000-0010-0000-1206-000001000000}" uniqueName="P1082435">
      <xmlPr mapId="1" xpath="/TFI-IZD-POD/IPK-GFI-IZD-POD_1000380/P1082435" xmlDataType="decimal"/>
    </xmlCellPr>
  </singleXmlCell>
  <singleXmlCell id="1629" xr6:uid="{00000000-000C-0000-FFFF-FFFF13060000}" r="T55" connectionId="0">
    <xmlCellPr id="1" xr6:uid="{00000000-0010-0000-1306-000001000000}" uniqueName="P1082484">
      <xmlPr mapId="1" xpath="/TFI-IZD-POD/IPK-GFI-IZD-POD_1000380/P1082484" xmlDataType="decimal"/>
    </xmlCellPr>
  </singleXmlCell>
  <singleXmlCell id="1630" xr6:uid="{00000000-000C-0000-FFFF-FFFF14060000}" r="U55" connectionId="0">
    <xmlCellPr id="1" xr6:uid="{00000000-0010-0000-1406-000001000000}" uniqueName="P1082487">
      <xmlPr mapId="1" xpath="/TFI-IZD-POD/IPK-GFI-IZD-POD_1000380/P1082487" xmlDataType="decimal"/>
    </xmlCellPr>
  </singleXmlCell>
  <singleXmlCell id="1631" xr6:uid="{00000000-000C-0000-FFFF-FFFF15060000}" r="V55" connectionId="0">
    <xmlCellPr id="1" xr6:uid="{00000000-0010-0000-1506-000001000000}" uniqueName="P1082488">
      <xmlPr mapId="1" xpath="/TFI-IZD-POD/IPK-GFI-IZD-POD_1000380/P1082488" xmlDataType="decimal"/>
    </xmlCellPr>
  </singleXmlCell>
  <singleXmlCell id="1632" xr6:uid="{00000000-000C-0000-FFFF-FFFF16060000}" r="W55" connectionId="0">
    <xmlCellPr id="1" xr6:uid="{00000000-0010-0000-1606-000001000000}" uniqueName="P1082490">
      <xmlPr mapId="1" xpath="/TFI-IZD-POD/IPK-GFI-IZD-POD_1000380/P1082490" xmlDataType="decimal"/>
    </xmlCellPr>
  </singleXmlCell>
  <singleXmlCell id="1633" xr6:uid="{00000000-000C-0000-FFFF-FFFF17060000}" r="H56" connectionId="0">
    <xmlCellPr id="1" xr6:uid="{00000000-0010-0000-1706-000001000000}" uniqueName="P1081224">
      <xmlPr mapId="1" xpath="/TFI-IZD-POD/IPK-GFI-IZD-POD_1000380/P1081224" xmlDataType="decimal"/>
    </xmlCellPr>
  </singleXmlCell>
  <singleXmlCell id="1634" xr6:uid="{00000000-000C-0000-FFFF-FFFF18060000}" r="I56" connectionId="0">
    <xmlCellPr id="1" xr6:uid="{00000000-0010-0000-1806-000001000000}" uniqueName="P1081225">
      <xmlPr mapId="1" xpath="/TFI-IZD-POD/IPK-GFI-IZD-POD_1000380/P1081225" xmlDataType="decimal"/>
    </xmlCellPr>
  </singleXmlCell>
  <singleXmlCell id="1635" xr6:uid="{00000000-000C-0000-FFFF-FFFF19060000}" r="J56" connectionId="0">
    <xmlCellPr id="1" xr6:uid="{00000000-0010-0000-1906-000001000000}" uniqueName="P1081326">
      <xmlPr mapId="1" xpath="/TFI-IZD-POD/IPK-GFI-IZD-POD_1000380/P1081326" xmlDataType="decimal"/>
    </xmlCellPr>
  </singleXmlCell>
  <singleXmlCell id="1636" xr6:uid="{00000000-000C-0000-FFFF-FFFF1A060000}" r="K56" connectionId="0">
    <xmlCellPr id="1" xr6:uid="{00000000-0010-0000-1A06-000001000000}" uniqueName="P1081327">
      <xmlPr mapId="1" xpath="/TFI-IZD-POD/IPK-GFI-IZD-POD_1000380/P1081327" xmlDataType="decimal"/>
    </xmlCellPr>
  </singleXmlCell>
  <singleXmlCell id="1637" xr6:uid="{00000000-000C-0000-FFFF-FFFF1B060000}" r="L56" connectionId="0">
    <xmlCellPr id="1" xr6:uid="{00000000-0010-0000-1B06-000001000000}" uniqueName="P1081328">
      <xmlPr mapId="1" xpath="/TFI-IZD-POD/IPK-GFI-IZD-POD_1000380/P1081328" xmlDataType="decimal"/>
    </xmlCellPr>
  </singleXmlCell>
  <singleXmlCell id="1638" xr6:uid="{00000000-000C-0000-FFFF-FFFF1C060000}" r="M56" connectionId="0">
    <xmlCellPr id="1" xr6:uid="{00000000-0010-0000-1C06-000001000000}" uniqueName="P1081413">
      <xmlPr mapId="1" xpath="/TFI-IZD-POD/IPK-GFI-IZD-POD_1000380/P1081413" xmlDataType="decimal"/>
    </xmlCellPr>
  </singleXmlCell>
  <singleXmlCell id="1639" xr6:uid="{00000000-000C-0000-FFFF-FFFF1D060000}" r="N56" connectionId="0">
    <xmlCellPr id="1" xr6:uid="{00000000-0010-0000-1D06-000001000000}" uniqueName="P1081414">
      <xmlPr mapId="1" xpath="/TFI-IZD-POD/IPK-GFI-IZD-POD_1000380/P1081414" xmlDataType="decimal"/>
    </xmlCellPr>
  </singleXmlCell>
  <singleXmlCell id="1640" xr6:uid="{00000000-000C-0000-FFFF-FFFF1E060000}" r="O56" connectionId="0">
    <xmlCellPr id="1" xr6:uid="{00000000-0010-0000-1E06-000001000000}" uniqueName="P1081415">
      <xmlPr mapId="1" xpath="/TFI-IZD-POD/IPK-GFI-IZD-POD_1000380/P1081415" xmlDataType="decimal"/>
    </xmlCellPr>
  </singleXmlCell>
  <singleXmlCell id="1641" xr6:uid="{00000000-000C-0000-FFFF-FFFF1F060000}" r="P56" connectionId="0">
    <xmlCellPr id="1" xr6:uid="{00000000-0010-0000-1F06-000001000000}" uniqueName="P1082493">
      <xmlPr mapId="1" xpath="/TFI-IZD-POD/IPK-GFI-IZD-POD_1000380/P1082493" xmlDataType="decimal"/>
    </xmlCellPr>
  </singleXmlCell>
  <singleXmlCell id="1642" xr6:uid="{00000000-000C-0000-FFFF-FFFF20060000}" r="Q56" connectionId="0">
    <xmlCellPr id="1" xr6:uid="{00000000-0010-0000-2006-000001000000}" uniqueName="P1082497">
      <xmlPr mapId="1" xpath="/TFI-IZD-POD/IPK-GFI-IZD-POD_1000380/P1082497" xmlDataType="decimal"/>
    </xmlCellPr>
  </singleXmlCell>
  <singleXmlCell id="1643" xr6:uid="{00000000-000C-0000-FFFF-FFFF21060000}" r="R56" connectionId="0">
    <xmlCellPr id="1" xr6:uid="{00000000-0010-0000-2106-000001000000}" uniqueName="P1082498">
      <xmlPr mapId="1" xpath="/TFI-IZD-POD/IPK-GFI-IZD-POD_1000380/P1082498" xmlDataType="decimal"/>
    </xmlCellPr>
  </singleXmlCell>
  <singleXmlCell id="1644" xr6:uid="{00000000-000C-0000-FFFF-FFFF22060000}" r="S56" connectionId="0">
    <xmlCellPr id="1" xr6:uid="{00000000-0010-0000-2206-000001000000}" uniqueName="P1082501">
      <xmlPr mapId="1" xpath="/TFI-IZD-POD/IPK-GFI-IZD-POD_1000380/P1082501" xmlDataType="decimal"/>
    </xmlCellPr>
  </singleXmlCell>
  <singleXmlCell id="1645" xr6:uid="{00000000-000C-0000-FFFF-FFFF23060000}" r="T56" connectionId="0">
    <xmlCellPr id="1" xr6:uid="{00000000-0010-0000-2306-000001000000}" uniqueName="P1082437">
      <xmlPr mapId="1" xpath="/TFI-IZD-POD/IPK-GFI-IZD-POD_1000380/P1082437" xmlDataType="decimal"/>
    </xmlCellPr>
  </singleXmlCell>
  <singleXmlCell id="1646" xr6:uid="{00000000-000C-0000-FFFF-FFFF24060000}" r="U56" connectionId="0">
    <xmlCellPr id="1" xr6:uid="{00000000-0010-0000-2406-000001000000}" uniqueName="P1082503">
      <xmlPr mapId="1" xpath="/TFI-IZD-POD/IPK-GFI-IZD-POD_1000380/P1082503" xmlDataType="decimal"/>
    </xmlCellPr>
  </singleXmlCell>
  <singleXmlCell id="1647" xr6:uid="{00000000-000C-0000-FFFF-FFFF25060000}" r="V56" connectionId="0">
    <xmlCellPr id="1" xr6:uid="{00000000-0010-0000-2506-000001000000}" uniqueName="P1082505">
      <xmlPr mapId="1" xpath="/TFI-IZD-POD/IPK-GFI-IZD-POD_1000380/P1082505" xmlDataType="decimal"/>
    </xmlCellPr>
  </singleXmlCell>
  <singleXmlCell id="1648" xr6:uid="{00000000-000C-0000-FFFF-FFFF26060000}" r="W56" connectionId="0">
    <xmlCellPr id="1" xr6:uid="{00000000-0010-0000-2606-000001000000}" uniqueName="P1082507">
      <xmlPr mapId="1" xpath="/TFI-IZD-POD/IPK-GFI-IZD-POD_1000380/P1082507" xmlDataType="decimal"/>
    </xmlCellPr>
  </singleXmlCell>
  <singleXmlCell id="1649" xr6:uid="{00000000-000C-0000-FFFF-FFFF27060000}" r="H57" connectionId="0">
    <xmlCellPr id="1" xr6:uid="{00000000-0010-0000-2706-000001000000}" uniqueName="P1081416">
      <xmlPr mapId="1" xpath="/TFI-IZD-POD/IPK-GFI-IZD-POD_1000380/P1081416" xmlDataType="decimal"/>
    </xmlCellPr>
  </singleXmlCell>
  <singleXmlCell id="1650" xr6:uid="{00000000-000C-0000-FFFF-FFFF28060000}" r="I57" connectionId="0">
    <xmlCellPr id="1" xr6:uid="{00000000-0010-0000-2806-000001000000}" uniqueName="P1081501">
      <xmlPr mapId="1" xpath="/TFI-IZD-POD/IPK-GFI-IZD-POD_1000380/P1081501" xmlDataType="decimal"/>
    </xmlCellPr>
  </singleXmlCell>
  <singleXmlCell id="1651" xr6:uid="{00000000-000C-0000-FFFF-FFFF29060000}" r="J57" connectionId="0">
    <xmlCellPr id="1" xr6:uid="{00000000-0010-0000-2906-000001000000}" uniqueName="P1081502">
      <xmlPr mapId="1" xpath="/TFI-IZD-POD/IPK-GFI-IZD-POD_1000380/P1081502" xmlDataType="decimal"/>
    </xmlCellPr>
  </singleXmlCell>
  <singleXmlCell id="1652" xr6:uid="{00000000-000C-0000-FFFF-FFFF2A060000}" r="K57" connectionId="0">
    <xmlCellPr id="1" xr6:uid="{00000000-0010-0000-2A06-000001000000}" uniqueName="P1081503">
      <xmlPr mapId="1" xpath="/TFI-IZD-POD/IPK-GFI-IZD-POD_1000380/P1081503" xmlDataType="decimal"/>
    </xmlCellPr>
  </singleXmlCell>
  <singleXmlCell id="1653" xr6:uid="{00000000-000C-0000-FFFF-FFFF2B060000}" r="L57" connectionId="0">
    <xmlCellPr id="1" xr6:uid="{00000000-0010-0000-2B06-000001000000}" uniqueName="P1081504">
      <xmlPr mapId="1" xpath="/TFI-IZD-POD/IPK-GFI-IZD-POD_1000380/P1081504" xmlDataType="decimal"/>
    </xmlCellPr>
  </singleXmlCell>
  <singleXmlCell id="1654" xr6:uid="{00000000-000C-0000-FFFF-FFFF2C060000}" r="M57" connectionId="0">
    <xmlCellPr id="1" xr6:uid="{00000000-0010-0000-2C06-000001000000}" uniqueName="P1081505">
      <xmlPr mapId="1" xpath="/TFI-IZD-POD/IPK-GFI-IZD-POD_1000380/P1081505" xmlDataType="decimal"/>
    </xmlCellPr>
  </singleXmlCell>
  <singleXmlCell id="1655" xr6:uid="{00000000-000C-0000-FFFF-FFFF2D060000}" r="N57" connectionId="0">
    <xmlCellPr id="1" xr6:uid="{00000000-0010-0000-2D06-000001000000}" uniqueName="P1081506">
      <xmlPr mapId="1" xpath="/TFI-IZD-POD/IPK-GFI-IZD-POD_1000380/P1081506" xmlDataType="decimal"/>
    </xmlCellPr>
  </singleXmlCell>
  <singleXmlCell id="1656" xr6:uid="{00000000-000C-0000-FFFF-FFFF2E060000}" r="O57" connectionId="0">
    <xmlCellPr id="1" xr6:uid="{00000000-0010-0000-2E06-000001000000}" uniqueName="P1081507">
      <xmlPr mapId="1" xpath="/TFI-IZD-POD/IPK-GFI-IZD-POD_1000380/P1081507" xmlDataType="decimal"/>
    </xmlCellPr>
  </singleXmlCell>
  <singleXmlCell id="1657" xr6:uid="{00000000-000C-0000-FFFF-FFFF2F060000}" r="P57" connectionId="0">
    <xmlCellPr id="1" xr6:uid="{00000000-0010-0000-2F06-000001000000}" uniqueName="P1082510">
      <xmlPr mapId="1" xpath="/TFI-IZD-POD/IPK-GFI-IZD-POD_1000380/P1082510" xmlDataType="decimal"/>
    </xmlCellPr>
  </singleXmlCell>
  <singleXmlCell id="1658" xr6:uid="{00000000-000C-0000-FFFF-FFFF30060000}" r="Q57" connectionId="0">
    <xmlCellPr id="1" xr6:uid="{00000000-0010-0000-3006-000001000000}" uniqueName="P1082512">
      <xmlPr mapId="1" xpath="/TFI-IZD-POD/IPK-GFI-IZD-POD_1000380/P1082512" xmlDataType="decimal"/>
    </xmlCellPr>
  </singleXmlCell>
  <singleXmlCell id="1659" xr6:uid="{00000000-000C-0000-FFFF-FFFF31060000}" r="R57" connectionId="0">
    <xmlCellPr id="1" xr6:uid="{00000000-0010-0000-3106-000001000000}" uniqueName="P1082514">
      <xmlPr mapId="1" xpath="/TFI-IZD-POD/IPK-GFI-IZD-POD_1000380/P1082514" xmlDataType="decimal"/>
    </xmlCellPr>
  </singleXmlCell>
  <singleXmlCell id="1660" xr6:uid="{00000000-000C-0000-FFFF-FFFF32060000}" r="S57" connectionId="0">
    <xmlCellPr id="1" xr6:uid="{00000000-0010-0000-3206-000001000000}" uniqueName="P1082516">
      <xmlPr mapId="1" xpath="/TFI-IZD-POD/IPK-GFI-IZD-POD_1000380/P1082516" xmlDataType="decimal"/>
    </xmlCellPr>
  </singleXmlCell>
  <singleXmlCell id="1661" xr6:uid="{00000000-000C-0000-FFFF-FFFF33060000}" r="T57" connectionId="0">
    <xmlCellPr id="1" xr6:uid="{00000000-0010-0000-3306-000001000000}" uniqueName="P1082519">
      <xmlPr mapId="1" xpath="/TFI-IZD-POD/IPK-GFI-IZD-POD_1000380/P1082519" xmlDataType="decimal"/>
    </xmlCellPr>
  </singleXmlCell>
  <singleXmlCell id="1662" xr6:uid="{00000000-000C-0000-FFFF-FFFF34060000}" r="U57" connectionId="0">
    <xmlCellPr id="1" xr6:uid="{00000000-0010-0000-3406-000001000000}" uniqueName="P1082440">
      <xmlPr mapId="1" xpath="/TFI-IZD-POD/IPK-GFI-IZD-POD_1000380/P1082440" xmlDataType="decimal"/>
    </xmlCellPr>
  </singleXmlCell>
  <singleXmlCell id="1663" xr6:uid="{00000000-000C-0000-FFFF-FFFF35060000}" r="V57" connectionId="0">
    <xmlCellPr id="1" xr6:uid="{00000000-0010-0000-3506-000001000000}" uniqueName="P1082521">
      <xmlPr mapId="1" xpath="/TFI-IZD-POD/IPK-GFI-IZD-POD_1000380/P1082521" xmlDataType="decimal"/>
    </xmlCellPr>
  </singleXmlCell>
  <singleXmlCell id="1664" xr6:uid="{00000000-000C-0000-FFFF-FFFF36060000}" r="W57" connectionId="0">
    <xmlCellPr id="1" xr6:uid="{00000000-0010-0000-3606-000001000000}" uniqueName="P1082523">
      <xmlPr mapId="1" xpath="/TFI-IZD-POD/IPK-GFI-IZD-POD_1000380/P1082523" xmlDataType="decimal"/>
    </xmlCellPr>
  </singleXmlCell>
  <singleXmlCell id="1665" xr6:uid="{00000000-000C-0000-FFFF-FFFF37060000}" r="H59" connectionId="0">
    <xmlCellPr id="1" xr6:uid="{00000000-0010-0000-3706-000001000000}" uniqueName="P1081508">
      <xmlPr mapId="1" xpath="/TFI-IZD-POD/IPK-GFI-IZD-POD_1000380/P1081508" xmlDataType="decimal"/>
    </xmlCellPr>
  </singleXmlCell>
  <singleXmlCell id="1666" xr6:uid="{00000000-000C-0000-FFFF-FFFF38060000}" r="I59" connectionId="0">
    <xmlCellPr id="1" xr6:uid="{00000000-0010-0000-3806-000001000000}" uniqueName="P1081509">
      <xmlPr mapId="1" xpath="/TFI-IZD-POD/IPK-GFI-IZD-POD_1000380/P1081509" xmlDataType="decimal"/>
    </xmlCellPr>
  </singleXmlCell>
  <singleXmlCell id="1667" xr6:uid="{00000000-000C-0000-FFFF-FFFF39060000}" r="J59" connectionId="0">
    <xmlCellPr id="1" xr6:uid="{00000000-0010-0000-3906-000001000000}" uniqueName="P1081510">
      <xmlPr mapId="1" xpath="/TFI-IZD-POD/IPK-GFI-IZD-POD_1000380/P1081510" xmlDataType="decimal"/>
    </xmlCellPr>
  </singleXmlCell>
  <singleXmlCell id="1668" xr6:uid="{00000000-000C-0000-FFFF-FFFF3A060000}" r="K59" connectionId="0">
    <xmlCellPr id="1" xr6:uid="{00000000-0010-0000-3A06-000001000000}" uniqueName="P1081511">
      <xmlPr mapId="1" xpath="/TFI-IZD-POD/IPK-GFI-IZD-POD_1000380/P1081511" xmlDataType="decimal"/>
    </xmlCellPr>
  </singleXmlCell>
  <singleXmlCell id="1669" xr6:uid="{00000000-000C-0000-FFFF-FFFF3B060000}" r="L59" connectionId="0">
    <xmlCellPr id="1" xr6:uid="{00000000-0010-0000-3B06-000001000000}" uniqueName="P1081512">
      <xmlPr mapId="1" xpath="/TFI-IZD-POD/IPK-GFI-IZD-POD_1000380/P1081512" xmlDataType="decimal"/>
    </xmlCellPr>
  </singleXmlCell>
  <singleXmlCell id="1670" xr6:uid="{00000000-000C-0000-FFFF-FFFF3C060000}" r="M59" connectionId="0">
    <xmlCellPr id="1" xr6:uid="{00000000-0010-0000-3C06-000001000000}" uniqueName="P1081513">
      <xmlPr mapId="1" xpath="/TFI-IZD-POD/IPK-GFI-IZD-POD_1000380/P1081513" xmlDataType="decimal"/>
    </xmlCellPr>
  </singleXmlCell>
  <singleXmlCell id="1671" xr6:uid="{00000000-000C-0000-FFFF-FFFF3D060000}" r="N59" connectionId="0">
    <xmlCellPr id="1" xr6:uid="{00000000-0010-0000-3D06-000001000000}" uniqueName="P1081514">
      <xmlPr mapId="1" xpath="/TFI-IZD-POD/IPK-GFI-IZD-POD_1000380/P1081514" xmlDataType="decimal"/>
    </xmlCellPr>
  </singleXmlCell>
  <singleXmlCell id="1672" xr6:uid="{00000000-000C-0000-FFFF-FFFF3E060000}" r="O59" connectionId="0">
    <xmlCellPr id="1" xr6:uid="{00000000-0010-0000-3E06-000001000000}" uniqueName="P1081515">
      <xmlPr mapId="1" xpath="/TFI-IZD-POD/IPK-GFI-IZD-POD_1000380/P1081515" xmlDataType="decimal"/>
    </xmlCellPr>
  </singleXmlCell>
  <singleXmlCell id="1673" xr6:uid="{00000000-000C-0000-FFFF-FFFF3F060000}" r="P59" connectionId="0">
    <xmlCellPr id="1" xr6:uid="{00000000-0010-0000-3F06-000001000000}" uniqueName="P1082525">
      <xmlPr mapId="1" xpath="/TFI-IZD-POD/IPK-GFI-IZD-POD_1000380/P1082525" xmlDataType="decimal"/>
    </xmlCellPr>
  </singleXmlCell>
  <singleXmlCell id="1674" xr6:uid="{00000000-000C-0000-FFFF-FFFF40060000}" r="Q59" connectionId="0">
    <xmlCellPr id="1" xr6:uid="{00000000-0010-0000-4006-000001000000}" uniqueName="P1082527">
      <xmlPr mapId="1" xpath="/TFI-IZD-POD/IPK-GFI-IZD-POD_1000380/P1082527" xmlDataType="decimal"/>
    </xmlCellPr>
  </singleXmlCell>
  <singleXmlCell id="1675" xr6:uid="{00000000-000C-0000-FFFF-FFFF41060000}" r="R59" connectionId="0">
    <xmlCellPr id="1" xr6:uid="{00000000-0010-0000-4106-000001000000}" uniqueName="P1082528">
      <xmlPr mapId="1" xpath="/TFI-IZD-POD/IPK-GFI-IZD-POD_1000380/P1082528" xmlDataType="decimal"/>
    </xmlCellPr>
  </singleXmlCell>
  <singleXmlCell id="1676" xr6:uid="{00000000-000C-0000-FFFF-FFFF42060000}" r="S59" connectionId="0">
    <xmlCellPr id="1" xr6:uid="{00000000-0010-0000-4206-000001000000}" uniqueName="P1082529">
      <xmlPr mapId="1" xpath="/TFI-IZD-POD/IPK-GFI-IZD-POD_1000380/P1082529" xmlDataType="decimal"/>
    </xmlCellPr>
  </singleXmlCell>
  <singleXmlCell id="1677" xr6:uid="{00000000-000C-0000-FFFF-FFFF43060000}" r="T59" connectionId="0">
    <xmlCellPr id="1" xr6:uid="{00000000-0010-0000-4306-000001000000}" uniqueName="P1082530">
      <xmlPr mapId="1" xpath="/TFI-IZD-POD/IPK-GFI-IZD-POD_1000380/P1082530" xmlDataType="decimal"/>
    </xmlCellPr>
  </singleXmlCell>
  <singleXmlCell id="1678" xr6:uid="{00000000-000C-0000-FFFF-FFFF44060000}" r="U59" connectionId="0">
    <xmlCellPr id="1" xr6:uid="{00000000-0010-0000-4406-000001000000}" uniqueName="P1082532">
      <xmlPr mapId="1" xpath="/TFI-IZD-POD/IPK-GFI-IZD-POD_1000380/P1082532" xmlDataType="decimal"/>
    </xmlCellPr>
  </singleXmlCell>
  <singleXmlCell id="1679" xr6:uid="{00000000-000C-0000-FFFF-FFFF45060000}" r="V59" connectionId="0">
    <xmlCellPr id="1" xr6:uid="{00000000-0010-0000-4506-000001000000}" uniqueName="P1082442">
      <xmlPr mapId="1" xpath="/TFI-IZD-POD/IPK-GFI-IZD-POD_1000380/P1082442" xmlDataType="decimal"/>
    </xmlCellPr>
  </singleXmlCell>
  <singleXmlCell id="1680" xr6:uid="{00000000-000C-0000-FFFF-FFFF46060000}" r="W59" connectionId="0">
    <xmlCellPr id="1" xr6:uid="{00000000-0010-0000-4606-000001000000}" uniqueName="P1082533">
      <xmlPr mapId="1" xpath="/TFI-IZD-POD/IPK-GFI-IZD-POD_1000380/P1082533" xmlDataType="decimal"/>
    </xmlCellPr>
  </singleXmlCell>
  <singleXmlCell id="1681" xr6:uid="{00000000-000C-0000-FFFF-FFFF47060000}" r="H60" connectionId="0">
    <xmlCellPr id="1" xr6:uid="{00000000-0010-0000-4706-000001000000}" uniqueName="P1081516">
      <xmlPr mapId="1" xpath="/TFI-IZD-POD/IPK-GFI-IZD-POD_1000380/P1081516" xmlDataType="decimal"/>
    </xmlCellPr>
  </singleXmlCell>
  <singleXmlCell id="1682" xr6:uid="{00000000-000C-0000-FFFF-FFFF48060000}" r="I60" connectionId="0">
    <xmlCellPr id="1" xr6:uid="{00000000-0010-0000-4806-000001000000}" uniqueName="P1081517">
      <xmlPr mapId="1" xpath="/TFI-IZD-POD/IPK-GFI-IZD-POD_1000380/P1081517" xmlDataType="decimal"/>
    </xmlCellPr>
  </singleXmlCell>
  <singleXmlCell id="1683" xr6:uid="{00000000-000C-0000-FFFF-FFFF49060000}" r="J60" connectionId="0">
    <xmlCellPr id="1" xr6:uid="{00000000-0010-0000-4906-000001000000}" uniqueName="P1081518">
      <xmlPr mapId="1" xpath="/TFI-IZD-POD/IPK-GFI-IZD-POD_1000380/P1081518" xmlDataType="decimal"/>
    </xmlCellPr>
  </singleXmlCell>
  <singleXmlCell id="1684" xr6:uid="{00000000-000C-0000-FFFF-FFFF4A060000}" r="K60" connectionId="0">
    <xmlCellPr id="1" xr6:uid="{00000000-0010-0000-4A06-000001000000}" uniqueName="P1081519">
      <xmlPr mapId="1" xpath="/TFI-IZD-POD/IPK-GFI-IZD-POD_1000380/P1081519" xmlDataType="decimal"/>
    </xmlCellPr>
  </singleXmlCell>
  <singleXmlCell id="1685" xr6:uid="{00000000-000C-0000-FFFF-FFFF4B060000}" r="L60" connectionId="0">
    <xmlCellPr id="1" xr6:uid="{00000000-0010-0000-4B06-000001000000}" uniqueName="P1081520">
      <xmlPr mapId="1" xpath="/TFI-IZD-POD/IPK-GFI-IZD-POD_1000380/P1081520" xmlDataType="decimal"/>
    </xmlCellPr>
  </singleXmlCell>
  <singleXmlCell id="1686" xr6:uid="{00000000-000C-0000-FFFF-FFFF4C060000}" r="M60" connectionId="0">
    <xmlCellPr id="1" xr6:uid="{00000000-0010-0000-4C06-000001000000}" uniqueName="P1081521">
      <xmlPr mapId="1" xpath="/TFI-IZD-POD/IPK-GFI-IZD-POD_1000380/P1081521" xmlDataType="decimal"/>
    </xmlCellPr>
  </singleXmlCell>
  <singleXmlCell id="1687" xr6:uid="{00000000-000C-0000-FFFF-FFFF4D060000}" r="N60" connectionId="0">
    <xmlCellPr id="1" xr6:uid="{00000000-0010-0000-4D06-000001000000}" uniqueName="P1081522">
      <xmlPr mapId="1" xpath="/TFI-IZD-POD/IPK-GFI-IZD-POD_1000380/P1081522" xmlDataType="decimal"/>
    </xmlCellPr>
  </singleXmlCell>
  <singleXmlCell id="1688" xr6:uid="{00000000-000C-0000-FFFF-FFFF4E060000}" r="O60" connectionId="0">
    <xmlCellPr id="1" xr6:uid="{00000000-0010-0000-4E06-000001000000}" uniqueName="P1081523">
      <xmlPr mapId="1" xpath="/TFI-IZD-POD/IPK-GFI-IZD-POD_1000380/P1081523" xmlDataType="decimal"/>
    </xmlCellPr>
  </singleXmlCell>
  <singleXmlCell id="1689" xr6:uid="{00000000-000C-0000-FFFF-FFFF4F060000}" r="P60" connectionId="0">
    <xmlCellPr id="1" xr6:uid="{00000000-0010-0000-4F06-000001000000}" uniqueName="P1082550">
      <xmlPr mapId="1" xpath="/TFI-IZD-POD/IPK-GFI-IZD-POD_1000380/P1082550" xmlDataType="decimal"/>
    </xmlCellPr>
  </singleXmlCell>
  <singleXmlCell id="1690" xr6:uid="{00000000-000C-0000-FFFF-FFFF50060000}" r="Q60" connectionId="0">
    <xmlCellPr id="1" xr6:uid="{00000000-0010-0000-5006-000001000000}" uniqueName="P1082552">
      <xmlPr mapId="1" xpath="/TFI-IZD-POD/IPK-GFI-IZD-POD_1000380/P1082552" xmlDataType="decimal"/>
    </xmlCellPr>
  </singleXmlCell>
  <singleXmlCell id="1691" xr6:uid="{00000000-000C-0000-FFFF-FFFF51060000}" r="R60" connectionId="0">
    <xmlCellPr id="1" xr6:uid="{00000000-0010-0000-5106-000001000000}" uniqueName="P1082554">
      <xmlPr mapId="1" xpath="/TFI-IZD-POD/IPK-GFI-IZD-POD_1000380/P1082554" xmlDataType="decimal"/>
    </xmlCellPr>
  </singleXmlCell>
  <singleXmlCell id="1692" xr6:uid="{00000000-000C-0000-FFFF-FFFF52060000}" r="S60" connectionId="0">
    <xmlCellPr id="1" xr6:uid="{00000000-0010-0000-5206-000001000000}" uniqueName="P1082558">
      <xmlPr mapId="1" xpath="/TFI-IZD-POD/IPK-GFI-IZD-POD_1000380/P1082558" xmlDataType="decimal"/>
    </xmlCellPr>
  </singleXmlCell>
  <singleXmlCell id="1693" xr6:uid="{00000000-000C-0000-FFFF-FFFF53060000}" r="T60" connectionId="0">
    <xmlCellPr id="1" xr6:uid="{00000000-0010-0000-5306-000001000000}" uniqueName="P1082562">
      <xmlPr mapId="1" xpath="/TFI-IZD-POD/IPK-GFI-IZD-POD_1000380/P1082562" xmlDataType="decimal"/>
    </xmlCellPr>
  </singleXmlCell>
  <singleXmlCell id="1694" xr6:uid="{00000000-000C-0000-FFFF-FFFF54060000}" r="U60" connectionId="0">
    <xmlCellPr id="1" xr6:uid="{00000000-0010-0000-5406-000001000000}" uniqueName="P1082564">
      <xmlPr mapId="1" xpath="/TFI-IZD-POD/IPK-GFI-IZD-POD_1000380/P1082564" xmlDataType="decimal"/>
    </xmlCellPr>
  </singleXmlCell>
  <singleXmlCell id="1695" xr6:uid="{00000000-000C-0000-FFFF-FFFF55060000}" r="V60" connectionId="0">
    <xmlCellPr id="1" xr6:uid="{00000000-0010-0000-5506-000001000000}" uniqueName="P1082566">
      <xmlPr mapId="1" xpath="/TFI-IZD-POD/IPK-GFI-IZD-POD_1000380/P1082566" xmlDataType="decimal"/>
    </xmlCellPr>
  </singleXmlCell>
  <singleXmlCell id="1696" xr6:uid="{00000000-000C-0000-FFFF-FFFF56060000}" r="W60" connectionId="0">
    <xmlCellPr id="1" xr6:uid="{00000000-0010-0000-5606-000001000000}" uniqueName="P1082445">
      <xmlPr mapId="1" xpath="/TFI-IZD-POD/IPK-GFI-IZD-POD_1000380/P1082445" xmlDataType="decimal"/>
    </xmlCellPr>
  </singleXmlCell>
  <singleXmlCell id="1697" xr6:uid="{00000000-000C-0000-FFFF-FFFF57060000}" r="H61" connectionId="0">
    <xmlCellPr id="1" xr6:uid="{00000000-0010-0000-5706-000001000000}" uniqueName="P1081524">
      <xmlPr mapId="1" xpath="/TFI-IZD-POD/IPK-GFI-IZD-POD_1000380/P1081524" xmlDataType="decimal"/>
    </xmlCellPr>
  </singleXmlCell>
  <singleXmlCell id="1698" xr6:uid="{00000000-000C-0000-FFFF-FFFF58060000}" r="I61" connectionId="0">
    <xmlCellPr id="1" xr6:uid="{00000000-0010-0000-5806-000001000000}" uniqueName="P1081525">
      <xmlPr mapId="1" xpath="/TFI-IZD-POD/IPK-GFI-IZD-POD_1000380/P1081525" xmlDataType="decimal"/>
    </xmlCellPr>
  </singleXmlCell>
  <singleXmlCell id="1699" xr6:uid="{00000000-000C-0000-FFFF-FFFF59060000}" r="J61" connectionId="0">
    <xmlCellPr id="1" xr6:uid="{00000000-0010-0000-5906-000001000000}" uniqueName="P1081526">
      <xmlPr mapId="1" xpath="/TFI-IZD-POD/IPK-GFI-IZD-POD_1000380/P1081526" xmlDataType="decimal"/>
    </xmlCellPr>
  </singleXmlCell>
  <singleXmlCell id="1700" xr6:uid="{00000000-000C-0000-FFFF-FFFF5A060000}" r="K61" connectionId="0">
    <xmlCellPr id="1" xr6:uid="{00000000-0010-0000-5A06-000001000000}" uniqueName="P1081527">
      <xmlPr mapId="1" xpath="/TFI-IZD-POD/IPK-GFI-IZD-POD_1000380/P1081527" xmlDataType="decimal"/>
    </xmlCellPr>
  </singleXmlCell>
  <singleXmlCell id="1701" xr6:uid="{00000000-000C-0000-FFFF-FFFF5B060000}" r="L61" connectionId="0">
    <xmlCellPr id="1" xr6:uid="{00000000-0010-0000-5B06-000001000000}" uniqueName="P1081528">
      <xmlPr mapId="1" xpath="/TFI-IZD-POD/IPK-GFI-IZD-POD_1000380/P1081528" xmlDataType="decimal"/>
    </xmlCellPr>
  </singleXmlCell>
  <singleXmlCell id="1702" xr6:uid="{00000000-000C-0000-FFFF-FFFF5C060000}" r="M61" connectionId="0">
    <xmlCellPr id="1" xr6:uid="{00000000-0010-0000-5C06-000001000000}" uniqueName="P1081529">
      <xmlPr mapId="1" xpath="/TFI-IZD-POD/IPK-GFI-IZD-POD_1000380/P1081529" xmlDataType="decimal"/>
    </xmlCellPr>
  </singleXmlCell>
  <singleXmlCell id="1703" xr6:uid="{00000000-000C-0000-FFFF-FFFF5D060000}" r="N61" connectionId="0">
    <xmlCellPr id="1" xr6:uid="{00000000-0010-0000-5D06-000001000000}" uniqueName="P1081530">
      <xmlPr mapId="1" xpath="/TFI-IZD-POD/IPK-GFI-IZD-POD_1000380/P1081530" xmlDataType="decimal"/>
    </xmlCellPr>
  </singleXmlCell>
  <singleXmlCell id="1704" xr6:uid="{00000000-000C-0000-FFFF-FFFF5E060000}" r="O61" connectionId="0">
    <xmlCellPr id="1" xr6:uid="{00000000-0010-0000-5E06-000001000000}" uniqueName="P1081531">
      <xmlPr mapId="1" xpath="/TFI-IZD-POD/IPK-GFI-IZD-POD_1000380/P1081531" xmlDataType="decimal"/>
    </xmlCellPr>
  </singleXmlCell>
  <singleXmlCell id="1705" xr6:uid="{00000000-000C-0000-FFFF-FFFF5F060000}" r="P61" connectionId="0">
    <xmlCellPr id="1" xr6:uid="{00000000-0010-0000-5F06-000001000000}" uniqueName="P1082568">
      <xmlPr mapId="1" xpath="/TFI-IZD-POD/IPK-GFI-IZD-POD_1000380/P1082568" xmlDataType="decimal"/>
    </xmlCellPr>
  </singleXmlCell>
  <singleXmlCell id="1706" xr6:uid="{00000000-000C-0000-FFFF-FFFF60060000}" r="Q61" connectionId="0">
    <xmlCellPr id="1" xr6:uid="{00000000-0010-0000-6006-000001000000}" uniqueName="P1082570">
      <xmlPr mapId="1" xpath="/TFI-IZD-POD/IPK-GFI-IZD-POD_1000380/P1082570" xmlDataType="decimal"/>
    </xmlCellPr>
  </singleXmlCell>
  <singleXmlCell id="1707" xr6:uid="{00000000-000C-0000-FFFF-FFFF61060000}" r="R61" connectionId="0">
    <xmlCellPr id="1" xr6:uid="{00000000-0010-0000-6106-000001000000}" uniqueName="P1082573">
      <xmlPr mapId="1" xpath="/TFI-IZD-POD/IPK-GFI-IZD-POD_1000380/P1082573" xmlDataType="decimal"/>
    </xmlCellPr>
  </singleXmlCell>
  <singleXmlCell id="1708" xr6:uid="{00000000-000C-0000-FFFF-FFFF62060000}" r="S61" connectionId="0">
    <xmlCellPr id="1" xr6:uid="{00000000-0010-0000-6206-000001000000}" uniqueName="P1082576">
      <xmlPr mapId="1" xpath="/TFI-IZD-POD/IPK-GFI-IZD-POD_1000380/P1082576" xmlDataType="decimal"/>
    </xmlCellPr>
  </singleXmlCell>
  <singleXmlCell id="1709" xr6:uid="{00000000-000C-0000-FFFF-FFFF63060000}" r="T61" connectionId="0">
    <xmlCellPr id="1" xr6:uid="{00000000-0010-0000-6306-000001000000}" uniqueName="P1082578">
      <xmlPr mapId="1" xpath="/TFI-IZD-POD/IPK-GFI-IZD-POD_1000380/P1082578" xmlDataType="decimal"/>
    </xmlCellPr>
  </singleXmlCell>
  <singleXmlCell id="1710" xr6:uid="{00000000-000C-0000-FFFF-FFFF64060000}" r="U61" connectionId="0">
    <xmlCellPr id="1" xr6:uid="{00000000-0010-0000-6406-000001000000}" uniqueName="P1082580">
      <xmlPr mapId="1" xpath="/TFI-IZD-POD/IPK-GFI-IZD-POD_1000380/P1082580" xmlDataType="decimal"/>
    </xmlCellPr>
  </singleXmlCell>
  <singleXmlCell id="1711" xr6:uid="{00000000-000C-0000-FFFF-FFFF65060000}" r="V61" connectionId="0">
    <xmlCellPr id="1" xr6:uid="{00000000-0010-0000-6506-000001000000}" uniqueName="P1082582">
      <xmlPr mapId="1" xpath="/TFI-IZD-POD/IPK-GFI-IZD-POD_1000380/P1082582" xmlDataType="decimal"/>
    </xmlCellPr>
  </singleXmlCell>
  <singleXmlCell id="1712" xr6:uid="{00000000-000C-0000-FFFF-FFFF66060000}" r="W61" connectionId="0">
    <xmlCellPr id="1" xr6:uid="{00000000-0010-0000-6606-000001000000}" uniqueName="P1082584">
      <xmlPr mapId="1" xpath="/TFI-IZD-POD/IPK-GFI-IZD-POD_1000380/P1082584" xmlDataType="decimal"/>
    </xmlCellPr>
  </singleXmlCell>
  <singleXmlCell id="957" xr6:uid="{00000000-000C-0000-FFFF-FFFF67060000}" r="T13" connectionId="0">
    <xmlCellPr id="1" xr6:uid="{00000000-0010-0000-6706-000001000000}" uniqueName="P1081707">
      <xmlPr mapId="1" xpath="/TFI-IZD-POD/IPK-GFI-IZD-POD_1000380/P1081707"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E8" sqref="E8"/>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74" t="s">
        <v>391</v>
      </c>
      <c r="B1" s="175"/>
      <c r="C1" s="175"/>
      <c r="D1" s="70"/>
      <c r="E1" s="70"/>
      <c r="F1" s="70"/>
      <c r="G1" s="70"/>
      <c r="H1" s="70"/>
      <c r="I1" s="70"/>
      <c r="J1" s="71"/>
    </row>
    <row r="2" spans="1:20" ht="14.4" customHeight="1" x14ac:dyDescent="0.3">
      <c r="A2" s="176" t="s">
        <v>407</v>
      </c>
      <c r="B2" s="177"/>
      <c r="C2" s="177"/>
      <c r="D2" s="177"/>
      <c r="E2" s="177"/>
      <c r="F2" s="177"/>
      <c r="G2" s="177"/>
      <c r="H2" s="177"/>
      <c r="I2" s="177"/>
      <c r="J2" s="178"/>
      <c r="N2" s="122">
        <v>1</v>
      </c>
    </row>
    <row r="3" spans="1:20" x14ac:dyDescent="0.3">
      <c r="A3" s="73"/>
      <c r="B3" s="74"/>
      <c r="C3" s="74"/>
      <c r="D3" s="74"/>
      <c r="E3" s="74"/>
      <c r="F3" s="74"/>
      <c r="G3" s="74"/>
      <c r="H3" s="74"/>
      <c r="I3" s="74"/>
      <c r="J3" s="75"/>
      <c r="N3" s="122">
        <v>2</v>
      </c>
    </row>
    <row r="4" spans="1:20" ht="33.6" customHeight="1" x14ac:dyDescent="0.3">
      <c r="A4" s="179" t="s">
        <v>392</v>
      </c>
      <c r="B4" s="180"/>
      <c r="C4" s="180"/>
      <c r="D4" s="180"/>
      <c r="E4" s="181">
        <v>43831</v>
      </c>
      <c r="F4" s="182"/>
      <c r="G4" s="76" t="s">
        <v>0</v>
      </c>
      <c r="H4" s="181">
        <v>44104</v>
      </c>
      <c r="I4" s="182"/>
      <c r="J4" s="77"/>
      <c r="N4" s="122">
        <v>3</v>
      </c>
    </row>
    <row r="5" spans="1:20" s="78" customFormat="1" ht="10.199999999999999" customHeight="1" x14ac:dyDescent="0.3">
      <c r="A5" s="183"/>
      <c r="B5" s="184"/>
      <c r="C5" s="184"/>
      <c r="D5" s="184"/>
      <c r="E5" s="184"/>
      <c r="F5" s="184"/>
      <c r="G5" s="184"/>
      <c r="H5" s="184"/>
      <c r="I5" s="184"/>
      <c r="J5" s="185"/>
      <c r="N5" s="123">
        <v>4</v>
      </c>
    </row>
    <row r="6" spans="1:20" ht="20.399999999999999" customHeight="1" x14ac:dyDescent="0.3">
      <c r="A6" s="79"/>
      <c r="B6" s="80" t="s">
        <v>414</v>
      </c>
      <c r="C6" s="81"/>
      <c r="D6" s="81"/>
      <c r="E6" s="87">
        <v>2020</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415</v>
      </c>
      <c r="C8" s="81"/>
      <c r="D8" s="81"/>
      <c r="E8" s="87">
        <v>3</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70" t="s">
        <v>416</v>
      </c>
      <c r="B10" s="171"/>
      <c r="C10" s="171"/>
      <c r="D10" s="171"/>
      <c r="E10" s="171"/>
      <c r="F10" s="171"/>
      <c r="G10" s="171"/>
      <c r="H10" s="171"/>
      <c r="I10" s="171"/>
      <c r="J10" s="89"/>
    </row>
    <row r="11" spans="1:20" ht="24.6" customHeight="1" x14ac:dyDescent="0.3">
      <c r="A11" s="158" t="s">
        <v>393</v>
      </c>
      <c r="B11" s="172"/>
      <c r="C11" s="164" t="s">
        <v>434</v>
      </c>
      <c r="D11" s="165"/>
      <c r="E11" s="90"/>
      <c r="F11" s="130" t="s">
        <v>417</v>
      </c>
      <c r="G11" s="168"/>
      <c r="H11" s="146" t="s">
        <v>435</v>
      </c>
      <c r="I11" s="147"/>
      <c r="J11" s="91"/>
    </row>
    <row r="12" spans="1:20" ht="14.4" customHeight="1" x14ac:dyDescent="0.3">
      <c r="A12" s="92"/>
      <c r="B12" s="93"/>
      <c r="C12" s="93"/>
      <c r="D12" s="93"/>
      <c r="E12" s="173"/>
      <c r="F12" s="173"/>
      <c r="G12" s="173"/>
      <c r="H12" s="173"/>
      <c r="I12" s="94"/>
      <c r="J12" s="91"/>
    </row>
    <row r="13" spans="1:20" ht="21" customHeight="1" x14ac:dyDescent="0.3">
      <c r="A13" s="129" t="s">
        <v>408</v>
      </c>
      <c r="B13" s="168"/>
      <c r="C13" s="164" t="s">
        <v>436</v>
      </c>
      <c r="D13" s="165"/>
      <c r="E13" s="186"/>
      <c r="F13" s="173"/>
      <c r="G13" s="173"/>
      <c r="H13" s="173"/>
      <c r="I13" s="94"/>
      <c r="J13" s="91"/>
    </row>
    <row r="14" spans="1:20" ht="10.95" customHeight="1" x14ac:dyDescent="0.3">
      <c r="A14" s="90"/>
      <c r="B14" s="94"/>
      <c r="C14" s="93"/>
      <c r="D14" s="93"/>
      <c r="E14" s="136"/>
      <c r="F14" s="136"/>
      <c r="G14" s="136"/>
      <c r="H14" s="136"/>
      <c r="I14" s="93"/>
      <c r="J14" s="95"/>
    </row>
    <row r="15" spans="1:20" ht="22.95" customHeight="1" x14ac:dyDescent="0.3">
      <c r="A15" s="129" t="s">
        <v>394</v>
      </c>
      <c r="B15" s="168"/>
      <c r="C15" s="164" t="s">
        <v>437</v>
      </c>
      <c r="D15" s="165"/>
      <c r="E15" s="169"/>
      <c r="F15" s="160"/>
      <c r="G15" s="96" t="s">
        <v>418</v>
      </c>
      <c r="H15" s="146" t="s">
        <v>441</v>
      </c>
      <c r="I15" s="147"/>
      <c r="J15" s="97"/>
    </row>
    <row r="16" spans="1:20" ht="10.95" customHeight="1" x14ac:dyDescent="0.3">
      <c r="A16" s="90"/>
      <c r="B16" s="94"/>
      <c r="C16" s="93"/>
      <c r="D16" s="93"/>
      <c r="E16" s="136"/>
      <c r="F16" s="136"/>
      <c r="G16" s="136"/>
      <c r="H16" s="136"/>
      <c r="I16" s="93"/>
      <c r="J16" s="95"/>
    </row>
    <row r="17" spans="1:10" ht="22.95" customHeight="1" x14ac:dyDescent="0.3">
      <c r="A17" s="98"/>
      <c r="B17" s="96" t="s">
        <v>419</v>
      </c>
      <c r="C17" s="164" t="s">
        <v>438</v>
      </c>
      <c r="D17" s="165"/>
      <c r="E17" s="99"/>
      <c r="F17" s="99"/>
      <c r="G17" s="99"/>
      <c r="H17" s="99"/>
      <c r="I17" s="99"/>
      <c r="J17" s="97"/>
    </row>
    <row r="18" spans="1:10" x14ac:dyDescent="0.3">
      <c r="A18" s="166"/>
      <c r="B18" s="167"/>
      <c r="C18" s="136"/>
      <c r="D18" s="136"/>
      <c r="E18" s="136"/>
      <c r="F18" s="136"/>
      <c r="G18" s="136"/>
      <c r="H18" s="136"/>
      <c r="I18" s="93"/>
      <c r="J18" s="95"/>
    </row>
    <row r="19" spans="1:10" x14ac:dyDescent="0.3">
      <c r="A19" s="158" t="s">
        <v>395</v>
      </c>
      <c r="B19" s="159"/>
      <c r="C19" s="137" t="s">
        <v>439</v>
      </c>
      <c r="D19" s="138"/>
      <c r="E19" s="138"/>
      <c r="F19" s="138"/>
      <c r="G19" s="138"/>
      <c r="H19" s="138"/>
      <c r="I19" s="138"/>
      <c r="J19" s="139"/>
    </row>
    <row r="20" spans="1:10" x14ac:dyDescent="0.3">
      <c r="A20" s="92"/>
      <c r="B20" s="93"/>
      <c r="C20" s="100"/>
      <c r="D20" s="93"/>
      <c r="E20" s="136"/>
      <c r="F20" s="136"/>
      <c r="G20" s="136"/>
      <c r="H20" s="136"/>
      <c r="I20" s="93"/>
      <c r="J20" s="95"/>
    </row>
    <row r="21" spans="1:10" x14ac:dyDescent="0.3">
      <c r="A21" s="158" t="s">
        <v>396</v>
      </c>
      <c r="B21" s="159"/>
      <c r="C21" s="146">
        <v>10000</v>
      </c>
      <c r="D21" s="147"/>
      <c r="E21" s="136"/>
      <c r="F21" s="136"/>
      <c r="G21" s="137" t="s">
        <v>440</v>
      </c>
      <c r="H21" s="138"/>
      <c r="I21" s="138"/>
      <c r="J21" s="139"/>
    </row>
    <row r="22" spans="1:10" x14ac:dyDescent="0.3">
      <c r="A22" s="92"/>
      <c r="B22" s="93"/>
      <c r="C22" s="93"/>
      <c r="D22" s="93"/>
      <c r="E22" s="136"/>
      <c r="F22" s="136"/>
      <c r="G22" s="136"/>
      <c r="H22" s="136"/>
      <c r="I22" s="93"/>
      <c r="J22" s="95"/>
    </row>
    <row r="23" spans="1:10" x14ac:dyDescent="0.3">
      <c r="A23" s="158" t="s">
        <v>397</v>
      </c>
      <c r="B23" s="159"/>
      <c r="C23" s="137" t="s">
        <v>442</v>
      </c>
      <c r="D23" s="138"/>
      <c r="E23" s="138"/>
      <c r="F23" s="138"/>
      <c r="G23" s="138"/>
      <c r="H23" s="138"/>
      <c r="I23" s="138"/>
      <c r="J23" s="139"/>
    </row>
    <row r="24" spans="1:10" x14ac:dyDescent="0.3">
      <c r="A24" s="92"/>
      <c r="B24" s="93"/>
      <c r="C24" s="93"/>
      <c r="D24" s="93"/>
      <c r="E24" s="136"/>
      <c r="F24" s="136"/>
      <c r="G24" s="136"/>
      <c r="H24" s="136"/>
      <c r="I24" s="93"/>
      <c r="J24" s="95"/>
    </row>
    <row r="25" spans="1:10" x14ac:dyDescent="0.3">
      <c r="A25" s="158" t="s">
        <v>398</v>
      </c>
      <c r="B25" s="159"/>
      <c r="C25" s="161" t="s">
        <v>443</v>
      </c>
      <c r="D25" s="162"/>
      <c r="E25" s="162"/>
      <c r="F25" s="162"/>
      <c r="G25" s="162"/>
      <c r="H25" s="162"/>
      <c r="I25" s="162"/>
      <c r="J25" s="163"/>
    </row>
    <row r="26" spans="1:10" x14ac:dyDescent="0.3">
      <c r="A26" s="92"/>
      <c r="B26" s="93"/>
      <c r="C26" s="100"/>
      <c r="D26" s="93"/>
      <c r="E26" s="136"/>
      <c r="F26" s="136"/>
      <c r="G26" s="136"/>
      <c r="H26" s="136"/>
      <c r="I26" s="93"/>
      <c r="J26" s="95"/>
    </row>
    <row r="27" spans="1:10" x14ac:dyDescent="0.3">
      <c r="A27" s="158" t="s">
        <v>399</v>
      </c>
      <c r="B27" s="159"/>
      <c r="C27" s="161" t="s">
        <v>444</v>
      </c>
      <c r="D27" s="162"/>
      <c r="E27" s="162"/>
      <c r="F27" s="162"/>
      <c r="G27" s="162"/>
      <c r="H27" s="162"/>
      <c r="I27" s="162"/>
      <c r="J27" s="163"/>
    </row>
    <row r="28" spans="1:10" ht="13.95" customHeight="1" x14ac:dyDescent="0.3">
      <c r="A28" s="92"/>
      <c r="B28" s="93"/>
      <c r="C28" s="100"/>
      <c r="D28" s="93"/>
      <c r="E28" s="136"/>
      <c r="F28" s="136"/>
      <c r="G28" s="136"/>
      <c r="H28" s="136"/>
      <c r="I28" s="93"/>
      <c r="J28" s="95"/>
    </row>
    <row r="29" spans="1:10" ht="22.95" customHeight="1" x14ac:dyDescent="0.3">
      <c r="A29" s="129" t="s">
        <v>409</v>
      </c>
      <c r="B29" s="159"/>
      <c r="C29" s="101">
        <v>0</v>
      </c>
      <c r="D29" s="102"/>
      <c r="E29" s="140"/>
      <c r="F29" s="140"/>
      <c r="G29" s="140"/>
      <c r="H29" s="140"/>
      <c r="I29" s="103"/>
      <c r="J29" s="104"/>
    </row>
    <row r="30" spans="1:10" x14ac:dyDescent="0.3">
      <c r="A30" s="92"/>
      <c r="B30" s="93"/>
      <c r="C30" s="93"/>
      <c r="D30" s="93"/>
      <c r="E30" s="136"/>
      <c r="F30" s="136"/>
      <c r="G30" s="136"/>
      <c r="H30" s="136"/>
      <c r="I30" s="103"/>
      <c r="J30" s="104"/>
    </row>
    <row r="31" spans="1:10" x14ac:dyDescent="0.3">
      <c r="A31" s="158" t="s">
        <v>400</v>
      </c>
      <c r="B31" s="159"/>
      <c r="C31" s="117" t="s">
        <v>421</v>
      </c>
      <c r="D31" s="157" t="s">
        <v>420</v>
      </c>
      <c r="E31" s="144"/>
      <c r="F31" s="144"/>
      <c r="G31" s="144"/>
      <c r="H31" s="105"/>
      <c r="I31" s="106" t="s">
        <v>421</v>
      </c>
      <c r="J31" s="107" t="s">
        <v>422</v>
      </c>
    </row>
    <row r="32" spans="1:10" x14ac:dyDescent="0.3">
      <c r="A32" s="158"/>
      <c r="B32" s="159"/>
      <c r="C32" s="108"/>
      <c r="D32" s="76"/>
      <c r="E32" s="160"/>
      <c r="F32" s="160"/>
      <c r="G32" s="160"/>
      <c r="H32" s="160"/>
      <c r="I32" s="103"/>
      <c r="J32" s="104"/>
    </row>
    <row r="33" spans="1:10" x14ac:dyDescent="0.3">
      <c r="A33" s="158" t="s">
        <v>410</v>
      </c>
      <c r="B33" s="159"/>
      <c r="C33" s="101" t="s">
        <v>424</v>
      </c>
      <c r="D33" s="157" t="s">
        <v>423</v>
      </c>
      <c r="E33" s="144"/>
      <c r="F33" s="144"/>
      <c r="G33" s="144"/>
      <c r="H33" s="99"/>
      <c r="I33" s="106" t="s">
        <v>424</v>
      </c>
      <c r="J33" s="107" t="s">
        <v>425</v>
      </c>
    </row>
    <row r="34" spans="1:10" x14ac:dyDescent="0.3">
      <c r="A34" s="92"/>
      <c r="B34" s="93"/>
      <c r="C34" s="93"/>
      <c r="D34" s="93"/>
      <c r="E34" s="136"/>
      <c r="F34" s="136"/>
      <c r="G34" s="136"/>
      <c r="H34" s="136"/>
      <c r="I34" s="93"/>
      <c r="J34" s="95"/>
    </row>
    <row r="35" spans="1:10" x14ac:dyDescent="0.3">
      <c r="A35" s="157" t="s">
        <v>411</v>
      </c>
      <c r="B35" s="144"/>
      <c r="C35" s="144"/>
      <c r="D35" s="144"/>
      <c r="E35" s="144" t="s">
        <v>401</v>
      </c>
      <c r="F35" s="144"/>
      <c r="G35" s="144"/>
      <c r="H35" s="144"/>
      <c r="I35" s="144"/>
      <c r="J35" s="109" t="s">
        <v>402</v>
      </c>
    </row>
    <row r="36" spans="1:10" x14ac:dyDescent="0.3">
      <c r="A36" s="92"/>
      <c r="B36" s="93"/>
      <c r="C36" s="93"/>
      <c r="D36" s="93"/>
      <c r="E36" s="136"/>
      <c r="F36" s="136"/>
      <c r="G36" s="136"/>
      <c r="H36" s="136"/>
      <c r="I36" s="93"/>
      <c r="J36" s="104"/>
    </row>
    <row r="37" spans="1:10" x14ac:dyDescent="0.3">
      <c r="A37" s="152"/>
      <c r="B37" s="153"/>
      <c r="C37" s="153"/>
      <c r="D37" s="153"/>
      <c r="E37" s="152"/>
      <c r="F37" s="153"/>
      <c r="G37" s="153"/>
      <c r="H37" s="153"/>
      <c r="I37" s="154"/>
      <c r="J37" s="110"/>
    </row>
    <row r="38" spans="1:10" x14ac:dyDescent="0.3">
      <c r="A38" s="92"/>
      <c r="B38" s="93"/>
      <c r="C38" s="100"/>
      <c r="D38" s="156"/>
      <c r="E38" s="156"/>
      <c r="F38" s="156"/>
      <c r="G38" s="156"/>
      <c r="H38" s="156"/>
      <c r="I38" s="156"/>
      <c r="J38" s="95"/>
    </row>
    <row r="39" spans="1:10" x14ac:dyDescent="0.3">
      <c r="A39" s="152"/>
      <c r="B39" s="153"/>
      <c r="C39" s="153"/>
      <c r="D39" s="154"/>
      <c r="E39" s="152"/>
      <c r="F39" s="153"/>
      <c r="G39" s="153"/>
      <c r="H39" s="153"/>
      <c r="I39" s="154"/>
      <c r="J39" s="101"/>
    </row>
    <row r="40" spans="1:10" x14ac:dyDescent="0.3">
      <c r="A40" s="92"/>
      <c r="B40" s="93"/>
      <c r="C40" s="100"/>
      <c r="D40" s="111"/>
      <c r="E40" s="156"/>
      <c r="F40" s="156"/>
      <c r="G40" s="156"/>
      <c r="H40" s="156"/>
      <c r="I40" s="94"/>
      <c r="J40" s="95"/>
    </row>
    <row r="41" spans="1:10" x14ac:dyDescent="0.3">
      <c r="A41" s="152"/>
      <c r="B41" s="153"/>
      <c r="C41" s="153"/>
      <c r="D41" s="154"/>
      <c r="E41" s="152"/>
      <c r="F41" s="153"/>
      <c r="G41" s="153"/>
      <c r="H41" s="153"/>
      <c r="I41" s="154"/>
      <c r="J41" s="101"/>
    </row>
    <row r="42" spans="1:10" x14ac:dyDescent="0.3">
      <c r="A42" s="92"/>
      <c r="B42" s="93"/>
      <c r="C42" s="100"/>
      <c r="D42" s="111"/>
      <c r="E42" s="156"/>
      <c r="F42" s="156"/>
      <c r="G42" s="156"/>
      <c r="H42" s="156"/>
      <c r="I42" s="94"/>
      <c r="J42" s="95"/>
    </row>
    <row r="43" spans="1:10" x14ac:dyDescent="0.3">
      <c r="A43" s="152"/>
      <c r="B43" s="153"/>
      <c r="C43" s="153"/>
      <c r="D43" s="154"/>
      <c r="E43" s="152"/>
      <c r="F43" s="153"/>
      <c r="G43" s="153"/>
      <c r="H43" s="153"/>
      <c r="I43" s="154"/>
      <c r="J43" s="101"/>
    </row>
    <row r="44" spans="1:10" x14ac:dyDescent="0.3">
      <c r="A44" s="112"/>
      <c r="B44" s="100"/>
      <c r="C44" s="150"/>
      <c r="D44" s="150"/>
      <c r="E44" s="136"/>
      <c r="F44" s="136"/>
      <c r="G44" s="150"/>
      <c r="H44" s="150"/>
      <c r="I44" s="150"/>
      <c r="J44" s="95"/>
    </row>
    <row r="45" spans="1:10" x14ac:dyDescent="0.3">
      <c r="A45" s="152"/>
      <c r="B45" s="153"/>
      <c r="C45" s="153"/>
      <c r="D45" s="154"/>
      <c r="E45" s="152"/>
      <c r="F45" s="153"/>
      <c r="G45" s="153"/>
      <c r="H45" s="153"/>
      <c r="I45" s="154"/>
      <c r="J45" s="101"/>
    </row>
    <row r="46" spans="1:10" x14ac:dyDescent="0.3">
      <c r="A46" s="112"/>
      <c r="B46" s="100"/>
      <c r="C46" s="100"/>
      <c r="D46" s="93"/>
      <c r="E46" s="155"/>
      <c r="F46" s="155"/>
      <c r="G46" s="150"/>
      <c r="H46" s="150"/>
      <c r="I46" s="93"/>
      <c r="J46" s="95"/>
    </row>
    <row r="47" spans="1:10" x14ac:dyDescent="0.3">
      <c r="A47" s="152"/>
      <c r="B47" s="153"/>
      <c r="C47" s="153"/>
      <c r="D47" s="154"/>
      <c r="E47" s="152"/>
      <c r="F47" s="153"/>
      <c r="G47" s="153"/>
      <c r="H47" s="153"/>
      <c r="I47" s="154"/>
      <c r="J47" s="101"/>
    </row>
    <row r="48" spans="1:10" x14ac:dyDescent="0.3">
      <c r="A48" s="112"/>
      <c r="B48" s="100"/>
      <c r="C48" s="100"/>
      <c r="D48" s="93"/>
      <c r="E48" s="136"/>
      <c r="F48" s="136"/>
      <c r="G48" s="150"/>
      <c r="H48" s="150"/>
      <c r="I48" s="93"/>
      <c r="J48" s="113" t="s">
        <v>426</v>
      </c>
    </row>
    <row r="49" spans="1:10" x14ac:dyDescent="0.3">
      <c r="A49" s="112"/>
      <c r="B49" s="100"/>
      <c r="C49" s="100"/>
      <c r="D49" s="93"/>
      <c r="E49" s="136"/>
      <c r="F49" s="136"/>
      <c r="G49" s="150"/>
      <c r="H49" s="150"/>
      <c r="I49" s="93"/>
      <c r="J49" s="113" t="s">
        <v>427</v>
      </c>
    </row>
    <row r="50" spans="1:10" ht="14.4" customHeight="1" x14ac:dyDescent="0.3">
      <c r="A50" s="129" t="s">
        <v>403</v>
      </c>
      <c r="B50" s="130"/>
      <c r="C50" s="146"/>
      <c r="D50" s="147"/>
      <c r="E50" s="148" t="s">
        <v>428</v>
      </c>
      <c r="F50" s="149"/>
      <c r="G50" s="137"/>
      <c r="H50" s="138"/>
      <c r="I50" s="138"/>
      <c r="J50" s="139"/>
    </row>
    <row r="51" spans="1:10" x14ac:dyDescent="0.3">
      <c r="A51" s="112"/>
      <c r="B51" s="100"/>
      <c r="C51" s="150"/>
      <c r="D51" s="150"/>
      <c r="E51" s="136"/>
      <c r="F51" s="136"/>
      <c r="G51" s="151" t="s">
        <v>429</v>
      </c>
      <c r="H51" s="151"/>
      <c r="I51" s="151"/>
      <c r="J51" s="84"/>
    </row>
    <row r="52" spans="1:10" ht="13.95" customHeight="1" x14ac:dyDescent="0.3">
      <c r="A52" s="129" t="s">
        <v>404</v>
      </c>
      <c r="B52" s="130"/>
      <c r="C52" s="137" t="s">
        <v>445</v>
      </c>
      <c r="D52" s="138"/>
      <c r="E52" s="138"/>
      <c r="F52" s="138"/>
      <c r="G52" s="138"/>
      <c r="H52" s="138"/>
      <c r="I52" s="138"/>
      <c r="J52" s="139"/>
    </row>
    <row r="53" spans="1:10" x14ac:dyDescent="0.3">
      <c r="A53" s="92"/>
      <c r="B53" s="93"/>
      <c r="C53" s="140" t="s">
        <v>405</v>
      </c>
      <c r="D53" s="140"/>
      <c r="E53" s="140"/>
      <c r="F53" s="140"/>
      <c r="G53" s="140"/>
      <c r="H53" s="140"/>
      <c r="I53" s="140"/>
      <c r="J53" s="95"/>
    </row>
    <row r="54" spans="1:10" x14ac:dyDescent="0.3">
      <c r="A54" s="129" t="s">
        <v>406</v>
      </c>
      <c r="B54" s="130"/>
      <c r="C54" s="141" t="s">
        <v>449</v>
      </c>
      <c r="D54" s="142"/>
      <c r="E54" s="143"/>
      <c r="F54" s="136"/>
      <c r="G54" s="136"/>
      <c r="H54" s="144"/>
      <c r="I54" s="144"/>
      <c r="J54" s="145"/>
    </row>
    <row r="55" spans="1:10" x14ac:dyDescent="0.3">
      <c r="A55" s="92"/>
      <c r="B55" s="93"/>
      <c r="C55" s="100"/>
      <c r="D55" s="93"/>
      <c r="E55" s="136"/>
      <c r="F55" s="136"/>
      <c r="G55" s="136"/>
      <c r="H55" s="136"/>
      <c r="I55" s="93"/>
      <c r="J55" s="95"/>
    </row>
    <row r="56" spans="1:10" ht="14.4" customHeight="1" x14ac:dyDescent="0.3">
      <c r="A56" s="129" t="s">
        <v>398</v>
      </c>
      <c r="B56" s="130"/>
      <c r="C56" s="131" t="s">
        <v>450</v>
      </c>
      <c r="D56" s="132"/>
      <c r="E56" s="132"/>
      <c r="F56" s="132"/>
      <c r="G56" s="132"/>
      <c r="H56" s="132"/>
      <c r="I56" s="132"/>
      <c r="J56" s="133"/>
    </row>
    <row r="57" spans="1:10" x14ac:dyDescent="0.3">
      <c r="A57" s="92"/>
      <c r="B57" s="93"/>
      <c r="C57" s="93"/>
      <c r="D57" s="93"/>
      <c r="E57" s="136"/>
      <c r="F57" s="136"/>
      <c r="G57" s="136"/>
      <c r="H57" s="136"/>
      <c r="I57" s="93"/>
      <c r="J57" s="95"/>
    </row>
    <row r="58" spans="1:10" x14ac:dyDescent="0.3">
      <c r="A58" s="129" t="s">
        <v>430</v>
      </c>
      <c r="B58" s="130"/>
      <c r="C58" s="131"/>
      <c r="D58" s="132"/>
      <c r="E58" s="132"/>
      <c r="F58" s="132"/>
      <c r="G58" s="132"/>
      <c r="H58" s="132"/>
      <c r="I58" s="132"/>
      <c r="J58" s="133"/>
    </row>
    <row r="59" spans="1:10" ht="14.4" customHeight="1" x14ac:dyDescent="0.3">
      <c r="A59" s="92"/>
      <c r="B59" s="93"/>
      <c r="C59" s="134" t="s">
        <v>431</v>
      </c>
      <c r="D59" s="134"/>
      <c r="E59" s="134"/>
      <c r="F59" s="134"/>
      <c r="G59" s="93"/>
      <c r="H59" s="93"/>
      <c r="I59" s="93"/>
      <c r="J59" s="95"/>
    </row>
    <row r="60" spans="1:10" x14ac:dyDescent="0.3">
      <c r="A60" s="129" t="s">
        <v>432</v>
      </c>
      <c r="B60" s="130"/>
      <c r="C60" s="131"/>
      <c r="D60" s="132"/>
      <c r="E60" s="132"/>
      <c r="F60" s="132"/>
      <c r="G60" s="132"/>
      <c r="H60" s="132"/>
      <c r="I60" s="132"/>
      <c r="J60" s="133"/>
    </row>
    <row r="61" spans="1:10" ht="14.4" customHeight="1" x14ac:dyDescent="0.3">
      <c r="A61" s="114"/>
      <c r="B61" s="115"/>
      <c r="C61" s="135" t="s">
        <v>433</v>
      </c>
      <c r="D61" s="135"/>
      <c r="E61" s="135"/>
      <c r="F61" s="135"/>
      <c r="G61" s="135"/>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70866141732283472" top="0.74803149606299213" bottom="0.74803149606299213" header="0.31496062992125984" footer="0.31496062992125984"/>
  <pageSetup paperSize="256"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58" zoomScaleNormal="100" zoomScaleSheetLayoutView="110" workbookViewId="0">
      <selection activeCell="I115" sqref="I115"/>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4" t="s">
        <v>1</v>
      </c>
      <c r="B1" s="195"/>
      <c r="C1" s="195"/>
      <c r="D1" s="195"/>
      <c r="E1" s="195"/>
      <c r="F1" s="195"/>
      <c r="G1" s="195"/>
      <c r="H1" s="195"/>
      <c r="I1" s="195"/>
    </row>
    <row r="2" spans="1:9" x14ac:dyDescent="0.25">
      <c r="A2" s="196" t="s">
        <v>451</v>
      </c>
      <c r="B2" s="197"/>
      <c r="C2" s="197"/>
      <c r="D2" s="197"/>
      <c r="E2" s="197"/>
      <c r="F2" s="197"/>
      <c r="G2" s="197"/>
      <c r="H2" s="197"/>
      <c r="I2" s="197"/>
    </row>
    <row r="3" spans="1:9" x14ac:dyDescent="0.25">
      <c r="A3" s="198" t="s">
        <v>355</v>
      </c>
      <c r="B3" s="199"/>
      <c r="C3" s="199"/>
      <c r="D3" s="199"/>
      <c r="E3" s="199"/>
      <c r="F3" s="199"/>
      <c r="G3" s="199"/>
      <c r="H3" s="199"/>
      <c r="I3" s="199"/>
    </row>
    <row r="4" spans="1:9" x14ac:dyDescent="0.25">
      <c r="A4" s="200" t="s">
        <v>446</v>
      </c>
      <c r="B4" s="201"/>
      <c r="C4" s="201"/>
      <c r="D4" s="201"/>
      <c r="E4" s="201"/>
      <c r="F4" s="201"/>
      <c r="G4" s="201"/>
      <c r="H4" s="201"/>
      <c r="I4" s="202"/>
    </row>
    <row r="5" spans="1:9" ht="30.6" x14ac:dyDescent="0.25">
      <c r="A5" s="205" t="s">
        <v>2</v>
      </c>
      <c r="B5" s="206"/>
      <c r="C5" s="206"/>
      <c r="D5" s="206"/>
      <c r="E5" s="206"/>
      <c r="F5" s="206"/>
      <c r="G5" s="12" t="s">
        <v>105</v>
      </c>
      <c r="H5" s="14" t="s">
        <v>372</v>
      </c>
      <c r="I5" s="14" t="s">
        <v>373</v>
      </c>
    </row>
    <row r="6" spans="1:9" x14ac:dyDescent="0.25">
      <c r="A6" s="203">
        <v>1</v>
      </c>
      <c r="B6" s="204"/>
      <c r="C6" s="204"/>
      <c r="D6" s="204"/>
      <c r="E6" s="204"/>
      <c r="F6" s="204"/>
      <c r="G6" s="13">
        <v>2</v>
      </c>
      <c r="H6" s="14">
        <v>3</v>
      </c>
      <c r="I6" s="14">
        <v>4</v>
      </c>
    </row>
    <row r="7" spans="1:9" x14ac:dyDescent="0.25">
      <c r="A7" s="207"/>
      <c r="B7" s="207"/>
      <c r="C7" s="207"/>
      <c r="D7" s="207"/>
      <c r="E7" s="207"/>
      <c r="F7" s="207"/>
      <c r="G7" s="207"/>
      <c r="H7" s="207"/>
      <c r="I7" s="207"/>
    </row>
    <row r="8" spans="1:9" ht="12.75" customHeight="1" x14ac:dyDescent="0.25">
      <c r="A8" s="188" t="s">
        <v>4</v>
      </c>
      <c r="B8" s="188"/>
      <c r="C8" s="188"/>
      <c r="D8" s="188"/>
      <c r="E8" s="188"/>
      <c r="F8" s="188"/>
      <c r="G8" s="15">
        <v>1</v>
      </c>
      <c r="H8" s="33">
        <v>0</v>
      </c>
      <c r="I8" s="33">
        <v>0</v>
      </c>
    </row>
    <row r="9" spans="1:9" ht="12.75" customHeight="1" x14ac:dyDescent="0.25">
      <c r="A9" s="189" t="s">
        <v>381</v>
      </c>
      <c r="B9" s="189"/>
      <c r="C9" s="189"/>
      <c r="D9" s="189"/>
      <c r="E9" s="189"/>
      <c r="F9" s="189"/>
      <c r="G9" s="16">
        <v>2</v>
      </c>
      <c r="H9" s="34">
        <f>H10+H17+H27+H38+H43</f>
        <v>202962189</v>
      </c>
      <c r="I9" s="34">
        <f>I10+I17+I27+I38+I43</f>
        <v>202962189</v>
      </c>
    </row>
    <row r="10" spans="1:9" ht="12.75" customHeight="1" x14ac:dyDescent="0.25">
      <c r="A10" s="191" t="s">
        <v>5</v>
      </c>
      <c r="B10" s="191"/>
      <c r="C10" s="191"/>
      <c r="D10" s="191"/>
      <c r="E10" s="191"/>
      <c r="F10" s="191"/>
      <c r="G10" s="16">
        <v>3</v>
      </c>
      <c r="H10" s="34">
        <f>H11+H12+H13+H14+H15+H16</f>
        <v>0</v>
      </c>
      <c r="I10" s="34">
        <f>I11+I12+I13+I14+I15+I16</f>
        <v>0</v>
      </c>
    </row>
    <row r="11" spans="1:9" ht="12.75" customHeight="1" x14ac:dyDescent="0.25">
      <c r="A11" s="187" t="s">
        <v>6</v>
      </c>
      <c r="B11" s="187"/>
      <c r="C11" s="187"/>
      <c r="D11" s="187"/>
      <c r="E11" s="187"/>
      <c r="F11" s="187"/>
      <c r="G11" s="15">
        <v>4</v>
      </c>
      <c r="H11" s="33"/>
      <c r="I11" s="33"/>
    </row>
    <row r="12" spans="1:9" ht="22.95" customHeight="1" x14ac:dyDescent="0.25">
      <c r="A12" s="187" t="s">
        <v>7</v>
      </c>
      <c r="B12" s="187"/>
      <c r="C12" s="187"/>
      <c r="D12" s="187"/>
      <c r="E12" s="187"/>
      <c r="F12" s="187"/>
      <c r="G12" s="15">
        <v>5</v>
      </c>
      <c r="H12" s="33"/>
      <c r="I12" s="33"/>
    </row>
    <row r="13" spans="1:9" ht="12.75" customHeight="1" x14ac:dyDescent="0.25">
      <c r="A13" s="187" t="s">
        <v>8</v>
      </c>
      <c r="B13" s="187"/>
      <c r="C13" s="187"/>
      <c r="D13" s="187"/>
      <c r="E13" s="187"/>
      <c r="F13" s="187"/>
      <c r="G13" s="15">
        <v>6</v>
      </c>
      <c r="H13" s="33"/>
      <c r="I13" s="33"/>
    </row>
    <row r="14" spans="1:9" ht="12.75" customHeight="1" x14ac:dyDescent="0.25">
      <c r="A14" s="187" t="s">
        <v>9</v>
      </c>
      <c r="B14" s="187"/>
      <c r="C14" s="187"/>
      <c r="D14" s="187"/>
      <c r="E14" s="187"/>
      <c r="F14" s="187"/>
      <c r="G14" s="15">
        <v>7</v>
      </c>
      <c r="H14" s="33"/>
      <c r="I14" s="33"/>
    </row>
    <row r="15" spans="1:9" ht="12.75" customHeight="1" x14ac:dyDescent="0.25">
      <c r="A15" s="187" t="s">
        <v>10</v>
      </c>
      <c r="B15" s="187"/>
      <c r="C15" s="187"/>
      <c r="D15" s="187"/>
      <c r="E15" s="187"/>
      <c r="F15" s="187"/>
      <c r="G15" s="15">
        <v>8</v>
      </c>
      <c r="H15" s="33"/>
      <c r="I15" s="33"/>
    </row>
    <row r="16" spans="1:9" ht="12.75" customHeight="1" x14ac:dyDescent="0.25">
      <c r="A16" s="187" t="s">
        <v>11</v>
      </c>
      <c r="B16" s="187"/>
      <c r="C16" s="187"/>
      <c r="D16" s="187"/>
      <c r="E16" s="187"/>
      <c r="F16" s="187"/>
      <c r="G16" s="15">
        <v>9</v>
      </c>
      <c r="H16" s="33"/>
      <c r="I16" s="33"/>
    </row>
    <row r="17" spans="1:9" ht="12.75" customHeight="1" x14ac:dyDescent="0.25">
      <c r="A17" s="191" t="s">
        <v>12</v>
      </c>
      <c r="B17" s="191"/>
      <c r="C17" s="191"/>
      <c r="D17" s="191"/>
      <c r="E17" s="191"/>
      <c r="F17" s="191"/>
      <c r="G17" s="16">
        <v>10</v>
      </c>
      <c r="H17" s="34">
        <f>H18+H19+H20+H21+H22+H23+H24+H25+H26</f>
        <v>0</v>
      </c>
      <c r="I17" s="34">
        <f>I18+I19+I20+I21+I22+I23+I24+I25+I26</f>
        <v>0</v>
      </c>
    </row>
    <row r="18" spans="1:9" ht="12.75" customHeight="1" x14ac:dyDescent="0.25">
      <c r="A18" s="187" t="s">
        <v>13</v>
      </c>
      <c r="B18" s="187"/>
      <c r="C18" s="187"/>
      <c r="D18" s="187"/>
      <c r="E18" s="187"/>
      <c r="F18" s="187"/>
      <c r="G18" s="15">
        <v>11</v>
      </c>
      <c r="H18" s="33"/>
      <c r="I18" s="33"/>
    </row>
    <row r="19" spans="1:9" ht="12.75" customHeight="1" x14ac:dyDescent="0.25">
      <c r="A19" s="187" t="s">
        <v>14</v>
      </c>
      <c r="B19" s="187"/>
      <c r="C19" s="187"/>
      <c r="D19" s="187"/>
      <c r="E19" s="187"/>
      <c r="F19" s="187"/>
      <c r="G19" s="15">
        <v>12</v>
      </c>
      <c r="H19" s="33"/>
      <c r="I19" s="33"/>
    </row>
    <row r="20" spans="1:9" ht="12.75" customHeight="1" x14ac:dyDescent="0.25">
      <c r="A20" s="187" t="s">
        <v>15</v>
      </c>
      <c r="B20" s="187"/>
      <c r="C20" s="187"/>
      <c r="D20" s="187"/>
      <c r="E20" s="187"/>
      <c r="F20" s="187"/>
      <c r="G20" s="15">
        <v>13</v>
      </c>
      <c r="H20" s="33"/>
      <c r="I20" s="33"/>
    </row>
    <row r="21" spans="1:9" ht="12.75" customHeight="1" x14ac:dyDescent="0.25">
      <c r="A21" s="187" t="s">
        <v>16</v>
      </c>
      <c r="B21" s="187"/>
      <c r="C21" s="187"/>
      <c r="D21" s="187"/>
      <c r="E21" s="187"/>
      <c r="F21" s="187"/>
      <c r="G21" s="15">
        <v>14</v>
      </c>
      <c r="H21" s="33"/>
      <c r="I21" s="33"/>
    </row>
    <row r="22" spans="1:9" ht="12.75" customHeight="1" x14ac:dyDescent="0.25">
      <c r="A22" s="187" t="s">
        <v>17</v>
      </c>
      <c r="B22" s="187"/>
      <c r="C22" s="187"/>
      <c r="D22" s="187"/>
      <c r="E22" s="187"/>
      <c r="F22" s="187"/>
      <c r="G22" s="15">
        <v>15</v>
      </c>
      <c r="H22" s="33"/>
      <c r="I22" s="33"/>
    </row>
    <row r="23" spans="1:9" ht="12.75" customHeight="1" x14ac:dyDescent="0.25">
      <c r="A23" s="187" t="s">
        <v>18</v>
      </c>
      <c r="B23" s="187"/>
      <c r="C23" s="187"/>
      <c r="D23" s="187"/>
      <c r="E23" s="187"/>
      <c r="F23" s="187"/>
      <c r="G23" s="15">
        <v>16</v>
      </c>
      <c r="H23" s="33"/>
      <c r="I23" s="33"/>
    </row>
    <row r="24" spans="1:9" ht="12.75" customHeight="1" x14ac:dyDescent="0.25">
      <c r="A24" s="187" t="s">
        <v>19</v>
      </c>
      <c r="B24" s="187"/>
      <c r="C24" s="187"/>
      <c r="D24" s="187"/>
      <c r="E24" s="187"/>
      <c r="F24" s="187"/>
      <c r="G24" s="15">
        <v>17</v>
      </c>
      <c r="H24" s="33"/>
      <c r="I24" s="33"/>
    </row>
    <row r="25" spans="1:9" ht="12.75" customHeight="1" x14ac:dyDescent="0.25">
      <c r="A25" s="187" t="s">
        <v>20</v>
      </c>
      <c r="B25" s="187"/>
      <c r="C25" s="187"/>
      <c r="D25" s="187"/>
      <c r="E25" s="187"/>
      <c r="F25" s="187"/>
      <c r="G25" s="15">
        <v>18</v>
      </c>
      <c r="H25" s="33"/>
      <c r="I25" s="33"/>
    </row>
    <row r="26" spans="1:9" ht="12.75" customHeight="1" x14ac:dyDescent="0.25">
      <c r="A26" s="187" t="s">
        <v>21</v>
      </c>
      <c r="B26" s="187"/>
      <c r="C26" s="187"/>
      <c r="D26" s="187"/>
      <c r="E26" s="187"/>
      <c r="F26" s="187"/>
      <c r="G26" s="15">
        <v>19</v>
      </c>
      <c r="H26" s="33"/>
      <c r="I26" s="33"/>
    </row>
    <row r="27" spans="1:9" ht="12.75" customHeight="1" x14ac:dyDescent="0.25">
      <c r="A27" s="191" t="s">
        <v>22</v>
      </c>
      <c r="B27" s="191"/>
      <c r="C27" s="191"/>
      <c r="D27" s="191"/>
      <c r="E27" s="191"/>
      <c r="F27" s="191"/>
      <c r="G27" s="16">
        <v>20</v>
      </c>
      <c r="H27" s="34">
        <f>SUM(H28:H37)</f>
        <v>202962189</v>
      </c>
      <c r="I27" s="34">
        <f>SUM(I28:I37)</f>
        <v>202962189</v>
      </c>
    </row>
    <row r="28" spans="1:9" ht="12.75" customHeight="1" x14ac:dyDescent="0.25">
      <c r="A28" s="187" t="s">
        <v>23</v>
      </c>
      <c r="B28" s="187"/>
      <c r="C28" s="187"/>
      <c r="D28" s="187"/>
      <c r="E28" s="187"/>
      <c r="F28" s="187"/>
      <c r="G28" s="15">
        <v>21</v>
      </c>
      <c r="H28" s="33">
        <v>202962189</v>
      </c>
      <c r="I28" s="33">
        <v>202962189</v>
      </c>
    </row>
    <row r="29" spans="1:9" ht="12.75" customHeight="1" x14ac:dyDescent="0.25">
      <c r="A29" s="187" t="s">
        <v>24</v>
      </c>
      <c r="B29" s="187"/>
      <c r="C29" s="187"/>
      <c r="D29" s="187"/>
      <c r="E29" s="187"/>
      <c r="F29" s="187"/>
      <c r="G29" s="15">
        <v>22</v>
      </c>
      <c r="H29" s="33"/>
      <c r="I29" s="33"/>
    </row>
    <row r="30" spans="1:9" ht="12.75" customHeight="1" x14ac:dyDescent="0.25">
      <c r="A30" s="187" t="s">
        <v>25</v>
      </c>
      <c r="B30" s="187"/>
      <c r="C30" s="187"/>
      <c r="D30" s="187"/>
      <c r="E30" s="187"/>
      <c r="F30" s="187"/>
      <c r="G30" s="15">
        <v>23</v>
      </c>
      <c r="H30" s="33"/>
      <c r="I30" s="33"/>
    </row>
    <row r="31" spans="1:9" ht="24" customHeight="1" x14ac:dyDescent="0.25">
      <c r="A31" s="187" t="s">
        <v>26</v>
      </c>
      <c r="B31" s="187"/>
      <c r="C31" s="187"/>
      <c r="D31" s="187"/>
      <c r="E31" s="187"/>
      <c r="F31" s="187"/>
      <c r="G31" s="15">
        <v>24</v>
      </c>
      <c r="H31" s="33"/>
      <c r="I31" s="33"/>
    </row>
    <row r="32" spans="1:9" ht="23.4" customHeight="1" x14ac:dyDescent="0.25">
      <c r="A32" s="187" t="s">
        <v>27</v>
      </c>
      <c r="B32" s="187"/>
      <c r="C32" s="187"/>
      <c r="D32" s="187"/>
      <c r="E32" s="187"/>
      <c r="F32" s="187"/>
      <c r="G32" s="15">
        <v>25</v>
      </c>
      <c r="H32" s="33"/>
      <c r="I32" s="33"/>
    </row>
    <row r="33" spans="1:9" ht="21.6" customHeight="1" x14ac:dyDescent="0.25">
      <c r="A33" s="187" t="s">
        <v>28</v>
      </c>
      <c r="B33" s="187"/>
      <c r="C33" s="187"/>
      <c r="D33" s="187"/>
      <c r="E33" s="187"/>
      <c r="F33" s="187"/>
      <c r="G33" s="15">
        <v>26</v>
      </c>
      <c r="H33" s="33"/>
      <c r="I33" s="33"/>
    </row>
    <row r="34" spans="1:9" ht="12.75" customHeight="1" x14ac:dyDescent="0.25">
      <c r="A34" s="187" t="s">
        <v>29</v>
      </c>
      <c r="B34" s="187"/>
      <c r="C34" s="187"/>
      <c r="D34" s="187"/>
      <c r="E34" s="187"/>
      <c r="F34" s="187"/>
      <c r="G34" s="15">
        <v>27</v>
      </c>
      <c r="H34" s="33"/>
      <c r="I34" s="33"/>
    </row>
    <row r="35" spans="1:9" ht="12.75" customHeight="1" x14ac:dyDescent="0.25">
      <c r="A35" s="187" t="s">
        <v>30</v>
      </c>
      <c r="B35" s="187"/>
      <c r="C35" s="187"/>
      <c r="D35" s="187"/>
      <c r="E35" s="187"/>
      <c r="F35" s="187"/>
      <c r="G35" s="15">
        <v>28</v>
      </c>
      <c r="H35" s="33"/>
      <c r="I35" s="33"/>
    </row>
    <row r="36" spans="1:9" ht="12.75" customHeight="1" x14ac:dyDescent="0.25">
      <c r="A36" s="187" t="s">
        <v>31</v>
      </c>
      <c r="B36" s="187"/>
      <c r="C36" s="187"/>
      <c r="D36" s="187"/>
      <c r="E36" s="187"/>
      <c r="F36" s="187"/>
      <c r="G36" s="15">
        <v>29</v>
      </c>
      <c r="H36" s="33"/>
      <c r="I36" s="33"/>
    </row>
    <row r="37" spans="1:9" ht="12.75" customHeight="1" x14ac:dyDescent="0.25">
      <c r="A37" s="187" t="s">
        <v>32</v>
      </c>
      <c r="B37" s="187"/>
      <c r="C37" s="187"/>
      <c r="D37" s="187"/>
      <c r="E37" s="187"/>
      <c r="F37" s="187"/>
      <c r="G37" s="15">
        <v>30</v>
      </c>
      <c r="H37" s="33"/>
      <c r="I37" s="33"/>
    </row>
    <row r="38" spans="1:9" ht="12.75" customHeight="1" x14ac:dyDescent="0.25">
      <c r="A38" s="191" t="s">
        <v>33</v>
      </c>
      <c r="B38" s="191"/>
      <c r="C38" s="191"/>
      <c r="D38" s="191"/>
      <c r="E38" s="191"/>
      <c r="F38" s="191"/>
      <c r="G38" s="16">
        <v>31</v>
      </c>
      <c r="H38" s="34">
        <f>H39+H40+H41+H42</f>
        <v>0</v>
      </c>
      <c r="I38" s="34">
        <f>I39+I40+I41+I42</f>
        <v>0</v>
      </c>
    </row>
    <row r="39" spans="1:9" ht="12.75" customHeight="1" x14ac:dyDescent="0.25">
      <c r="A39" s="187" t="s">
        <v>34</v>
      </c>
      <c r="B39" s="187"/>
      <c r="C39" s="187"/>
      <c r="D39" s="187"/>
      <c r="E39" s="187"/>
      <c r="F39" s="187"/>
      <c r="G39" s="15">
        <v>32</v>
      </c>
      <c r="H39" s="33"/>
      <c r="I39" s="33"/>
    </row>
    <row r="40" spans="1:9" ht="12.75" customHeight="1" x14ac:dyDescent="0.25">
      <c r="A40" s="187" t="s">
        <v>35</v>
      </c>
      <c r="B40" s="187"/>
      <c r="C40" s="187"/>
      <c r="D40" s="187"/>
      <c r="E40" s="187"/>
      <c r="F40" s="187"/>
      <c r="G40" s="15">
        <v>33</v>
      </c>
      <c r="H40" s="33"/>
      <c r="I40" s="33"/>
    </row>
    <row r="41" spans="1:9" ht="12.75" customHeight="1" x14ac:dyDescent="0.25">
      <c r="A41" s="187" t="s">
        <v>36</v>
      </c>
      <c r="B41" s="187"/>
      <c r="C41" s="187"/>
      <c r="D41" s="187"/>
      <c r="E41" s="187"/>
      <c r="F41" s="187"/>
      <c r="G41" s="15">
        <v>34</v>
      </c>
      <c r="H41" s="33"/>
      <c r="I41" s="33"/>
    </row>
    <row r="42" spans="1:9" ht="12.75" customHeight="1" x14ac:dyDescent="0.25">
      <c r="A42" s="187" t="s">
        <v>37</v>
      </c>
      <c r="B42" s="187"/>
      <c r="C42" s="187"/>
      <c r="D42" s="187"/>
      <c r="E42" s="187"/>
      <c r="F42" s="187"/>
      <c r="G42" s="15">
        <v>35</v>
      </c>
      <c r="H42" s="33"/>
      <c r="I42" s="33"/>
    </row>
    <row r="43" spans="1:9" ht="12.75" customHeight="1" x14ac:dyDescent="0.25">
      <c r="A43" s="187" t="s">
        <v>38</v>
      </c>
      <c r="B43" s="187"/>
      <c r="C43" s="187"/>
      <c r="D43" s="187"/>
      <c r="E43" s="187"/>
      <c r="F43" s="187"/>
      <c r="G43" s="15">
        <v>36</v>
      </c>
      <c r="H43" s="33"/>
      <c r="I43" s="33"/>
    </row>
    <row r="44" spans="1:9" ht="12.75" customHeight="1" x14ac:dyDescent="0.25">
      <c r="A44" s="189" t="s">
        <v>382</v>
      </c>
      <c r="B44" s="189"/>
      <c r="C44" s="189"/>
      <c r="D44" s="189"/>
      <c r="E44" s="189"/>
      <c r="F44" s="189"/>
      <c r="G44" s="16">
        <v>37</v>
      </c>
      <c r="H44" s="34">
        <f>H45+H53+H60+H70</f>
        <v>322758</v>
      </c>
      <c r="I44" s="34">
        <f>I45+I53+I60+I70</f>
        <v>112756</v>
      </c>
    </row>
    <row r="45" spans="1:9" ht="12.75" customHeight="1" x14ac:dyDescent="0.25">
      <c r="A45" s="191" t="s">
        <v>39</v>
      </c>
      <c r="B45" s="191"/>
      <c r="C45" s="191"/>
      <c r="D45" s="191"/>
      <c r="E45" s="191"/>
      <c r="F45" s="191"/>
      <c r="G45" s="16">
        <v>38</v>
      </c>
      <c r="H45" s="34">
        <f>SUM(H46:H52)</f>
        <v>0</v>
      </c>
      <c r="I45" s="34">
        <f>SUM(I46:I52)</f>
        <v>0</v>
      </c>
    </row>
    <row r="46" spans="1:9" ht="12.75" customHeight="1" x14ac:dyDescent="0.25">
      <c r="A46" s="187" t="s">
        <v>40</v>
      </c>
      <c r="B46" s="187"/>
      <c r="C46" s="187"/>
      <c r="D46" s="187"/>
      <c r="E46" s="187"/>
      <c r="F46" s="187"/>
      <c r="G46" s="15">
        <v>39</v>
      </c>
      <c r="H46" s="33"/>
      <c r="I46" s="33"/>
    </row>
    <row r="47" spans="1:9" ht="12.75" customHeight="1" x14ac:dyDescent="0.25">
      <c r="A47" s="187" t="s">
        <v>41</v>
      </c>
      <c r="B47" s="187"/>
      <c r="C47" s="187"/>
      <c r="D47" s="187"/>
      <c r="E47" s="187"/>
      <c r="F47" s="187"/>
      <c r="G47" s="15">
        <v>40</v>
      </c>
      <c r="H47" s="33"/>
      <c r="I47" s="33"/>
    </row>
    <row r="48" spans="1:9" ht="12.75" customHeight="1" x14ac:dyDescent="0.25">
      <c r="A48" s="187" t="s">
        <v>42</v>
      </c>
      <c r="B48" s="187"/>
      <c r="C48" s="187"/>
      <c r="D48" s="187"/>
      <c r="E48" s="187"/>
      <c r="F48" s="187"/>
      <c r="G48" s="15">
        <v>41</v>
      </c>
      <c r="H48" s="33"/>
      <c r="I48" s="33"/>
    </row>
    <row r="49" spans="1:9" ht="12.75" customHeight="1" x14ac:dyDescent="0.25">
      <c r="A49" s="187" t="s">
        <v>43</v>
      </c>
      <c r="B49" s="187"/>
      <c r="C49" s="187"/>
      <c r="D49" s="187"/>
      <c r="E49" s="187"/>
      <c r="F49" s="187"/>
      <c r="G49" s="15">
        <v>42</v>
      </c>
      <c r="H49" s="33"/>
      <c r="I49" s="33"/>
    </row>
    <row r="50" spans="1:9" ht="12.75" customHeight="1" x14ac:dyDescent="0.25">
      <c r="A50" s="187" t="s">
        <v>44</v>
      </c>
      <c r="B50" s="187"/>
      <c r="C50" s="187"/>
      <c r="D50" s="187"/>
      <c r="E50" s="187"/>
      <c r="F50" s="187"/>
      <c r="G50" s="15">
        <v>43</v>
      </c>
      <c r="H50" s="33"/>
      <c r="I50" s="33"/>
    </row>
    <row r="51" spans="1:9" ht="12.75" customHeight="1" x14ac:dyDescent="0.25">
      <c r="A51" s="187" t="s">
        <v>45</v>
      </c>
      <c r="B51" s="187"/>
      <c r="C51" s="187"/>
      <c r="D51" s="187"/>
      <c r="E51" s="187"/>
      <c r="F51" s="187"/>
      <c r="G51" s="15">
        <v>44</v>
      </c>
      <c r="H51" s="33"/>
      <c r="I51" s="33"/>
    </row>
    <row r="52" spans="1:9" ht="12.75" customHeight="1" x14ac:dyDescent="0.25">
      <c r="A52" s="187" t="s">
        <v>46</v>
      </c>
      <c r="B52" s="187"/>
      <c r="C52" s="187"/>
      <c r="D52" s="187"/>
      <c r="E52" s="187"/>
      <c r="F52" s="187"/>
      <c r="G52" s="15">
        <v>45</v>
      </c>
      <c r="H52" s="33"/>
      <c r="I52" s="33"/>
    </row>
    <row r="53" spans="1:9" ht="12.75" customHeight="1" x14ac:dyDescent="0.25">
      <c r="A53" s="191" t="s">
        <v>47</v>
      </c>
      <c r="B53" s="191"/>
      <c r="C53" s="191"/>
      <c r="D53" s="191"/>
      <c r="E53" s="191"/>
      <c r="F53" s="191"/>
      <c r="G53" s="16">
        <v>46</v>
      </c>
      <c r="H53" s="34">
        <f>SUM(H54:H59)</f>
        <v>3019</v>
      </c>
      <c r="I53" s="34">
        <f>SUM(I54:I59)</f>
        <v>3019</v>
      </c>
    </row>
    <row r="54" spans="1:9" ht="12.75" customHeight="1" x14ac:dyDescent="0.25">
      <c r="A54" s="187" t="s">
        <v>48</v>
      </c>
      <c r="B54" s="187"/>
      <c r="C54" s="187"/>
      <c r="D54" s="187"/>
      <c r="E54" s="187"/>
      <c r="F54" s="187"/>
      <c r="G54" s="15">
        <v>47</v>
      </c>
      <c r="H54" s="33"/>
      <c r="I54" s="33"/>
    </row>
    <row r="55" spans="1:9" ht="12.75" customHeight="1" x14ac:dyDescent="0.25">
      <c r="A55" s="187" t="s">
        <v>49</v>
      </c>
      <c r="B55" s="187"/>
      <c r="C55" s="187"/>
      <c r="D55" s="187"/>
      <c r="E55" s="187"/>
      <c r="F55" s="187"/>
      <c r="G55" s="15">
        <v>48</v>
      </c>
      <c r="H55" s="33"/>
      <c r="I55" s="33"/>
    </row>
    <row r="56" spans="1:9" ht="12.75" customHeight="1" x14ac:dyDescent="0.25">
      <c r="A56" s="187" t="s">
        <v>50</v>
      </c>
      <c r="B56" s="187"/>
      <c r="C56" s="187"/>
      <c r="D56" s="187"/>
      <c r="E56" s="187"/>
      <c r="F56" s="187"/>
      <c r="G56" s="15">
        <v>49</v>
      </c>
      <c r="H56" s="33"/>
      <c r="I56" s="33"/>
    </row>
    <row r="57" spans="1:9" ht="12.75" customHeight="1" x14ac:dyDescent="0.25">
      <c r="A57" s="187" t="s">
        <v>51</v>
      </c>
      <c r="B57" s="187"/>
      <c r="C57" s="187"/>
      <c r="D57" s="187"/>
      <c r="E57" s="187"/>
      <c r="F57" s="187"/>
      <c r="G57" s="15">
        <v>50</v>
      </c>
      <c r="H57" s="33"/>
      <c r="I57" s="33"/>
    </row>
    <row r="58" spans="1:9" ht="12.75" customHeight="1" x14ac:dyDescent="0.25">
      <c r="A58" s="187" t="s">
        <v>52</v>
      </c>
      <c r="B58" s="187"/>
      <c r="C58" s="187"/>
      <c r="D58" s="187"/>
      <c r="E58" s="187"/>
      <c r="F58" s="187"/>
      <c r="G58" s="15">
        <v>51</v>
      </c>
      <c r="H58" s="33">
        <v>3019</v>
      </c>
      <c r="I58" s="33">
        <v>2746</v>
      </c>
    </row>
    <row r="59" spans="1:9" ht="12.75" customHeight="1" x14ac:dyDescent="0.25">
      <c r="A59" s="187" t="s">
        <v>53</v>
      </c>
      <c r="B59" s="187"/>
      <c r="C59" s="187"/>
      <c r="D59" s="187"/>
      <c r="E59" s="187"/>
      <c r="F59" s="187"/>
      <c r="G59" s="15">
        <v>52</v>
      </c>
      <c r="H59" s="33"/>
      <c r="I59" s="33">
        <v>273</v>
      </c>
    </row>
    <row r="60" spans="1:9" ht="12.75" customHeight="1" x14ac:dyDescent="0.25">
      <c r="A60" s="191" t="s">
        <v>54</v>
      </c>
      <c r="B60" s="191"/>
      <c r="C60" s="191"/>
      <c r="D60" s="191"/>
      <c r="E60" s="191"/>
      <c r="F60" s="191"/>
      <c r="G60" s="16">
        <v>53</v>
      </c>
      <c r="H60" s="34">
        <f>SUM(H61:H69)</f>
        <v>0</v>
      </c>
      <c r="I60" s="34">
        <f>SUM(I61:I69)</f>
        <v>0</v>
      </c>
    </row>
    <row r="61" spans="1:9" ht="12.75" customHeight="1" x14ac:dyDescent="0.25">
      <c r="A61" s="187" t="s">
        <v>23</v>
      </c>
      <c r="B61" s="187"/>
      <c r="C61" s="187"/>
      <c r="D61" s="187"/>
      <c r="E61" s="187"/>
      <c r="F61" s="187"/>
      <c r="G61" s="15">
        <v>54</v>
      </c>
      <c r="H61" s="33"/>
      <c r="I61" s="33"/>
    </row>
    <row r="62" spans="1:9" ht="27.6" customHeight="1" x14ac:dyDescent="0.25">
      <c r="A62" s="187" t="s">
        <v>24</v>
      </c>
      <c r="B62" s="187"/>
      <c r="C62" s="187"/>
      <c r="D62" s="187"/>
      <c r="E62" s="187"/>
      <c r="F62" s="187"/>
      <c r="G62" s="15">
        <v>55</v>
      </c>
      <c r="H62" s="33"/>
      <c r="I62" s="33"/>
    </row>
    <row r="63" spans="1:9" ht="12.75" customHeight="1" x14ac:dyDescent="0.25">
      <c r="A63" s="187" t="s">
        <v>25</v>
      </c>
      <c r="B63" s="187"/>
      <c r="C63" s="187"/>
      <c r="D63" s="187"/>
      <c r="E63" s="187"/>
      <c r="F63" s="187"/>
      <c r="G63" s="15">
        <v>56</v>
      </c>
      <c r="H63" s="33"/>
      <c r="I63" s="33"/>
    </row>
    <row r="64" spans="1:9" ht="25.95" customHeight="1" x14ac:dyDescent="0.25">
      <c r="A64" s="187" t="s">
        <v>55</v>
      </c>
      <c r="B64" s="187"/>
      <c r="C64" s="187"/>
      <c r="D64" s="187"/>
      <c r="E64" s="187"/>
      <c r="F64" s="187"/>
      <c r="G64" s="15">
        <v>57</v>
      </c>
      <c r="H64" s="33"/>
      <c r="I64" s="33"/>
    </row>
    <row r="65" spans="1:9" ht="21.6" customHeight="1" x14ac:dyDescent="0.25">
      <c r="A65" s="187" t="s">
        <v>27</v>
      </c>
      <c r="B65" s="187"/>
      <c r="C65" s="187"/>
      <c r="D65" s="187"/>
      <c r="E65" s="187"/>
      <c r="F65" s="187"/>
      <c r="G65" s="15">
        <v>58</v>
      </c>
      <c r="H65" s="33"/>
      <c r="I65" s="33"/>
    </row>
    <row r="66" spans="1:9" ht="21.6" customHeight="1" x14ac:dyDescent="0.25">
      <c r="A66" s="187" t="s">
        <v>28</v>
      </c>
      <c r="B66" s="187"/>
      <c r="C66" s="187"/>
      <c r="D66" s="187"/>
      <c r="E66" s="187"/>
      <c r="F66" s="187"/>
      <c r="G66" s="15">
        <v>59</v>
      </c>
      <c r="H66" s="33"/>
      <c r="I66" s="33"/>
    </row>
    <row r="67" spans="1:9" ht="12.75" customHeight="1" x14ac:dyDescent="0.25">
      <c r="A67" s="187" t="s">
        <v>29</v>
      </c>
      <c r="B67" s="187"/>
      <c r="C67" s="187"/>
      <c r="D67" s="187"/>
      <c r="E67" s="187"/>
      <c r="F67" s="187"/>
      <c r="G67" s="15">
        <v>60</v>
      </c>
      <c r="H67" s="33"/>
      <c r="I67" s="33"/>
    </row>
    <row r="68" spans="1:9" ht="12.75" customHeight="1" x14ac:dyDescent="0.25">
      <c r="A68" s="187" t="s">
        <v>30</v>
      </c>
      <c r="B68" s="187"/>
      <c r="C68" s="187"/>
      <c r="D68" s="187"/>
      <c r="E68" s="187"/>
      <c r="F68" s="187"/>
      <c r="G68" s="15">
        <v>61</v>
      </c>
      <c r="H68" s="33"/>
      <c r="I68" s="33"/>
    </row>
    <row r="69" spans="1:9" ht="12.75" customHeight="1" x14ac:dyDescent="0.25">
      <c r="A69" s="187" t="s">
        <v>56</v>
      </c>
      <c r="B69" s="187"/>
      <c r="C69" s="187"/>
      <c r="D69" s="187"/>
      <c r="E69" s="187"/>
      <c r="F69" s="187"/>
      <c r="G69" s="15">
        <v>62</v>
      </c>
      <c r="H69" s="33"/>
      <c r="I69" s="33"/>
    </row>
    <row r="70" spans="1:9" ht="12.75" customHeight="1" x14ac:dyDescent="0.25">
      <c r="A70" s="187" t="s">
        <v>57</v>
      </c>
      <c r="B70" s="187"/>
      <c r="C70" s="187"/>
      <c r="D70" s="187"/>
      <c r="E70" s="187"/>
      <c r="F70" s="187"/>
      <c r="G70" s="15">
        <v>63</v>
      </c>
      <c r="H70" s="33">
        <v>319739</v>
      </c>
      <c r="I70" s="33">
        <v>109737</v>
      </c>
    </row>
    <row r="71" spans="1:9" ht="12.75" customHeight="1" x14ac:dyDescent="0.25">
      <c r="A71" s="188" t="s">
        <v>58</v>
      </c>
      <c r="B71" s="188"/>
      <c r="C71" s="188"/>
      <c r="D71" s="188"/>
      <c r="E71" s="188"/>
      <c r="F71" s="188"/>
      <c r="G71" s="15">
        <v>64</v>
      </c>
      <c r="H71" s="33"/>
      <c r="I71" s="33"/>
    </row>
    <row r="72" spans="1:9" ht="12.75" customHeight="1" x14ac:dyDescent="0.25">
      <c r="A72" s="189" t="s">
        <v>383</v>
      </c>
      <c r="B72" s="189"/>
      <c r="C72" s="189"/>
      <c r="D72" s="189"/>
      <c r="E72" s="189"/>
      <c r="F72" s="189"/>
      <c r="G72" s="16">
        <v>65</v>
      </c>
      <c r="H72" s="34">
        <f>H8+H9+H44+H71</f>
        <v>203284947</v>
      </c>
      <c r="I72" s="34">
        <f>I8+I9+I44+I71</f>
        <v>203074945</v>
      </c>
    </row>
    <row r="73" spans="1:9" ht="12.75" customHeight="1" x14ac:dyDescent="0.25">
      <c r="A73" s="188" t="s">
        <v>59</v>
      </c>
      <c r="B73" s="188"/>
      <c r="C73" s="188"/>
      <c r="D73" s="188"/>
      <c r="E73" s="188"/>
      <c r="F73" s="188"/>
      <c r="G73" s="15">
        <v>66</v>
      </c>
      <c r="H73" s="33">
        <v>0</v>
      </c>
      <c r="I73" s="33">
        <v>0</v>
      </c>
    </row>
    <row r="74" spans="1:9" x14ac:dyDescent="0.25">
      <c r="A74" s="192" t="s">
        <v>60</v>
      </c>
      <c r="B74" s="193"/>
      <c r="C74" s="193"/>
      <c r="D74" s="193"/>
      <c r="E74" s="193"/>
      <c r="F74" s="193"/>
      <c r="G74" s="193"/>
      <c r="H74" s="193"/>
      <c r="I74" s="193"/>
    </row>
    <row r="75" spans="1:9" ht="12.75" customHeight="1" x14ac:dyDescent="0.25">
      <c r="A75" s="189" t="s">
        <v>384</v>
      </c>
      <c r="B75" s="189"/>
      <c r="C75" s="189"/>
      <c r="D75" s="189"/>
      <c r="E75" s="189"/>
      <c r="F75" s="189"/>
      <c r="G75" s="16">
        <v>67</v>
      </c>
      <c r="H75" s="34">
        <f>H76+H77+H78+H84+H85+H89+H92+H95</f>
        <v>203193656</v>
      </c>
      <c r="I75" s="34">
        <f>I76+I77+I78+I84+I85+I89+I92+I95</f>
        <v>203070311</v>
      </c>
    </row>
    <row r="76" spans="1:9" ht="12.75" customHeight="1" x14ac:dyDescent="0.25">
      <c r="A76" s="187" t="s">
        <v>61</v>
      </c>
      <c r="B76" s="187"/>
      <c r="C76" s="187"/>
      <c r="D76" s="187"/>
      <c r="E76" s="187"/>
      <c r="F76" s="187"/>
      <c r="G76" s="15">
        <v>68</v>
      </c>
      <c r="H76" s="33">
        <v>202769470</v>
      </c>
      <c r="I76" s="33">
        <v>202769470</v>
      </c>
    </row>
    <row r="77" spans="1:9" ht="12.75" customHeight="1" x14ac:dyDescent="0.25">
      <c r="A77" s="187" t="s">
        <v>62</v>
      </c>
      <c r="B77" s="187"/>
      <c r="C77" s="187"/>
      <c r="D77" s="187"/>
      <c r="E77" s="187"/>
      <c r="F77" s="187"/>
      <c r="G77" s="15">
        <v>69</v>
      </c>
      <c r="H77" s="33"/>
      <c r="I77" s="33"/>
    </row>
    <row r="78" spans="1:9" ht="12.75" customHeight="1" x14ac:dyDescent="0.25">
      <c r="A78" s="191" t="s">
        <v>63</v>
      </c>
      <c r="B78" s="191"/>
      <c r="C78" s="191"/>
      <c r="D78" s="191"/>
      <c r="E78" s="191"/>
      <c r="F78" s="191"/>
      <c r="G78" s="16">
        <v>70</v>
      </c>
      <c r="H78" s="34">
        <f>SUM(H79:H83)</f>
        <v>488560</v>
      </c>
      <c r="I78" s="34">
        <f>SUM(I79:I83)</f>
        <v>488560</v>
      </c>
    </row>
    <row r="79" spans="1:9" ht="12.75" customHeight="1" x14ac:dyDescent="0.25">
      <c r="A79" s="187" t="s">
        <v>64</v>
      </c>
      <c r="B79" s="187"/>
      <c r="C79" s="187"/>
      <c r="D79" s="187"/>
      <c r="E79" s="187"/>
      <c r="F79" s="187"/>
      <c r="G79" s="15">
        <v>71</v>
      </c>
      <c r="H79" s="33">
        <v>488560</v>
      </c>
      <c r="I79" s="33">
        <v>488560</v>
      </c>
    </row>
    <row r="80" spans="1:9" ht="12.75" customHeight="1" x14ac:dyDescent="0.25">
      <c r="A80" s="187" t="s">
        <v>65</v>
      </c>
      <c r="B80" s="187"/>
      <c r="C80" s="187"/>
      <c r="D80" s="187"/>
      <c r="E80" s="187"/>
      <c r="F80" s="187"/>
      <c r="G80" s="15">
        <v>72</v>
      </c>
      <c r="H80" s="33">
        <v>8963460</v>
      </c>
      <c r="I80" s="33">
        <v>8963460</v>
      </c>
    </row>
    <row r="81" spans="1:9" ht="12.75" customHeight="1" x14ac:dyDescent="0.25">
      <c r="A81" s="187" t="s">
        <v>66</v>
      </c>
      <c r="B81" s="187"/>
      <c r="C81" s="187"/>
      <c r="D81" s="187"/>
      <c r="E81" s="187"/>
      <c r="F81" s="187"/>
      <c r="G81" s="15">
        <v>73</v>
      </c>
      <c r="H81" s="33">
        <v>-8963460</v>
      </c>
      <c r="I81" s="33">
        <v>-8963460</v>
      </c>
    </row>
    <row r="82" spans="1:9" ht="12.75" customHeight="1" x14ac:dyDescent="0.25">
      <c r="A82" s="187" t="s">
        <v>67</v>
      </c>
      <c r="B82" s="187"/>
      <c r="C82" s="187"/>
      <c r="D82" s="187"/>
      <c r="E82" s="187"/>
      <c r="F82" s="187"/>
      <c r="G82" s="15">
        <v>74</v>
      </c>
      <c r="H82" s="33"/>
      <c r="I82" s="33"/>
    </row>
    <row r="83" spans="1:9" ht="12.75" customHeight="1" x14ac:dyDescent="0.25">
      <c r="A83" s="187" t="s">
        <v>68</v>
      </c>
      <c r="B83" s="187"/>
      <c r="C83" s="187"/>
      <c r="D83" s="187"/>
      <c r="E83" s="187"/>
      <c r="F83" s="187"/>
      <c r="G83" s="15">
        <v>75</v>
      </c>
      <c r="H83" s="33"/>
      <c r="I83" s="33"/>
    </row>
    <row r="84" spans="1:9" ht="12.75" customHeight="1" x14ac:dyDescent="0.25">
      <c r="A84" s="190" t="s">
        <v>69</v>
      </c>
      <c r="B84" s="190"/>
      <c r="C84" s="190"/>
      <c r="D84" s="190"/>
      <c r="E84" s="190"/>
      <c r="F84" s="190"/>
      <c r="G84" s="118">
        <v>76</v>
      </c>
      <c r="H84" s="119"/>
      <c r="I84" s="119"/>
    </row>
    <row r="85" spans="1:9" ht="12.75" customHeight="1" x14ac:dyDescent="0.25">
      <c r="A85" s="191" t="s">
        <v>70</v>
      </c>
      <c r="B85" s="191"/>
      <c r="C85" s="191"/>
      <c r="D85" s="191"/>
      <c r="E85" s="191"/>
      <c r="F85" s="191"/>
      <c r="G85" s="16">
        <v>77</v>
      </c>
      <c r="H85" s="34">
        <f>H86+H87+H88</f>
        <v>0</v>
      </c>
      <c r="I85" s="34">
        <f>I86+I87+I88</f>
        <v>0</v>
      </c>
    </row>
    <row r="86" spans="1:9" ht="12.75" customHeight="1" x14ac:dyDescent="0.25">
      <c r="A86" s="187" t="s">
        <v>71</v>
      </c>
      <c r="B86" s="187"/>
      <c r="C86" s="187"/>
      <c r="D86" s="187"/>
      <c r="E86" s="187"/>
      <c r="F86" s="187"/>
      <c r="G86" s="15">
        <v>78</v>
      </c>
      <c r="H86" s="33"/>
      <c r="I86" s="33"/>
    </row>
    <row r="87" spans="1:9" ht="12.75" customHeight="1" x14ac:dyDescent="0.25">
      <c r="A87" s="187" t="s">
        <v>72</v>
      </c>
      <c r="B87" s="187"/>
      <c r="C87" s="187"/>
      <c r="D87" s="187"/>
      <c r="E87" s="187"/>
      <c r="F87" s="187"/>
      <c r="G87" s="15">
        <v>79</v>
      </c>
      <c r="H87" s="33"/>
      <c r="I87" s="33"/>
    </row>
    <row r="88" spans="1:9" ht="12.75" customHeight="1" x14ac:dyDescent="0.25">
      <c r="A88" s="187" t="s">
        <v>73</v>
      </c>
      <c r="B88" s="187"/>
      <c r="C88" s="187"/>
      <c r="D88" s="187"/>
      <c r="E88" s="187"/>
      <c r="F88" s="187"/>
      <c r="G88" s="15">
        <v>80</v>
      </c>
      <c r="H88" s="33"/>
      <c r="I88" s="33"/>
    </row>
    <row r="89" spans="1:9" ht="12.75" customHeight="1" x14ac:dyDescent="0.25">
      <c r="A89" s="191" t="s">
        <v>74</v>
      </c>
      <c r="B89" s="191"/>
      <c r="C89" s="191"/>
      <c r="D89" s="191"/>
      <c r="E89" s="191"/>
      <c r="F89" s="191"/>
      <c r="G89" s="16">
        <v>81</v>
      </c>
      <c r="H89" s="34">
        <f>H90-H91</f>
        <v>186827</v>
      </c>
      <c r="I89" s="34">
        <f>I90-I91</f>
        <v>-64374</v>
      </c>
    </row>
    <row r="90" spans="1:9" ht="12.75" customHeight="1" x14ac:dyDescent="0.25">
      <c r="A90" s="187" t="s">
        <v>75</v>
      </c>
      <c r="B90" s="187"/>
      <c r="C90" s="187"/>
      <c r="D90" s="187"/>
      <c r="E90" s="187"/>
      <c r="F90" s="187"/>
      <c r="G90" s="15">
        <v>82</v>
      </c>
      <c r="H90" s="127">
        <v>186827</v>
      </c>
      <c r="I90" s="33"/>
    </row>
    <row r="91" spans="1:9" ht="12.75" customHeight="1" x14ac:dyDescent="0.25">
      <c r="A91" s="187" t="s">
        <v>76</v>
      </c>
      <c r="B91" s="187"/>
      <c r="C91" s="187"/>
      <c r="D91" s="187"/>
      <c r="E91" s="187"/>
      <c r="F91" s="187"/>
      <c r="G91" s="15">
        <v>83</v>
      </c>
      <c r="H91" s="33"/>
      <c r="I91" s="33">
        <v>64374</v>
      </c>
    </row>
    <row r="92" spans="1:9" ht="12.75" customHeight="1" x14ac:dyDescent="0.25">
      <c r="A92" s="191" t="s">
        <v>77</v>
      </c>
      <c r="B92" s="191"/>
      <c r="C92" s="191"/>
      <c r="D92" s="191"/>
      <c r="E92" s="191"/>
      <c r="F92" s="191"/>
      <c r="G92" s="16">
        <v>84</v>
      </c>
      <c r="H92" s="34">
        <f>H93-H94</f>
        <v>-251201</v>
      </c>
      <c r="I92" s="34">
        <f>I93-I94</f>
        <v>-123345</v>
      </c>
    </row>
    <row r="93" spans="1:9" ht="12.75" customHeight="1" x14ac:dyDescent="0.25">
      <c r="A93" s="187" t="s">
        <v>78</v>
      </c>
      <c r="B93" s="187"/>
      <c r="C93" s="187"/>
      <c r="D93" s="187"/>
      <c r="E93" s="187"/>
      <c r="F93" s="187"/>
      <c r="G93" s="15">
        <v>85</v>
      </c>
      <c r="H93" s="33"/>
      <c r="I93" s="33"/>
    </row>
    <row r="94" spans="1:9" ht="12.75" customHeight="1" x14ac:dyDescent="0.25">
      <c r="A94" s="187" t="s">
        <v>79</v>
      </c>
      <c r="B94" s="187"/>
      <c r="C94" s="187"/>
      <c r="D94" s="187"/>
      <c r="E94" s="187"/>
      <c r="F94" s="187"/>
      <c r="G94" s="15">
        <v>86</v>
      </c>
      <c r="H94" s="127">
        <v>251201</v>
      </c>
      <c r="I94" s="33">
        <v>123345</v>
      </c>
    </row>
    <row r="95" spans="1:9" ht="12.75" customHeight="1" x14ac:dyDescent="0.25">
      <c r="A95" s="187" t="s">
        <v>80</v>
      </c>
      <c r="B95" s="187"/>
      <c r="C95" s="187"/>
      <c r="D95" s="187"/>
      <c r="E95" s="187"/>
      <c r="F95" s="187"/>
      <c r="G95" s="15">
        <v>87</v>
      </c>
      <c r="H95" s="33"/>
      <c r="I95" s="33"/>
    </row>
    <row r="96" spans="1:9" ht="12.75" customHeight="1" x14ac:dyDescent="0.25">
      <c r="A96" s="189" t="s">
        <v>385</v>
      </c>
      <c r="B96" s="189"/>
      <c r="C96" s="189"/>
      <c r="D96" s="189"/>
      <c r="E96" s="189"/>
      <c r="F96" s="189"/>
      <c r="G96" s="16">
        <v>88</v>
      </c>
      <c r="H96" s="34">
        <f>SUM(H97:H102)</f>
        <v>0</v>
      </c>
      <c r="I96" s="34">
        <f>SUM(I97:I102)</f>
        <v>0</v>
      </c>
    </row>
    <row r="97" spans="1:9" ht="12.75" customHeight="1" x14ac:dyDescent="0.25">
      <c r="A97" s="187" t="s">
        <v>81</v>
      </c>
      <c r="B97" s="187"/>
      <c r="C97" s="187"/>
      <c r="D97" s="187"/>
      <c r="E97" s="187"/>
      <c r="F97" s="187"/>
      <c r="G97" s="15">
        <v>89</v>
      </c>
      <c r="H97" s="33"/>
      <c r="I97" s="33"/>
    </row>
    <row r="98" spans="1:9" ht="12.75" customHeight="1" x14ac:dyDescent="0.25">
      <c r="A98" s="187" t="s">
        <v>82</v>
      </c>
      <c r="B98" s="187"/>
      <c r="C98" s="187"/>
      <c r="D98" s="187"/>
      <c r="E98" s="187"/>
      <c r="F98" s="187"/>
      <c r="G98" s="15">
        <v>90</v>
      </c>
      <c r="H98" s="33"/>
      <c r="I98" s="33"/>
    </row>
    <row r="99" spans="1:9" ht="12.75" customHeight="1" x14ac:dyDescent="0.25">
      <c r="A99" s="187" t="s">
        <v>83</v>
      </c>
      <c r="B99" s="187"/>
      <c r="C99" s="187"/>
      <c r="D99" s="187"/>
      <c r="E99" s="187"/>
      <c r="F99" s="187"/>
      <c r="G99" s="15">
        <v>91</v>
      </c>
      <c r="H99" s="33"/>
      <c r="I99" s="33"/>
    </row>
    <row r="100" spans="1:9" ht="12.75" customHeight="1" x14ac:dyDescent="0.25">
      <c r="A100" s="187" t="s">
        <v>84</v>
      </c>
      <c r="B100" s="187"/>
      <c r="C100" s="187"/>
      <c r="D100" s="187"/>
      <c r="E100" s="187"/>
      <c r="F100" s="187"/>
      <c r="G100" s="15">
        <v>92</v>
      </c>
      <c r="H100" s="33"/>
      <c r="I100" s="33"/>
    </row>
    <row r="101" spans="1:9" ht="12.75" customHeight="1" x14ac:dyDescent="0.25">
      <c r="A101" s="187" t="s">
        <v>85</v>
      </c>
      <c r="B101" s="187"/>
      <c r="C101" s="187"/>
      <c r="D101" s="187"/>
      <c r="E101" s="187"/>
      <c r="F101" s="187"/>
      <c r="G101" s="15">
        <v>93</v>
      </c>
      <c r="H101" s="33"/>
      <c r="I101" s="33"/>
    </row>
    <row r="102" spans="1:9" ht="12.75" customHeight="1" x14ac:dyDescent="0.25">
      <c r="A102" s="187" t="s">
        <v>86</v>
      </c>
      <c r="B102" s="187"/>
      <c r="C102" s="187"/>
      <c r="D102" s="187"/>
      <c r="E102" s="187"/>
      <c r="F102" s="187"/>
      <c r="G102" s="15">
        <v>94</v>
      </c>
      <c r="H102" s="33"/>
      <c r="I102" s="33"/>
    </row>
    <row r="103" spans="1:9" ht="12.75" customHeight="1" x14ac:dyDescent="0.25">
      <c r="A103" s="189" t="s">
        <v>386</v>
      </c>
      <c r="B103" s="189"/>
      <c r="C103" s="189"/>
      <c r="D103" s="189"/>
      <c r="E103" s="189"/>
      <c r="F103" s="189"/>
      <c r="G103" s="16">
        <v>95</v>
      </c>
      <c r="H103" s="34">
        <f>SUM(H104:H114)</f>
        <v>0</v>
      </c>
      <c r="I103" s="34">
        <f>SUM(I104:I114)</f>
        <v>0</v>
      </c>
    </row>
    <row r="104" spans="1:9" ht="12.75" customHeight="1" x14ac:dyDescent="0.25">
      <c r="A104" s="187" t="s">
        <v>87</v>
      </c>
      <c r="B104" s="187"/>
      <c r="C104" s="187"/>
      <c r="D104" s="187"/>
      <c r="E104" s="187"/>
      <c r="F104" s="187"/>
      <c r="G104" s="15">
        <v>96</v>
      </c>
      <c r="H104" s="33"/>
      <c r="I104" s="33"/>
    </row>
    <row r="105" spans="1:9" ht="24.6" customHeight="1" x14ac:dyDescent="0.25">
      <c r="A105" s="187" t="s">
        <v>88</v>
      </c>
      <c r="B105" s="187"/>
      <c r="C105" s="187"/>
      <c r="D105" s="187"/>
      <c r="E105" s="187"/>
      <c r="F105" s="187"/>
      <c r="G105" s="15">
        <v>97</v>
      </c>
      <c r="H105" s="33"/>
      <c r="I105" s="33"/>
    </row>
    <row r="106" spans="1:9" ht="12.75" customHeight="1" x14ac:dyDescent="0.25">
      <c r="A106" s="187" t="s">
        <v>89</v>
      </c>
      <c r="B106" s="187"/>
      <c r="C106" s="187"/>
      <c r="D106" s="187"/>
      <c r="E106" s="187"/>
      <c r="F106" s="187"/>
      <c r="G106" s="15">
        <v>98</v>
      </c>
      <c r="H106" s="33"/>
      <c r="I106" s="33"/>
    </row>
    <row r="107" spans="1:9" ht="21.6" customHeight="1" x14ac:dyDescent="0.25">
      <c r="A107" s="187" t="s">
        <v>90</v>
      </c>
      <c r="B107" s="187"/>
      <c r="C107" s="187"/>
      <c r="D107" s="187"/>
      <c r="E107" s="187"/>
      <c r="F107" s="187"/>
      <c r="G107" s="15">
        <v>99</v>
      </c>
      <c r="H107" s="33"/>
      <c r="I107" s="33"/>
    </row>
    <row r="108" spans="1:9" ht="12.75" customHeight="1" x14ac:dyDescent="0.25">
      <c r="A108" s="187" t="s">
        <v>91</v>
      </c>
      <c r="B108" s="187"/>
      <c r="C108" s="187"/>
      <c r="D108" s="187"/>
      <c r="E108" s="187"/>
      <c r="F108" s="187"/>
      <c r="G108" s="15">
        <v>100</v>
      </c>
      <c r="H108" s="33"/>
      <c r="I108" s="33"/>
    </row>
    <row r="109" spans="1:9" ht="12.75" customHeight="1" x14ac:dyDescent="0.25">
      <c r="A109" s="187" t="s">
        <v>92</v>
      </c>
      <c r="B109" s="187"/>
      <c r="C109" s="187"/>
      <c r="D109" s="187"/>
      <c r="E109" s="187"/>
      <c r="F109" s="187"/>
      <c r="G109" s="15">
        <v>101</v>
      </c>
      <c r="H109" s="33"/>
      <c r="I109" s="33"/>
    </row>
    <row r="110" spans="1:9" ht="12.75" customHeight="1" x14ac:dyDescent="0.25">
      <c r="A110" s="187" t="s">
        <v>93</v>
      </c>
      <c r="B110" s="187"/>
      <c r="C110" s="187"/>
      <c r="D110" s="187"/>
      <c r="E110" s="187"/>
      <c r="F110" s="187"/>
      <c r="G110" s="15">
        <v>102</v>
      </c>
      <c r="H110" s="33"/>
      <c r="I110" s="33"/>
    </row>
    <row r="111" spans="1:9" ht="12.75" customHeight="1" x14ac:dyDescent="0.25">
      <c r="A111" s="187" t="s">
        <v>94</v>
      </c>
      <c r="B111" s="187"/>
      <c r="C111" s="187"/>
      <c r="D111" s="187"/>
      <c r="E111" s="187"/>
      <c r="F111" s="187"/>
      <c r="G111" s="15">
        <v>103</v>
      </c>
      <c r="H111" s="127"/>
      <c r="I111" s="33"/>
    </row>
    <row r="112" spans="1:9" ht="12.75" customHeight="1" x14ac:dyDescent="0.25">
      <c r="A112" s="187" t="s">
        <v>95</v>
      </c>
      <c r="B112" s="187"/>
      <c r="C112" s="187"/>
      <c r="D112" s="187"/>
      <c r="E112" s="187"/>
      <c r="F112" s="187"/>
      <c r="G112" s="15">
        <v>104</v>
      </c>
      <c r="H112" s="33"/>
      <c r="I112" s="33"/>
    </row>
    <row r="113" spans="1:9" ht="12.75" customHeight="1" x14ac:dyDescent="0.25">
      <c r="A113" s="187" t="s">
        <v>96</v>
      </c>
      <c r="B113" s="187"/>
      <c r="C113" s="187"/>
      <c r="D113" s="187"/>
      <c r="E113" s="187"/>
      <c r="F113" s="187"/>
      <c r="G113" s="15">
        <v>105</v>
      </c>
      <c r="H113" s="33"/>
      <c r="I113" s="33"/>
    </row>
    <row r="114" spans="1:9" ht="12.75" customHeight="1" x14ac:dyDescent="0.25">
      <c r="A114" s="187" t="s">
        <v>97</v>
      </c>
      <c r="B114" s="187"/>
      <c r="C114" s="187"/>
      <c r="D114" s="187"/>
      <c r="E114" s="187"/>
      <c r="F114" s="187"/>
      <c r="G114" s="15">
        <v>106</v>
      </c>
      <c r="H114" s="33"/>
      <c r="I114" s="33"/>
    </row>
    <row r="115" spans="1:9" ht="12.75" customHeight="1" x14ac:dyDescent="0.25">
      <c r="A115" s="189" t="s">
        <v>387</v>
      </c>
      <c r="B115" s="189"/>
      <c r="C115" s="189"/>
      <c r="D115" s="189"/>
      <c r="E115" s="189"/>
      <c r="F115" s="189"/>
      <c r="G115" s="16">
        <v>107</v>
      </c>
      <c r="H115" s="34">
        <f>SUM(H116:H129)</f>
        <v>50357</v>
      </c>
      <c r="I115" s="34">
        <f>SUM(I116:I129)</f>
        <v>4634</v>
      </c>
    </row>
    <row r="116" spans="1:9" ht="12.75" customHeight="1" x14ac:dyDescent="0.25">
      <c r="A116" s="187" t="s">
        <v>87</v>
      </c>
      <c r="B116" s="187"/>
      <c r="C116" s="187"/>
      <c r="D116" s="187"/>
      <c r="E116" s="187"/>
      <c r="F116" s="187"/>
      <c r="G116" s="15">
        <v>108</v>
      </c>
      <c r="H116" s="33"/>
      <c r="I116" s="33">
        <v>1250</v>
      </c>
    </row>
    <row r="117" spans="1:9" ht="22.2" customHeight="1" x14ac:dyDescent="0.25">
      <c r="A117" s="187" t="s">
        <v>88</v>
      </c>
      <c r="B117" s="187"/>
      <c r="C117" s="187"/>
      <c r="D117" s="187"/>
      <c r="E117" s="187"/>
      <c r="F117" s="187"/>
      <c r="G117" s="15">
        <v>109</v>
      </c>
      <c r="H117" s="33"/>
      <c r="I117" s="33"/>
    </row>
    <row r="118" spans="1:9" ht="12.75" customHeight="1" x14ac:dyDescent="0.25">
      <c r="A118" s="187" t="s">
        <v>89</v>
      </c>
      <c r="B118" s="187"/>
      <c r="C118" s="187"/>
      <c r="D118" s="187"/>
      <c r="E118" s="187"/>
      <c r="F118" s="187"/>
      <c r="G118" s="15">
        <v>110</v>
      </c>
      <c r="H118" s="33"/>
      <c r="I118" s="33"/>
    </row>
    <row r="119" spans="1:9" ht="23.4" customHeight="1" x14ac:dyDescent="0.25">
      <c r="A119" s="187" t="s">
        <v>90</v>
      </c>
      <c r="B119" s="187"/>
      <c r="C119" s="187"/>
      <c r="D119" s="187"/>
      <c r="E119" s="187"/>
      <c r="F119" s="187"/>
      <c r="G119" s="15">
        <v>111</v>
      </c>
      <c r="H119" s="33"/>
      <c r="I119" s="33"/>
    </row>
    <row r="120" spans="1:9" ht="12.75" customHeight="1" x14ac:dyDescent="0.25">
      <c r="A120" s="187" t="s">
        <v>91</v>
      </c>
      <c r="B120" s="187"/>
      <c r="C120" s="187"/>
      <c r="D120" s="187"/>
      <c r="E120" s="187"/>
      <c r="F120" s="187"/>
      <c r="G120" s="15">
        <v>112</v>
      </c>
      <c r="H120" s="33"/>
      <c r="I120" s="33"/>
    </row>
    <row r="121" spans="1:9" ht="12.75" customHeight="1" x14ac:dyDescent="0.25">
      <c r="A121" s="187" t="s">
        <v>92</v>
      </c>
      <c r="B121" s="187"/>
      <c r="C121" s="187"/>
      <c r="D121" s="187"/>
      <c r="E121" s="187"/>
      <c r="F121" s="187"/>
      <c r="G121" s="15">
        <v>113</v>
      </c>
      <c r="H121" s="33"/>
      <c r="I121" s="33"/>
    </row>
    <row r="122" spans="1:9" ht="12.75" customHeight="1" x14ac:dyDescent="0.25">
      <c r="A122" s="187" t="s">
        <v>93</v>
      </c>
      <c r="B122" s="187"/>
      <c r="C122" s="187"/>
      <c r="D122" s="187"/>
      <c r="E122" s="187"/>
      <c r="F122" s="187"/>
      <c r="G122" s="15">
        <v>114</v>
      </c>
      <c r="H122" s="33"/>
      <c r="I122" s="33"/>
    </row>
    <row r="123" spans="1:9" ht="12.75" customHeight="1" x14ac:dyDescent="0.25">
      <c r="A123" s="187" t="s">
        <v>94</v>
      </c>
      <c r="B123" s="187"/>
      <c r="C123" s="187"/>
      <c r="D123" s="187"/>
      <c r="E123" s="187"/>
      <c r="F123" s="187"/>
      <c r="G123" s="15">
        <v>115</v>
      </c>
      <c r="H123" s="127">
        <v>50315</v>
      </c>
      <c r="I123" s="33">
        <v>3330</v>
      </c>
    </row>
    <row r="124" spans="1:9" x14ac:dyDescent="0.25">
      <c r="A124" s="187" t="s">
        <v>95</v>
      </c>
      <c r="B124" s="187"/>
      <c r="C124" s="187"/>
      <c r="D124" s="187"/>
      <c r="E124" s="187"/>
      <c r="F124" s="187"/>
      <c r="G124" s="15">
        <v>116</v>
      </c>
      <c r="H124" s="33"/>
      <c r="I124" s="33"/>
    </row>
    <row r="125" spans="1:9" x14ac:dyDescent="0.25">
      <c r="A125" s="187" t="s">
        <v>98</v>
      </c>
      <c r="B125" s="187"/>
      <c r="C125" s="187"/>
      <c r="D125" s="187"/>
      <c r="E125" s="187"/>
      <c r="F125" s="187"/>
      <c r="G125" s="15">
        <v>117</v>
      </c>
      <c r="H125" s="33"/>
      <c r="I125" s="33"/>
    </row>
    <row r="126" spans="1:9" x14ac:dyDescent="0.25">
      <c r="A126" s="187" t="s">
        <v>99</v>
      </c>
      <c r="B126" s="187"/>
      <c r="C126" s="187"/>
      <c r="D126" s="187"/>
      <c r="E126" s="187"/>
      <c r="F126" s="187"/>
      <c r="G126" s="15">
        <v>118</v>
      </c>
      <c r="H126" s="33"/>
      <c r="I126" s="33">
        <v>30</v>
      </c>
    </row>
    <row r="127" spans="1:9" x14ac:dyDescent="0.25">
      <c r="A127" s="187" t="s">
        <v>100</v>
      </c>
      <c r="B127" s="187"/>
      <c r="C127" s="187"/>
      <c r="D127" s="187"/>
      <c r="E127" s="187"/>
      <c r="F127" s="187"/>
      <c r="G127" s="15">
        <v>119</v>
      </c>
      <c r="H127" s="33"/>
      <c r="I127" s="33"/>
    </row>
    <row r="128" spans="1:9" x14ac:dyDescent="0.25">
      <c r="A128" s="187" t="s">
        <v>101</v>
      </c>
      <c r="B128" s="187"/>
      <c r="C128" s="187"/>
      <c r="D128" s="187"/>
      <c r="E128" s="187"/>
      <c r="F128" s="187"/>
      <c r="G128" s="15">
        <v>120</v>
      </c>
      <c r="H128" s="33"/>
      <c r="I128" s="33"/>
    </row>
    <row r="129" spans="1:9" x14ac:dyDescent="0.25">
      <c r="A129" s="187" t="s">
        <v>102</v>
      </c>
      <c r="B129" s="187"/>
      <c r="C129" s="187"/>
      <c r="D129" s="187"/>
      <c r="E129" s="187"/>
      <c r="F129" s="187"/>
      <c r="G129" s="15">
        <v>121</v>
      </c>
      <c r="H129" s="33">
        <v>42</v>
      </c>
      <c r="I129" s="33">
        <v>24</v>
      </c>
    </row>
    <row r="130" spans="1:9" ht="22.2" customHeight="1" x14ac:dyDescent="0.25">
      <c r="A130" s="188" t="s">
        <v>103</v>
      </c>
      <c r="B130" s="188"/>
      <c r="C130" s="188"/>
      <c r="D130" s="188"/>
      <c r="E130" s="188"/>
      <c r="F130" s="188"/>
      <c r="G130" s="15">
        <v>122</v>
      </c>
      <c r="H130" s="33">
        <v>40934</v>
      </c>
      <c r="I130" s="33"/>
    </row>
    <row r="131" spans="1:9" x14ac:dyDescent="0.25">
      <c r="A131" s="189" t="s">
        <v>388</v>
      </c>
      <c r="B131" s="189"/>
      <c r="C131" s="189"/>
      <c r="D131" s="189"/>
      <c r="E131" s="189"/>
      <c r="F131" s="189"/>
      <c r="G131" s="16">
        <v>123</v>
      </c>
      <c r="H131" s="34">
        <f>H75+H96+H103+H115+H130</f>
        <v>203284947</v>
      </c>
      <c r="I131" s="34">
        <f>I75+I96+I103+I115+I130</f>
        <v>203074945</v>
      </c>
    </row>
    <row r="132" spans="1:9" x14ac:dyDescent="0.25">
      <c r="A132" s="188" t="s">
        <v>104</v>
      </c>
      <c r="B132" s="188"/>
      <c r="C132" s="188"/>
      <c r="D132" s="188"/>
      <c r="E132" s="188"/>
      <c r="F132" s="188"/>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49" zoomScaleNormal="100" zoomScaleSheetLayoutView="110" workbookViewId="0">
      <selection activeCell="A3" sqref="A3:K3"/>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2" t="s">
        <v>106</v>
      </c>
      <c r="B1" s="223"/>
      <c r="C1" s="223"/>
      <c r="D1" s="223"/>
      <c r="E1" s="223"/>
      <c r="F1" s="223"/>
      <c r="G1" s="223"/>
      <c r="H1" s="223"/>
      <c r="I1" s="223"/>
      <c r="J1" s="120"/>
      <c r="K1" s="120"/>
    </row>
    <row r="2" spans="1:11" x14ac:dyDescent="0.25">
      <c r="A2" s="221" t="s">
        <v>452</v>
      </c>
      <c r="B2" s="197"/>
      <c r="C2" s="197"/>
      <c r="D2" s="197"/>
      <c r="E2" s="197"/>
      <c r="F2" s="197"/>
      <c r="G2" s="197"/>
      <c r="H2" s="197"/>
      <c r="I2" s="197"/>
      <c r="J2" s="120"/>
      <c r="K2" s="120"/>
    </row>
    <row r="3" spans="1:11" x14ac:dyDescent="0.25">
      <c r="A3" s="227" t="s">
        <v>355</v>
      </c>
      <c r="B3" s="228"/>
      <c r="C3" s="228"/>
      <c r="D3" s="228"/>
      <c r="E3" s="228"/>
      <c r="F3" s="228"/>
      <c r="G3" s="228"/>
      <c r="H3" s="228"/>
      <c r="I3" s="228"/>
      <c r="J3" s="229"/>
      <c r="K3" s="229"/>
    </row>
    <row r="4" spans="1:11" x14ac:dyDescent="0.25">
      <c r="A4" s="230" t="s">
        <v>447</v>
      </c>
      <c r="B4" s="231"/>
      <c r="C4" s="231"/>
      <c r="D4" s="231"/>
      <c r="E4" s="231"/>
      <c r="F4" s="231"/>
      <c r="G4" s="231"/>
      <c r="H4" s="231"/>
      <c r="I4" s="231"/>
      <c r="J4" s="232"/>
      <c r="K4" s="232"/>
    </row>
    <row r="5" spans="1:11" ht="22.2" customHeight="1" x14ac:dyDescent="0.25">
      <c r="A5" s="224" t="s">
        <v>2</v>
      </c>
      <c r="B5" s="206"/>
      <c r="C5" s="206"/>
      <c r="D5" s="206"/>
      <c r="E5" s="206"/>
      <c r="F5" s="206"/>
      <c r="G5" s="224" t="s">
        <v>107</v>
      </c>
      <c r="H5" s="225" t="s">
        <v>380</v>
      </c>
      <c r="I5" s="226"/>
      <c r="J5" s="225" t="s">
        <v>347</v>
      </c>
      <c r="K5" s="226"/>
    </row>
    <row r="6" spans="1:11" x14ac:dyDescent="0.25">
      <c r="A6" s="206"/>
      <c r="B6" s="206"/>
      <c r="C6" s="206"/>
      <c r="D6" s="206"/>
      <c r="E6" s="206"/>
      <c r="F6" s="206"/>
      <c r="G6" s="206"/>
      <c r="H6" s="19" t="s">
        <v>370</v>
      </c>
      <c r="I6" s="19" t="s">
        <v>371</v>
      </c>
      <c r="J6" s="19" t="s">
        <v>370</v>
      </c>
      <c r="K6" s="19" t="s">
        <v>371</v>
      </c>
    </row>
    <row r="7" spans="1:11" x14ac:dyDescent="0.25">
      <c r="A7" s="233">
        <v>1</v>
      </c>
      <c r="B7" s="204"/>
      <c r="C7" s="204"/>
      <c r="D7" s="204"/>
      <c r="E7" s="204"/>
      <c r="F7" s="204"/>
      <c r="G7" s="18">
        <v>2</v>
      </c>
      <c r="H7" s="19">
        <v>3</v>
      </c>
      <c r="I7" s="19">
        <v>4</v>
      </c>
      <c r="J7" s="19">
        <v>5</v>
      </c>
      <c r="K7" s="19">
        <v>6</v>
      </c>
    </row>
    <row r="8" spans="1:11" x14ac:dyDescent="0.25">
      <c r="A8" s="215" t="s">
        <v>120</v>
      </c>
      <c r="B8" s="215"/>
      <c r="C8" s="215"/>
      <c r="D8" s="215"/>
      <c r="E8" s="215"/>
      <c r="F8" s="215"/>
      <c r="G8" s="20">
        <v>125</v>
      </c>
      <c r="H8" s="37">
        <f>SUM(H9:H13)</f>
        <v>0</v>
      </c>
      <c r="I8" s="37">
        <f>SUM(I9:I13)</f>
        <v>0</v>
      </c>
      <c r="J8" s="37">
        <f>SUM(J9:J13)</f>
        <v>1</v>
      </c>
      <c r="K8" s="37">
        <f>SUM(K9:K13)</f>
        <v>0</v>
      </c>
    </row>
    <row r="9" spans="1:11" x14ac:dyDescent="0.25">
      <c r="A9" s="187" t="s">
        <v>121</v>
      </c>
      <c r="B9" s="187"/>
      <c r="C9" s="187"/>
      <c r="D9" s="187"/>
      <c r="E9" s="187"/>
      <c r="F9" s="187"/>
      <c r="G9" s="15">
        <v>126</v>
      </c>
      <c r="H9" s="33"/>
      <c r="I9" s="33"/>
      <c r="J9" s="33"/>
      <c r="K9" s="33"/>
    </row>
    <row r="10" spans="1:11" x14ac:dyDescent="0.25">
      <c r="A10" s="187" t="s">
        <v>122</v>
      </c>
      <c r="B10" s="187"/>
      <c r="C10" s="187"/>
      <c r="D10" s="187"/>
      <c r="E10" s="187"/>
      <c r="F10" s="187"/>
      <c r="G10" s="15">
        <v>127</v>
      </c>
      <c r="H10" s="33"/>
      <c r="I10" s="33"/>
      <c r="J10" s="33"/>
      <c r="K10" s="33"/>
    </row>
    <row r="11" spans="1:11" x14ac:dyDescent="0.25">
      <c r="A11" s="187" t="s">
        <v>123</v>
      </c>
      <c r="B11" s="187"/>
      <c r="C11" s="187"/>
      <c r="D11" s="187"/>
      <c r="E11" s="187"/>
      <c r="F11" s="187"/>
      <c r="G11" s="15">
        <v>128</v>
      </c>
      <c r="H11" s="33"/>
      <c r="I11" s="33"/>
      <c r="J11" s="33"/>
      <c r="K11" s="33"/>
    </row>
    <row r="12" spans="1:11" x14ac:dyDescent="0.25">
      <c r="A12" s="187" t="s">
        <v>124</v>
      </c>
      <c r="B12" s="187"/>
      <c r="C12" s="187"/>
      <c r="D12" s="187"/>
      <c r="E12" s="187"/>
      <c r="F12" s="187"/>
      <c r="G12" s="15">
        <v>129</v>
      </c>
      <c r="H12" s="33"/>
      <c r="I12" s="33"/>
      <c r="J12" s="33"/>
      <c r="K12" s="33"/>
    </row>
    <row r="13" spans="1:11" x14ac:dyDescent="0.25">
      <c r="A13" s="187" t="s">
        <v>125</v>
      </c>
      <c r="B13" s="187"/>
      <c r="C13" s="187"/>
      <c r="D13" s="187"/>
      <c r="E13" s="187"/>
      <c r="F13" s="187"/>
      <c r="G13" s="15">
        <v>130</v>
      </c>
      <c r="H13" s="33"/>
      <c r="I13" s="33"/>
      <c r="J13" s="33">
        <v>1</v>
      </c>
      <c r="K13" s="33"/>
    </row>
    <row r="14" spans="1:11" x14ac:dyDescent="0.25">
      <c r="A14" s="215" t="s">
        <v>126</v>
      </c>
      <c r="B14" s="215"/>
      <c r="C14" s="215"/>
      <c r="D14" s="215"/>
      <c r="E14" s="215"/>
      <c r="F14" s="215"/>
      <c r="G14" s="20">
        <v>131</v>
      </c>
      <c r="H14" s="37">
        <f>H15+H16+H20+H24+H25+H26+H29+H36</f>
        <v>70925</v>
      </c>
      <c r="I14" s="37">
        <f>I15+I16+I20+I24+I25+I26+I29+I36</f>
        <v>46565</v>
      </c>
      <c r="J14" s="37">
        <f>J15+J16+J20+J24+J25+J26+J29+J36</f>
        <v>123347</v>
      </c>
      <c r="K14" s="37">
        <f>K15+K16+K20+K24+K25+K26+K29+K36</f>
        <v>28688</v>
      </c>
    </row>
    <row r="15" spans="1:11" x14ac:dyDescent="0.25">
      <c r="A15" s="187" t="s">
        <v>108</v>
      </c>
      <c r="B15" s="187"/>
      <c r="C15" s="187"/>
      <c r="D15" s="187"/>
      <c r="E15" s="187"/>
      <c r="F15" s="187"/>
      <c r="G15" s="15">
        <v>132</v>
      </c>
      <c r="H15" s="33"/>
      <c r="I15" s="33"/>
      <c r="J15" s="33"/>
      <c r="K15" s="33"/>
    </row>
    <row r="16" spans="1:11" x14ac:dyDescent="0.25">
      <c r="A16" s="216" t="s">
        <v>127</v>
      </c>
      <c r="B16" s="216"/>
      <c r="C16" s="216"/>
      <c r="D16" s="216"/>
      <c r="E16" s="216"/>
      <c r="F16" s="216"/>
      <c r="G16" s="20">
        <v>133</v>
      </c>
      <c r="H16" s="37">
        <f>SUM(H17:H19)</f>
        <v>30402</v>
      </c>
      <c r="I16" s="37">
        <f>SUM(I17:I19)</f>
        <v>18033</v>
      </c>
      <c r="J16" s="37">
        <f>SUM(J17:J19)</f>
        <v>63015</v>
      </c>
      <c r="K16" s="37">
        <f>SUM(K17:K19)</f>
        <v>15567</v>
      </c>
    </row>
    <row r="17" spans="1:11" x14ac:dyDescent="0.25">
      <c r="A17" s="217" t="s">
        <v>128</v>
      </c>
      <c r="B17" s="217"/>
      <c r="C17" s="217"/>
      <c r="D17" s="217"/>
      <c r="E17" s="217"/>
      <c r="F17" s="217"/>
      <c r="G17" s="15">
        <v>134</v>
      </c>
      <c r="H17" s="33"/>
      <c r="I17" s="33"/>
      <c r="J17" s="33"/>
      <c r="K17" s="33"/>
    </row>
    <row r="18" spans="1:11" x14ac:dyDescent="0.25">
      <c r="A18" s="217" t="s">
        <v>129</v>
      </c>
      <c r="B18" s="217"/>
      <c r="C18" s="217"/>
      <c r="D18" s="217"/>
      <c r="E18" s="217"/>
      <c r="F18" s="217"/>
      <c r="G18" s="15">
        <v>135</v>
      </c>
      <c r="H18" s="33"/>
      <c r="I18" s="33"/>
      <c r="J18" s="33"/>
      <c r="K18" s="33"/>
    </row>
    <row r="19" spans="1:11" x14ac:dyDescent="0.25">
      <c r="A19" s="217" t="s">
        <v>130</v>
      </c>
      <c r="B19" s="217"/>
      <c r="C19" s="217"/>
      <c r="D19" s="217"/>
      <c r="E19" s="217"/>
      <c r="F19" s="217"/>
      <c r="G19" s="15">
        <v>136</v>
      </c>
      <c r="H19" s="33">
        <v>30402</v>
      </c>
      <c r="I19" s="33">
        <v>18033</v>
      </c>
      <c r="J19" s="33">
        <v>63015</v>
      </c>
      <c r="K19" s="33">
        <v>15567</v>
      </c>
    </row>
    <row r="20" spans="1:11" x14ac:dyDescent="0.25">
      <c r="A20" s="216" t="s">
        <v>131</v>
      </c>
      <c r="B20" s="216"/>
      <c r="C20" s="216"/>
      <c r="D20" s="216"/>
      <c r="E20" s="216"/>
      <c r="F20" s="216"/>
      <c r="G20" s="20">
        <v>137</v>
      </c>
      <c r="H20" s="37">
        <f>SUM(H21:H23)</f>
        <v>0</v>
      </c>
      <c r="I20" s="37">
        <f>SUM(I21:I23)</f>
        <v>0</v>
      </c>
      <c r="J20" s="37">
        <f>SUM(J21:J23)</f>
        <v>0</v>
      </c>
      <c r="K20" s="37">
        <f>SUM(K21:K23)</f>
        <v>0</v>
      </c>
    </row>
    <row r="21" spans="1:11" x14ac:dyDescent="0.25">
      <c r="A21" s="217" t="s">
        <v>109</v>
      </c>
      <c r="B21" s="217"/>
      <c r="C21" s="217"/>
      <c r="D21" s="217"/>
      <c r="E21" s="217"/>
      <c r="F21" s="217"/>
      <c r="G21" s="15">
        <v>138</v>
      </c>
      <c r="H21" s="33"/>
      <c r="I21" s="33"/>
      <c r="J21" s="33"/>
      <c r="K21" s="33"/>
    </row>
    <row r="22" spans="1:11" x14ac:dyDescent="0.25">
      <c r="A22" s="217" t="s">
        <v>110</v>
      </c>
      <c r="B22" s="217"/>
      <c r="C22" s="217"/>
      <c r="D22" s="217"/>
      <c r="E22" s="217"/>
      <c r="F22" s="217"/>
      <c r="G22" s="15">
        <v>139</v>
      </c>
      <c r="H22" s="33"/>
      <c r="I22" s="33"/>
      <c r="J22" s="33"/>
      <c r="K22" s="33"/>
    </row>
    <row r="23" spans="1:11" x14ac:dyDescent="0.25">
      <c r="A23" s="217" t="s">
        <v>111</v>
      </c>
      <c r="B23" s="217"/>
      <c r="C23" s="217"/>
      <c r="D23" s="217"/>
      <c r="E23" s="217"/>
      <c r="F23" s="217"/>
      <c r="G23" s="15">
        <v>140</v>
      </c>
      <c r="H23" s="33"/>
      <c r="I23" s="33"/>
      <c r="J23" s="33"/>
      <c r="K23" s="33"/>
    </row>
    <row r="24" spans="1:11" x14ac:dyDescent="0.25">
      <c r="A24" s="187" t="s">
        <v>112</v>
      </c>
      <c r="B24" s="187"/>
      <c r="C24" s="187"/>
      <c r="D24" s="187"/>
      <c r="E24" s="187"/>
      <c r="F24" s="187"/>
      <c r="G24" s="15">
        <v>141</v>
      </c>
      <c r="H24" s="33"/>
      <c r="I24" s="33"/>
      <c r="J24" s="33"/>
      <c r="K24" s="33"/>
    </row>
    <row r="25" spans="1:11" x14ac:dyDescent="0.25">
      <c r="A25" s="187" t="s">
        <v>113</v>
      </c>
      <c r="B25" s="187"/>
      <c r="C25" s="187"/>
      <c r="D25" s="187"/>
      <c r="E25" s="187"/>
      <c r="F25" s="187"/>
      <c r="G25" s="15">
        <v>142</v>
      </c>
      <c r="H25" s="33">
        <v>40523</v>
      </c>
      <c r="I25" s="33">
        <v>28532</v>
      </c>
      <c r="J25" s="33">
        <v>60332</v>
      </c>
      <c r="K25" s="33">
        <v>13121</v>
      </c>
    </row>
    <row r="26" spans="1:11" x14ac:dyDescent="0.25">
      <c r="A26" s="216" t="s">
        <v>132</v>
      </c>
      <c r="B26" s="216"/>
      <c r="C26" s="216"/>
      <c r="D26" s="216"/>
      <c r="E26" s="216"/>
      <c r="F26" s="216"/>
      <c r="G26" s="20">
        <v>143</v>
      </c>
      <c r="H26" s="37">
        <f>H27+H28</f>
        <v>0</v>
      </c>
      <c r="I26" s="37">
        <f>I27+I28</f>
        <v>0</v>
      </c>
      <c r="J26" s="37">
        <f>J27+J28</f>
        <v>0</v>
      </c>
      <c r="K26" s="37">
        <f>K27+K28</f>
        <v>0</v>
      </c>
    </row>
    <row r="27" spans="1:11" x14ac:dyDescent="0.25">
      <c r="A27" s="217" t="s">
        <v>133</v>
      </c>
      <c r="B27" s="217"/>
      <c r="C27" s="217"/>
      <c r="D27" s="217"/>
      <c r="E27" s="217"/>
      <c r="F27" s="217"/>
      <c r="G27" s="15">
        <v>144</v>
      </c>
      <c r="H27" s="33"/>
      <c r="I27" s="33"/>
      <c r="J27" s="33"/>
      <c r="K27" s="33"/>
    </row>
    <row r="28" spans="1:11" x14ac:dyDescent="0.25">
      <c r="A28" s="217" t="s">
        <v>134</v>
      </c>
      <c r="B28" s="217"/>
      <c r="C28" s="217"/>
      <c r="D28" s="217"/>
      <c r="E28" s="217"/>
      <c r="F28" s="217"/>
      <c r="G28" s="15">
        <v>145</v>
      </c>
      <c r="H28" s="33"/>
      <c r="I28" s="33"/>
      <c r="J28" s="33"/>
      <c r="K28" s="33"/>
    </row>
    <row r="29" spans="1:11" x14ac:dyDescent="0.25">
      <c r="A29" s="216" t="s">
        <v>135</v>
      </c>
      <c r="B29" s="216"/>
      <c r="C29" s="216"/>
      <c r="D29" s="216"/>
      <c r="E29" s="216"/>
      <c r="F29" s="216"/>
      <c r="G29" s="20">
        <v>146</v>
      </c>
      <c r="H29" s="37">
        <f>SUM(H30:H35)</f>
        <v>0</v>
      </c>
      <c r="I29" s="37">
        <f>SUM(I30:I35)</f>
        <v>0</v>
      </c>
      <c r="J29" s="37">
        <f>SUM(J30:J35)</f>
        <v>0</v>
      </c>
      <c r="K29" s="37">
        <f>SUM(K30:K35)</f>
        <v>0</v>
      </c>
    </row>
    <row r="30" spans="1:11" x14ac:dyDescent="0.25">
      <c r="A30" s="217" t="s">
        <v>136</v>
      </c>
      <c r="B30" s="217"/>
      <c r="C30" s="217"/>
      <c r="D30" s="217"/>
      <c r="E30" s="217"/>
      <c r="F30" s="217"/>
      <c r="G30" s="15">
        <v>147</v>
      </c>
      <c r="H30" s="33"/>
      <c r="I30" s="33"/>
      <c r="J30" s="33"/>
      <c r="K30" s="33"/>
    </row>
    <row r="31" spans="1:11" x14ac:dyDescent="0.25">
      <c r="A31" s="217" t="s">
        <v>137</v>
      </c>
      <c r="B31" s="217"/>
      <c r="C31" s="217"/>
      <c r="D31" s="217"/>
      <c r="E31" s="217"/>
      <c r="F31" s="217"/>
      <c r="G31" s="15">
        <v>148</v>
      </c>
      <c r="H31" s="33"/>
      <c r="I31" s="33"/>
      <c r="J31" s="33"/>
      <c r="K31" s="33"/>
    </row>
    <row r="32" spans="1:11" x14ac:dyDescent="0.25">
      <c r="A32" s="217" t="s">
        <v>138</v>
      </c>
      <c r="B32" s="217"/>
      <c r="C32" s="217"/>
      <c r="D32" s="217"/>
      <c r="E32" s="217"/>
      <c r="F32" s="217"/>
      <c r="G32" s="15">
        <v>149</v>
      </c>
      <c r="H32" s="33"/>
      <c r="I32" s="33"/>
      <c r="J32" s="33"/>
      <c r="K32" s="33"/>
    </row>
    <row r="33" spans="1:11" x14ac:dyDescent="0.25">
      <c r="A33" s="217" t="s">
        <v>139</v>
      </c>
      <c r="B33" s="217"/>
      <c r="C33" s="217"/>
      <c r="D33" s="217"/>
      <c r="E33" s="217"/>
      <c r="F33" s="217"/>
      <c r="G33" s="15">
        <v>150</v>
      </c>
      <c r="H33" s="33"/>
      <c r="I33" s="33"/>
      <c r="J33" s="33"/>
      <c r="K33" s="33"/>
    </row>
    <row r="34" spans="1:11" x14ac:dyDescent="0.25">
      <c r="A34" s="217" t="s">
        <v>140</v>
      </c>
      <c r="B34" s="217"/>
      <c r="C34" s="217"/>
      <c r="D34" s="217"/>
      <c r="E34" s="217"/>
      <c r="F34" s="217"/>
      <c r="G34" s="15">
        <v>151</v>
      </c>
      <c r="H34" s="33"/>
      <c r="I34" s="33"/>
      <c r="J34" s="33"/>
      <c r="K34" s="33"/>
    </row>
    <row r="35" spans="1:11" x14ac:dyDescent="0.25">
      <c r="A35" s="217" t="s">
        <v>141</v>
      </c>
      <c r="B35" s="217"/>
      <c r="C35" s="217"/>
      <c r="D35" s="217"/>
      <c r="E35" s="217"/>
      <c r="F35" s="217"/>
      <c r="G35" s="15">
        <v>152</v>
      </c>
      <c r="H35" s="33"/>
      <c r="I35" s="33"/>
      <c r="J35" s="33"/>
      <c r="K35" s="33"/>
    </row>
    <row r="36" spans="1:11" x14ac:dyDescent="0.25">
      <c r="A36" s="187" t="s">
        <v>114</v>
      </c>
      <c r="B36" s="187"/>
      <c r="C36" s="187"/>
      <c r="D36" s="187"/>
      <c r="E36" s="187"/>
      <c r="F36" s="187"/>
      <c r="G36" s="15">
        <v>153</v>
      </c>
      <c r="H36" s="33"/>
      <c r="I36" s="33"/>
      <c r="J36" s="33"/>
      <c r="K36" s="33"/>
    </row>
    <row r="37" spans="1:11" x14ac:dyDescent="0.25">
      <c r="A37" s="215" t="s">
        <v>142</v>
      </c>
      <c r="B37" s="215"/>
      <c r="C37" s="215"/>
      <c r="D37" s="215"/>
      <c r="E37" s="215"/>
      <c r="F37" s="215"/>
      <c r="G37" s="20">
        <v>154</v>
      </c>
      <c r="H37" s="37">
        <f>SUM(H38:H47)</f>
        <v>38977</v>
      </c>
      <c r="I37" s="37">
        <f>SUM(I38:I47)</f>
        <v>0</v>
      </c>
      <c r="J37" s="37">
        <f>SUM(J38:J47)</f>
        <v>1</v>
      </c>
      <c r="K37" s="37">
        <f>SUM(K38:K47)</f>
        <v>0</v>
      </c>
    </row>
    <row r="38" spans="1:11" x14ac:dyDescent="0.25">
      <c r="A38" s="187" t="s">
        <v>143</v>
      </c>
      <c r="B38" s="187"/>
      <c r="C38" s="187"/>
      <c r="D38" s="187"/>
      <c r="E38" s="187"/>
      <c r="F38" s="187"/>
      <c r="G38" s="15">
        <v>155</v>
      </c>
      <c r="H38" s="33"/>
      <c r="I38" s="33"/>
      <c r="J38" s="33"/>
      <c r="K38" s="33"/>
    </row>
    <row r="39" spans="1:11" ht="25.2" customHeight="1" x14ac:dyDescent="0.25">
      <c r="A39" s="187" t="s">
        <v>144</v>
      </c>
      <c r="B39" s="187"/>
      <c r="C39" s="187"/>
      <c r="D39" s="187"/>
      <c r="E39" s="187"/>
      <c r="F39" s="187"/>
      <c r="G39" s="15">
        <v>156</v>
      </c>
      <c r="H39" s="33"/>
      <c r="I39" s="33"/>
      <c r="J39" s="33"/>
      <c r="K39" s="33"/>
    </row>
    <row r="40" spans="1:11" ht="25.2" customHeight="1" x14ac:dyDescent="0.25">
      <c r="A40" s="187" t="s">
        <v>145</v>
      </c>
      <c r="B40" s="187"/>
      <c r="C40" s="187"/>
      <c r="D40" s="187"/>
      <c r="E40" s="187"/>
      <c r="F40" s="187"/>
      <c r="G40" s="15">
        <v>157</v>
      </c>
      <c r="H40" s="33"/>
      <c r="I40" s="33"/>
      <c r="J40" s="33"/>
      <c r="K40" s="33"/>
    </row>
    <row r="41" spans="1:11" ht="25.2" customHeight="1" x14ac:dyDescent="0.25">
      <c r="A41" s="187" t="s">
        <v>146</v>
      </c>
      <c r="B41" s="187"/>
      <c r="C41" s="187"/>
      <c r="D41" s="187"/>
      <c r="E41" s="187"/>
      <c r="F41" s="187"/>
      <c r="G41" s="15">
        <v>158</v>
      </c>
      <c r="H41" s="33">
        <v>38977</v>
      </c>
      <c r="I41" s="33"/>
      <c r="J41" s="33"/>
      <c r="K41" s="33"/>
    </row>
    <row r="42" spans="1:11" ht="25.2" customHeight="1" x14ac:dyDescent="0.25">
      <c r="A42" s="187" t="s">
        <v>147</v>
      </c>
      <c r="B42" s="187"/>
      <c r="C42" s="187"/>
      <c r="D42" s="187"/>
      <c r="E42" s="187"/>
      <c r="F42" s="187"/>
      <c r="G42" s="15">
        <v>159</v>
      </c>
      <c r="H42" s="33"/>
      <c r="I42" s="33"/>
      <c r="J42" s="33"/>
      <c r="K42" s="33"/>
    </row>
    <row r="43" spans="1:11" x14ac:dyDescent="0.25">
      <c r="A43" s="187" t="s">
        <v>148</v>
      </c>
      <c r="B43" s="187"/>
      <c r="C43" s="187"/>
      <c r="D43" s="187"/>
      <c r="E43" s="187"/>
      <c r="F43" s="187"/>
      <c r="G43" s="15">
        <v>160</v>
      </c>
      <c r="H43" s="33"/>
      <c r="I43" s="33"/>
      <c r="J43" s="33"/>
      <c r="K43" s="33"/>
    </row>
    <row r="44" spans="1:11" x14ac:dyDescent="0.25">
      <c r="A44" s="187" t="s">
        <v>149</v>
      </c>
      <c r="B44" s="187"/>
      <c r="C44" s="187"/>
      <c r="D44" s="187"/>
      <c r="E44" s="187"/>
      <c r="F44" s="187"/>
      <c r="G44" s="15">
        <v>161</v>
      </c>
      <c r="H44" s="33"/>
      <c r="I44" s="33"/>
      <c r="J44" s="33"/>
      <c r="K44" s="33"/>
    </row>
    <row r="45" spans="1:11" x14ac:dyDescent="0.25">
      <c r="A45" s="187" t="s">
        <v>150</v>
      </c>
      <c r="B45" s="187"/>
      <c r="C45" s="187"/>
      <c r="D45" s="187"/>
      <c r="E45" s="187"/>
      <c r="F45" s="187"/>
      <c r="G45" s="15">
        <v>162</v>
      </c>
      <c r="H45" s="33"/>
      <c r="I45" s="33"/>
      <c r="J45" s="33">
        <v>1</v>
      </c>
      <c r="K45" s="33"/>
    </row>
    <row r="46" spans="1:11" x14ac:dyDescent="0.25">
      <c r="A46" s="187" t="s">
        <v>151</v>
      </c>
      <c r="B46" s="187"/>
      <c r="C46" s="187"/>
      <c r="D46" s="187"/>
      <c r="E46" s="187"/>
      <c r="F46" s="187"/>
      <c r="G46" s="15">
        <v>163</v>
      </c>
      <c r="H46" s="33"/>
      <c r="I46" s="33"/>
      <c r="J46" s="33"/>
      <c r="K46" s="33"/>
    </row>
    <row r="47" spans="1:11" x14ac:dyDescent="0.25">
      <c r="A47" s="187" t="s">
        <v>152</v>
      </c>
      <c r="B47" s="187"/>
      <c r="C47" s="187"/>
      <c r="D47" s="187"/>
      <c r="E47" s="187"/>
      <c r="F47" s="187"/>
      <c r="G47" s="15">
        <v>164</v>
      </c>
      <c r="H47" s="33"/>
      <c r="I47" s="33"/>
      <c r="J47" s="33"/>
      <c r="K47" s="33"/>
    </row>
    <row r="48" spans="1:11" x14ac:dyDescent="0.25">
      <c r="A48" s="215" t="s">
        <v>153</v>
      </c>
      <c r="B48" s="215"/>
      <c r="C48" s="215"/>
      <c r="D48" s="215"/>
      <c r="E48" s="215"/>
      <c r="F48" s="215"/>
      <c r="G48" s="20">
        <v>165</v>
      </c>
      <c r="H48" s="37">
        <f>SUM(H49:H55)</f>
        <v>41227</v>
      </c>
      <c r="I48" s="37">
        <f>SUM(I49:I55)</f>
        <v>0</v>
      </c>
      <c r="J48" s="37">
        <f>SUM(J49:J55)</f>
        <v>0</v>
      </c>
      <c r="K48" s="37">
        <f>SUM(K49:K55)</f>
        <v>0</v>
      </c>
    </row>
    <row r="49" spans="1:11" ht="25.2" customHeight="1" x14ac:dyDescent="0.25">
      <c r="A49" s="187" t="s">
        <v>154</v>
      </c>
      <c r="B49" s="187"/>
      <c r="C49" s="187"/>
      <c r="D49" s="187"/>
      <c r="E49" s="187"/>
      <c r="F49" s="187"/>
      <c r="G49" s="15">
        <v>166</v>
      </c>
      <c r="H49" s="33">
        <v>41227</v>
      </c>
      <c r="I49" s="33"/>
      <c r="J49" s="33"/>
      <c r="K49" s="33"/>
    </row>
    <row r="50" spans="1:11" x14ac:dyDescent="0.25">
      <c r="A50" s="211" t="s">
        <v>155</v>
      </c>
      <c r="B50" s="211"/>
      <c r="C50" s="211"/>
      <c r="D50" s="211"/>
      <c r="E50" s="211"/>
      <c r="F50" s="211"/>
      <c r="G50" s="15">
        <v>167</v>
      </c>
      <c r="H50" s="33"/>
      <c r="I50" s="33"/>
      <c r="J50" s="33"/>
      <c r="K50" s="33"/>
    </row>
    <row r="51" spans="1:11" x14ac:dyDescent="0.25">
      <c r="A51" s="211" t="s">
        <v>156</v>
      </c>
      <c r="B51" s="211"/>
      <c r="C51" s="211"/>
      <c r="D51" s="211"/>
      <c r="E51" s="211"/>
      <c r="F51" s="211"/>
      <c r="G51" s="15">
        <v>168</v>
      </c>
      <c r="H51" s="33"/>
      <c r="I51" s="33"/>
      <c r="J51" s="33"/>
      <c r="K51" s="33"/>
    </row>
    <row r="52" spans="1:11" x14ac:dyDescent="0.25">
      <c r="A52" s="211" t="s">
        <v>157</v>
      </c>
      <c r="B52" s="211"/>
      <c r="C52" s="211"/>
      <c r="D52" s="211"/>
      <c r="E52" s="211"/>
      <c r="F52" s="211"/>
      <c r="G52" s="15">
        <v>169</v>
      </c>
      <c r="H52" s="33"/>
      <c r="I52" s="33"/>
      <c r="J52" s="33"/>
      <c r="K52" s="33"/>
    </row>
    <row r="53" spans="1:11" x14ac:dyDescent="0.25">
      <c r="A53" s="211" t="s">
        <v>158</v>
      </c>
      <c r="B53" s="211"/>
      <c r="C53" s="211"/>
      <c r="D53" s="211"/>
      <c r="E53" s="211"/>
      <c r="F53" s="211"/>
      <c r="G53" s="15">
        <v>170</v>
      </c>
      <c r="H53" s="33"/>
      <c r="I53" s="33"/>
      <c r="J53" s="33"/>
      <c r="K53" s="33"/>
    </row>
    <row r="54" spans="1:11" x14ac:dyDescent="0.25">
      <c r="A54" s="211" t="s">
        <v>159</v>
      </c>
      <c r="B54" s="211"/>
      <c r="C54" s="211"/>
      <c r="D54" s="211"/>
      <c r="E54" s="211"/>
      <c r="F54" s="211"/>
      <c r="G54" s="15">
        <v>171</v>
      </c>
      <c r="H54" s="33"/>
      <c r="I54" s="33"/>
      <c r="J54" s="33"/>
      <c r="K54" s="33"/>
    </row>
    <row r="55" spans="1:11" x14ac:dyDescent="0.25">
      <c r="A55" s="211" t="s">
        <v>160</v>
      </c>
      <c r="B55" s="211"/>
      <c r="C55" s="211"/>
      <c r="D55" s="211"/>
      <c r="E55" s="211"/>
      <c r="F55" s="211"/>
      <c r="G55" s="15">
        <v>172</v>
      </c>
      <c r="H55" s="33"/>
      <c r="I55" s="33"/>
      <c r="J55" s="33"/>
      <c r="K55" s="33"/>
    </row>
    <row r="56" spans="1:11" ht="22.2" customHeight="1" x14ac:dyDescent="0.25">
      <c r="A56" s="220" t="s">
        <v>161</v>
      </c>
      <c r="B56" s="220"/>
      <c r="C56" s="220"/>
      <c r="D56" s="220"/>
      <c r="E56" s="220"/>
      <c r="F56" s="220"/>
      <c r="G56" s="15">
        <v>173</v>
      </c>
      <c r="H56" s="33"/>
      <c r="I56" s="33"/>
      <c r="J56" s="33"/>
      <c r="K56" s="33"/>
    </row>
    <row r="57" spans="1:11" x14ac:dyDescent="0.25">
      <c r="A57" s="220" t="s">
        <v>162</v>
      </c>
      <c r="B57" s="220"/>
      <c r="C57" s="220"/>
      <c r="D57" s="220"/>
      <c r="E57" s="220"/>
      <c r="F57" s="220"/>
      <c r="G57" s="15">
        <v>174</v>
      </c>
      <c r="H57" s="33"/>
      <c r="I57" s="33"/>
      <c r="J57" s="33"/>
      <c r="K57" s="33"/>
    </row>
    <row r="58" spans="1:11" ht="24.6" customHeight="1" x14ac:dyDescent="0.25">
      <c r="A58" s="220" t="s">
        <v>163</v>
      </c>
      <c r="B58" s="220"/>
      <c r="C58" s="220"/>
      <c r="D58" s="220"/>
      <c r="E58" s="220"/>
      <c r="F58" s="220"/>
      <c r="G58" s="15">
        <v>175</v>
      </c>
      <c r="H58" s="33"/>
      <c r="I58" s="33"/>
      <c r="J58" s="33"/>
      <c r="K58" s="33"/>
    </row>
    <row r="59" spans="1:11" x14ac:dyDescent="0.25">
      <c r="A59" s="220" t="s">
        <v>164</v>
      </c>
      <c r="B59" s="220"/>
      <c r="C59" s="220"/>
      <c r="D59" s="220"/>
      <c r="E59" s="220"/>
      <c r="F59" s="220"/>
      <c r="G59" s="15">
        <v>176</v>
      </c>
      <c r="H59" s="33"/>
      <c r="I59" s="33"/>
      <c r="J59" s="33"/>
      <c r="K59" s="33"/>
    </row>
    <row r="60" spans="1:11" x14ac:dyDescent="0.25">
      <c r="A60" s="215" t="s">
        <v>165</v>
      </c>
      <c r="B60" s="215"/>
      <c r="C60" s="215"/>
      <c r="D60" s="215"/>
      <c r="E60" s="215"/>
      <c r="F60" s="215"/>
      <c r="G60" s="20">
        <v>177</v>
      </c>
      <c r="H60" s="37">
        <f>H8+H37+H56+H57</f>
        <v>38977</v>
      </c>
      <c r="I60" s="37">
        <f t="shared" ref="I60:K60" si="0">I8+I37+I56+I57</f>
        <v>0</v>
      </c>
      <c r="J60" s="37">
        <f t="shared" si="0"/>
        <v>2</v>
      </c>
      <c r="K60" s="37">
        <f t="shared" si="0"/>
        <v>0</v>
      </c>
    </row>
    <row r="61" spans="1:11" x14ac:dyDescent="0.25">
      <c r="A61" s="215" t="s">
        <v>166</v>
      </c>
      <c r="B61" s="215"/>
      <c r="C61" s="215"/>
      <c r="D61" s="215"/>
      <c r="E61" s="215"/>
      <c r="F61" s="215"/>
      <c r="G61" s="20">
        <v>178</v>
      </c>
      <c r="H61" s="37">
        <f>H14+H48+H58+H59</f>
        <v>112152</v>
      </c>
      <c r="I61" s="37">
        <f t="shared" ref="I61:K61" si="1">I14+I48+I58+I59</f>
        <v>46565</v>
      </c>
      <c r="J61" s="37">
        <f t="shared" si="1"/>
        <v>123347</v>
      </c>
      <c r="K61" s="37">
        <f t="shared" si="1"/>
        <v>28688</v>
      </c>
    </row>
    <row r="62" spans="1:11" x14ac:dyDescent="0.25">
      <c r="A62" s="215" t="s">
        <v>167</v>
      </c>
      <c r="B62" s="215"/>
      <c r="C62" s="215"/>
      <c r="D62" s="215"/>
      <c r="E62" s="215"/>
      <c r="F62" s="215"/>
      <c r="G62" s="20">
        <v>179</v>
      </c>
      <c r="H62" s="37">
        <f>H60-H61</f>
        <v>-73175</v>
      </c>
      <c r="I62" s="37">
        <f t="shared" ref="I62:K62" si="2">I60-I61</f>
        <v>-46565</v>
      </c>
      <c r="J62" s="37">
        <f t="shared" si="2"/>
        <v>-123345</v>
      </c>
      <c r="K62" s="37">
        <f t="shared" si="2"/>
        <v>-28688</v>
      </c>
    </row>
    <row r="63" spans="1:11" x14ac:dyDescent="0.25">
      <c r="A63" s="214" t="s">
        <v>168</v>
      </c>
      <c r="B63" s="214"/>
      <c r="C63" s="214"/>
      <c r="D63" s="214"/>
      <c r="E63" s="214"/>
      <c r="F63" s="214"/>
      <c r="G63" s="20">
        <v>180</v>
      </c>
      <c r="H63" s="37">
        <f>+IF((H60-H61)&gt;0,(H60-H61),0)</f>
        <v>0</v>
      </c>
      <c r="I63" s="37">
        <f t="shared" ref="I63:K63" si="3">+IF((I60-I61)&gt;0,(I60-I61),0)</f>
        <v>0</v>
      </c>
      <c r="J63" s="37">
        <f t="shared" si="3"/>
        <v>0</v>
      </c>
      <c r="K63" s="37">
        <f t="shared" si="3"/>
        <v>0</v>
      </c>
    </row>
    <row r="64" spans="1:11" x14ac:dyDescent="0.25">
      <c r="A64" s="214" t="s">
        <v>169</v>
      </c>
      <c r="B64" s="214"/>
      <c r="C64" s="214"/>
      <c r="D64" s="214"/>
      <c r="E64" s="214"/>
      <c r="F64" s="214"/>
      <c r="G64" s="20">
        <v>181</v>
      </c>
      <c r="H64" s="37">
        <f>+IF((H60-H61)&lt;0,(H60-H61),0)</f>
        <v>-73175</v>
      </c>
      <c r="I64" s="37">
        <f t="shared" ref="I64:K64" si="4">+IF((I60-I61)&lt;0,(I60-I61),0)</f>
        <v>-46565</v>
      </c>
      <c r="J64" s="37">
        <f t="shared" si="4"/>
        <v>-123345</v>
      </c>
      <c r="K64" s="37">
        <f t="shared" si="4"/>
        <v>-28688</v>
      </c>
    </row>
    <row r="65" spans="1:11" x14ac:dyDescent="0.25">
      <c r="A65" s="220" t="s">
        <v>115</v>
      </c>
      <c r="B65" s="220"/>
      <c r="C65" s="220"/>
      <c r="D65" s="220"/>
      <c r="E65" s="220"/>
      <c r="F65" s="220"/>
      <c r="G65" s="15">
        <v>182</v>
      </c>
      <c r="H65" s="33"/>
      <c r="I65" s="33"/>
      <c r="J65" s="33"/>
      <c r="K65" s="33"/>
    </row>
    <row r="66" spans="1:11" x14ac:dyDescent="0.25">
      <c r="A66" s="215" t="s">
        <v>170</v>
      </c>
      <c r="B66" s="215"/>
      <c r="C66" s="215"/>
      <c r="D66" s="215"/>
      <c r="E66" s="215"/>
      <c r="F66" s="215"/>
      <c r="G66" s="20">
        <v>183</v>
      </c>
      <c r="H66" s="37">
        <f>H62-H65</f>
        <v>-73175</v>
      </c>
      <c r="I66" s="37">
        <f t="shared" ref="I66:K66" si="5">I62-I65</f>
        <v>-46565</v>
      </c>
      <c r="J66" s="37">
        <f t="shared" si="5"/>
        <v>-123345</v>
      </c>
      <c r="K66" s="37">
        <f t="shared" si="5"/>
        <v>-28688</v>
      </c>
    </row>
    <row r="67" spans="1:11" x14ac:dyDescent="0.25">
      <c r="A67" s="214" t="s">
        <v>171</v>
      </c>
      <c r="B67" s="214"/>
      <c r="C67" s="214"/>
      <c r="D67" s="214"/>
      <c r="E67" s="214"/>
      <c r="F67" s="214"/>
      <c r="G67" s="20">
        <v>184</v>
      </c>
      <c r="H67" s="37">
        <f>+IF((H62-H65)&gt;0,(H62-H65),0)</f>
        <v>0</v>
      </c>
      <c r="I67" s="37">
        <f t="shared" ref="I67:K67" si="6">+IF((I62-I65)&gt;0,(I62-I65),0)</f>
        <v>0</v>
      </c>
      <c r="J67" s="37">
        <f t="shared" si="6"/>
        <v>0</v>
      </c>
      <c r="K67" s="37">
        <f t="shared" si="6"/>
        <v>0</v>
      </c>
    </row>
    <row r="68" spans="1:11" x14ac:dyDescent="0.25">
      <c r="A68" s="214" t="s">
        <v>172</v>
      </c>
      <c r="B68" s="214"/>
      <c r="C68" s="214"/>
      <c r="D68" s="214"/>
      <c r="E68" s="214"/>
      <c r="F68" s="214"/>
      <c r="G68" s="20">
        <v>185</v>
      </c>
      <c r="H68" s="37">
        <f>+IF((H62-H65)&lt;0,(H62-H65),0)</f>
        <v>-73175</v>
      </c>
      <c r="I68" s="37">
        <f t="shared" ref="I68:K68" si="7">+IF((I62-I65)&lt;0,(I62-I65),0)</f>
        <v>-46565</v>
      </c>
      <c r="J68" s="37">
        <f t="shared" si="7"/>
        <v>-123345</v>
      </c>
      <c r="K68" s="37">
        <f t="shared" si="7"/>
        <v>-28688</v>
      </c>
    </row>
    <row r="69" spans="1:11" x14ac:dyDescent="0.25">
      <c r="A69" s="192" t="s">
        <v>173</v>
      </c>
      <c r="B69" s="192"/>
      <c r="C69" s="192"/>
      <c r="D69" s="192"/>
      <c r="E69" s="192"/>
      <c r="F69" s="192"/>
      <c r="G69" s="212"/>
      <c r="H69" s="212"/>
      <c r="I69" s="212"/>
      <c r="J69" s="213"/>
      <c r="K69" s="213"/>
    </row>
    <row r="70" spans="1:11" ht="22.2" customHeight="1" x14ac:dyDescent="0.25">
      <c r="A70" s="215" t="s">
        <v>174</v>
      </c>
      <c r="B70" s="215"/>
      <c r="C70" s="215"/>
      <c r="D70" s="215"/>
      <c r="E70" s="215"/>
      <c r="F70" s="215"/>
      <c r="G70" s="20">
        <v>186</v>
      </c>
      <c r="H70" s="37">
        <f>H71-H72</f>
        <v>0</v>
      </c>
      <c r="I70" s="37">
        <f>I71-I72</f>
        <v>0</v>
      </c>
      <c r="J70" s="37">
        <f>J71-J72</f>
        <v>0</v>
      </c>
      <c r="K70" s="37">
        <f>K71-K72</f>
        <v>0</v>
      </c>
    </row>
    <row r="71" spans="1:11" x14ac:dyDescent="0.25">
      <c r="A71" s="211" t="s">
        <v>175</v>
      </c>
      <c r="B71" s="211"/>
      <c r="C71" s="211"/>
      <c r="D71" s="211"/>
      <c r="E71" s="211"/>
      <c r="F71" s="211"/>
      <c r="G71" s="15">
        <v>187</v>
      </c>
      <c r="H71" s="33"/>
      <c r="I71" s="33"/>
      <c r="J71" s="33"/>
      <c r="K71" s="33"/>
    </row>
    <row r="72" spans="1:11" x14ac:dyDescent="0.25">
      <c r="A72" s="211" t="s">
        <v>176</v>
      </c>
      <c r="B72" s="211"/>
      <c r="C72" s="211"/>
      <c r="D72" s="211"/>
      <c r="E72" s="211"/>
      <c r="F72" s="211"/>
      <c r="G72" s="15">
        <v>188</v>
      </c>
      <c r="H72" s="33"/>
      <c r="I72" s="33"/>
      <c r="J72" s="33"/>
      <c r="K72" s="33"/>
    </row>
    <row r="73" spans="1:11" x14ac:dyDescent="0.25">
      <c r="A73" s="220" t="s">
        <v>177</v>
      </c>
      <c r="B73" s="220"/>
      <c r="C73" s="220"/>
      <c r="D73" s="220"/>
      <c r="E73" s="220"/>
      <c r="F73" s="220"/>
      <c r="G73" s="15">
        <v>189</v>
      </c>
      <c r="H73" s="33"/>
      <c r="I73" s="33"/>
      <c r="J73" s="33"/>
      <c r="K73" s="33"/>
    </row>
    <row r="74" spans="1:11" x14ac:dyDescent="0.25">
      <c r="A74" s="214" t="s">
        <v>178</v>
      </c>
      <c r="B74" s="214"/>
      <c r="C74" s="214"/>
      <c r="D74" s="214"/>
      <c r="E74" s="214"/>
      <c r="F74" s="214"/>
      <c r="G74" s="20">
        <v>190</v>
      </c>
      <c r="H74" s="121">
        <v>0</v>
      </c>
      <c r="I74" s="121">
        <v>0</v>
      </c>
      <c r="J74" s="121">
        <v>0</v>
      </c>
      <c r="K74" s="121">
        <v>0</v>
      </c>
    </row>
    <row r="75" spans="1:11" x14ac:dyDescent="0.25">
      <c r="A75" s="214" t="s">
        <v>179</v>
      </c>
      <c r="B75" s="214"/>
      <c r="C75" s="214"/>
      <c r="D75" s="214"/>
      <c r="E75" s="214"/>
      <c r="F75" s="214"/>
      <c r="G75" s="20">
        <v>191</v>
      </c>
      <c r="H75" s="121">
        <v>0</v>
      </c>
      <c r="I75" s="121">
        <v>0</v>
      </c>
      <c r="J75" s="121">
        <v>0</v>
      </c>
      <c r="K75" s="121">
        <v>0</v>
      </c>
    </row>
    <row r="76" spans="1:11" x14ac:dyDescent="0.25">
      <c r="A76" s="192" t="s">
        <v>180</v>
      </c>
      <c r="B76" s="192"/>
      <c r="C76" s="192"/>
      <c r="D76" s="192"/>
      <c r="E76" s="192"/>
      <c r="F76" s="192"/>
      <c r="G76" s="212"/>
      <c r="H76" s="212"/>
      <c r="I76" s="212"/>
      <c r="J76" s="213"/>
      <c r="K76" s="213"/>
    </row>
    <row r="77" spans="1:11" x14ac:dyDescent="0.25">
      <c r="A77" s="215" t="s">
        <v>181</v>
      </c>
      <c r="B77" s="215"/>
      <c r="C77" s="215"/>
      <c r="D77" s="215"/>
      <c r="E77" s="215"/>
      <c r="F77" s="215"/>
      <c r="G77" s="20">
        <v>192</v>
      </c>
      <c r="H77" s="121">
        <v>0</v>
      </c>
      <c r="I77" s="121">
        <v>0</v>
      </c>
      <c r="J77" s="121">
        <v>0</v>
      </c>
      <c r="K77" s="121">
        <v>0</v>
      </c>
    </row>
    <row r="78" spans="1:11" x14ac:dyDescent="0.25">
      <c r="A78" s="211" t="s">
        <v>182</v>
      </c>
      <c r="B78" s="211"/>
      <c r="C78" s="211"/>
      <c r="D78" s="211"/>
      <c r="E78" s="211"/>
      <c r="F78" s="211"/>
      <c r="G78" s="15">
        <v>193</v>
      </c>
      <c r="H78" s="121">
        <v>0</v>
      </c>
      <c r="I78" s="121">
        <v>0</v>
      </c>
      <c r="J78" s="121">
        <v>0</v>
      </c>
      <c r="K78" s="121">
        <v>0</v>
      </c>
    </row>
    <row r="79" spans="1:11" x14ac:dyDescent="0.25">
      <c r="A79" s="211" t="s">
        <v>183</v>
      </c>
      <c r="B79" s="211"/>
      <c r="C79" s="211"/>
      <c r="D79" s="211"/>
      <c r="E79" s="211"/>
      <c r="F79" s="211"/>
      <c r="G79" s="15">
        <v>194</v>
      </c>
      <c r="H79" s="121">
        <v>0</v>
      </c>
      <c r="I79" s="121">
        <v>0</v>
      </c>
      <c r="J79" s="121">
        <v>0</v>
      </c>
      <c r="K79" s="121">
        <v>0</v>
      </c>
    </row>
    <row r="80" spans="1:11" x14ac:dyDescent="0.25">
      <c r="A80" s="215" t="s">
        <v>184</v>
      </c>
      <c r="B80" s="215"/>
      <c r="C80" s="215"/>
      <c r="D80" s="215"/>
      <c r="E80" s="215"/>
      <c r="F80" s="215"/>
      <c r="G80" s="20">
        <v>195</v>
      </c>
      <c r="H80" s="121">
        <v>0</v>
      </c>
      <c r="I80" s="121">
        <v>0</v>
      </c>
      <c r="J80" s="121">
        <v>0</v>
      </c>
      <c r="K80" s="121">
        <v>0</v>
      </c>
    </row>
    <row r="81" spans="1:11" x14ac:dyDescent="0.25">
      <c r="A81" s="215" t="s">
        <v>185</v>
      </c>
      <c r="B81" s="215"/>
      <c r="C81" s="215"/>
      <c r="D81" s="215"/>
      <c r="E81" s="215"/>
      <c r="F81" s="215"/>
      <c r="G81" s="20">
        <v>196</v>
      </c>
      <c r="H81" s="121">
        <v>0</v>
      </c>
      <c r="I81" s="121">
        <v>0</v>
      </c>
      <c r="J81" s="121">
        <v>0</v>
      </c>
      <c r="K81" s="121">
        <v>0</v>
      </c>
    </row>
    <row r="82" spans="1:11" x14ac:dyDescent="0.25">
      <c r="A82" s="214" t="s">
        <v>186</v>
      </c>
      <c r="B82" s="214"/>
      <c r="C82" s="214"/>
      <c r="D82" s="214"/>
      <c r="E82" s="214"/>
      <c r="F82" s="214"/>
      <c r="G82" s="20">
        <v>197</v>
      </c>
      <c r="H82" s="121">
        <v>0</v>
      </c>
      <c r="I82" s="121">
        <v>0</v>
      </c>
      <c r="J82" s="121">
        <v>0</v>
      </c>
      <c r="K82" s="121">
        <v>0</v>
      </c>
    </row>
    <row r="83" spans="1:11" x14ac:dyDescent="0.25">
      <c r="A83" s="214" t="s">
        <v>187</v>
      </c>
      <c r="B83" s="214"/>
      <c r="C83" s="214"/>
      <c r="D83" s="214"/>
      <c r="E83" s="214"/>
      <c r="F83" s="214"/>
      <c r="G83" s="20">
        <v>198</v>
      </c>
      <c r="H83" s="121">
        <v>0</v>
      </c>
      <c r="I83" s="121">
        <v>0</v>
      </c>
      <c r="J83" s="121">
        <v>0</v>
      </c>
      <c r="K83" s="121">
        <v>0</v>
      </c>
    </row>
    <row r="84" spans="1:11" x14ac:dyDescent="0.25">
      <c r="A84" s="192" t="s">
        <v>116</v>
      </c>
      <c r="B84" s="192"/>
      <c r="C84" s="192"/>
      <c r="D84" s="192"/>
      <c r="E84" s="192"/>
      <c r="F84" s="192"/>
      <c r="G84" s="212"/>
      <c r="H84" s="212"/>
      <c r="I84" s="212"/>
      <c r="J84" s="213"/>
      <c r="K84" s="213"/>
    </row>
    <row r="85" spans="1:11" x14ac:dyDescent="0.25">
      <c r="A85" s="209" t="s">
        <v>188</v>
      </c>
      <c r="B85" s="209"/>
      <c r="C85" s="209"/>
      <c r="D85" s="209"/>
      <c r="E85" s="209"/>
      <c r="F85" s="209"/>
      <c r="G85" s="20">
        <v>199</v>
      </c>
      <c r="H85" s="38">
        <f>H86+H87</f>
        <v>0</v>
      </c>
      <c r="I85" s="38">
        <f>I86+I87</f>
        <v>0</v>
      </c>
      <c r="J85" s="38">
        <f>J86+J87</f>
        <v>0</v>
      </c>
      <c r="K85" s="38">
        <f>K86+K87</f>
        <v>0</v>
      </c>
    </row>
    <row r="86" spans="1:11" x14ac:dyDescent="0.25">
      <c r="A86" s="210" t="s">
        <v>189</v>
      </c>
      <c r="B86" s="210"/>
      <c r="C86" s="210"/>
      <c r="D86" s="210"/>
      <c r="E86" s="210"/>
      <c r="F86" s="210"/>
      <c r="G86" s="15">
        <v>200</v>
      </c>
      <c r="H86" s="39"/>
      <c r="I86" s="39"/>
      <c r="J86" s="39"/>
      <c r="K86" s="39"/>
    </row>
    <row r="87" spans="1:11" x14ac:dyDescent="0.25">
      <c r="A87" s="210" t="s">
        <v>190</v>
      </c>
      <c r="B87" s="210"/>
      <c r="C87" s="210"/>
      <c r="D87" s="210"/>
      <c r="E87" s="210"/>
      <c r="F87" s="210"/>
      <c r="G87" s="15">
        <v>201</v>
      </c>
      <c r="H87" s="39"/>
      <c r="I87" s="39"/>
      <c r="J87" s="39"/>
      <c r="K87" s="39"/>
    </row>
    <row r="88" spans="1:11" x14ac:dyDescent="0.25">
      <c r="A88" s="218" t="s">
        <v>118</v>
      </c>
      <c r="B88" s="218"/>
      <c r="C88" s="218"/>
      <c r="D88" s="218"/>
      <c r="E88" s="218"/>
      <c r="F88" s="218"/>
      <c r="G88" s="219"/>
      <c r="H88" s="219"/>
      <c r="I88" s="219"/>
      <c r="J88" s="213"/>
      <c r="K88" s="213"/>
    </row>
    <row r="89" spans="1:11" x14ac:dyDescent="0.25">
      <c r="A89" s="188" t="s">
        <v>191</v>
      </c>
      <c r="B89" s="188"/>
      <c r="C89" s="188"/>
      <c r="D89" s="188"/>
      <c r="E89" s="188"/>
      <c r="F89" s="188"/>
      <c r="G89" s="15">
        <v>202</v>
      </c>
      <c r="H89" s="39">
        <v>-73175</v>
      </c>
      <c r="I89" s="39">
        <v>-46565</v>
      </c>
      <c r="J89" s="39">
        <v>-123345</v>
      </c>
      <c r="K89" s="39">
        <v>-28688</v>
      </c>
    </row>
    <row r="90" spans="1:11" ht="24" customHeight="1" x14ac:dyDescent="0.25">
      <c r="A90" s="208" t="s">
        <v>192</v>
      </c>
      <c r="B90" s="208"/>
      <c r="C90" s="208"/>
      <c r="D90" s="208"/>
      <c r="E90" s="208"/>
      <c r="F90" s="208"/>
      <c r="G90" s="20">
        <v>203</v>
      </c>
      <c r="H90" s="38">
        <f>SUM(H91:H98)</f>
        <v>0</v>
      </c>
      <c r="I90" s="38">
        <f>SUM(I91:I98)</f>
        <v>0</v>
      </c>
      <c r="J90" s="38">
        <f>SUM(J91:J98)</f>
        <v>0</v>
      </c>
      <c r="K90" s="38">
        <f>SUM(K91:K98)</f>
        <v>0</v>
      </c>
    </row>
    <row r="91" spans="1:11" x14ac:dyDescent="0.25">
      <c r="A91" s="211" t="s">
        <v>193</v>
      </c>
      <c r="B91" s="211"/>
      <c r="C91" s="211"/>
      <c r="D91" s="211"/>
      <c r="E91" s="211"/>
      <c r="F91" s="211"/>
      <c r="G91" s="15">
        <v>204</v>
      </c>
      <c r="H91" s="39"/>
      <c r="I91" s="39"/>
      <c r="J91" s="39"/>
      <c r="K91" s="39"/>
    </row>
    <row r="92" spans="1:11" ht="22.2" customHeight="1" x14ac:dyDescent="0.25">
      <c r="A92" s="211" t="s">
        <v>194</v>
      </c>
      <c r="B92" s="211"/>
      <c r="C92" s="211"/>
      <c r="D92" s="211"/>
      <c r="E92" s="211"/>
      <c r="F92" s="211"/>
      <c r="G92" s="15">
        <v>205</v>
      </c>
      <c r="H92" s="39"/>
      <c r="I92" s="39"/>
      <c r="J92" s="39"/>
      <c r="K92" s="39"/>
    </row>
    <row r="93" spans="1:11" ht="22.2" customHeight="1" x14ac:dyDescent="0.25">
      <c r="A93" s="211" t="s">
        <v>195</v>
      </c>
      <c r="B93" s="211"/>
      <c r="C93" s="211"/>
      <c r="D93" s="211"/>
      <c r="E93" s="211"/>
      <c r="F93" s="211"/>
      <c r="G93" s="15">
        <v>206</v>
      </c>
      <c r="H93" s="39"/>
      <c r="I93" s="39"/>
      <c r="J93" s="39"/>
      <c r="K93" s="39"/>
    </row>
    <row r="94" spans="1:11" ht="22.2" customHeight="1" x14ac:dyDescent="0.25">
      <c r="A94" s="211" t="s">
        <v>196</v>
      </c>
      <c r="B94" s="211"/>
      <c r="C94" s="211"/>
      <c r="D94" s="211"/>
      <c r="E94" s="211"/>
      <c r="F94" s="211"/>
      <c r="G94" s="15">
        <v>207</v>
      </c>
      <c r="H94" s="39"/>
      <c r="I94" s="39"/>
      <c r="J94" s="39"/>
      <c r="K94" s="39"/>
    </row>
    <row r="95" spans="1:11" ht="22.2" customHeight="1" x14ac:dyDescent="0.25">
      <c r="A95" s="211" t="s">
        <v>197</v>
      </c>
      <c r="B95" s="211"/>
      <c r="C95" s="211"/>
      <c r="D95" s="211"/>
      <c r="E95" s="211"/>
      <c r="F95" s="211"/>
      <c r="G95" s="15">
        <v>208</v>
      </c>
      <c r="H95" s="39"/>
      <c r="I95" s="39"/>
      <c r="J95" s="39"/>
      <c r="K95" s="39"/>
    </row>
    <row r="96" spans="1:11" ht="22.2" customHeight="1" x14ac:dyDescent="0.25">
      <c r="A96" s="211" t="s">
        <v>198</v>
      </c>
      <c r="B96" s="211"/>
      <c r="C96" s="211"/>
      <c r="D96" s="211"/>
      <c r="E96" s="211"/>
      <c r="F96" s="211"/>
      <c r="G96" s="15">
        <v>209</v>
      </c>
      <c r="H96" s="39"/>
      <c r="I96" s="39"/>
      <c r="J96" s="39"/>
      <c r="K96" s="39"/>
    </row>
    <row r="97" spans="1:11" x14ac:dyDescent="0.25">
      <c r="A97" s="211" t="s">
        <v>199</v>
      </c>
      <c r="B97" s="211"/>
      <c r="C97" s="211"/>
      <c r="D97" s="211"/>
      <c r="E97" s="211"/>
      <c r="F97" s="211"/>
      <c r="G97" s="15">
        <v>210</v>
      </c>
      <c r="H97" s="39"/>
      <c r="I97" s="39"/>
      <c r="J97" s="39"/>
      <c r="K97" s="39"/>
    </row>
    <row r="98" spans="1:11" x14ac:dyDescent="0.25">
      <c r="A98" s="211" t="s">
        <v>200</v>
      </c>
      <c r="B98" s="211"/>
      <c r="C98" s="211"/>
      <c r="D98" s="211"/>
      <c r="E98" s="211"/>
      <c r="F98" s="211"/>
      <c r="G98" s="15">
        <v>211</v>
      </c>
      <c r="H98" s="39"/>
      <c r="I98" s="39"/>
      <c r="J98" s="39"/>
      <c r="K98" s="39"/>
    </row>
    <row r="99" spans="1:11" x14ac:dyDescent="0.25">
      <c r="A99" s="188" t="s">
        <v>119</v>
      </c>
      <c r="B99" s="188"/>
      <c r="C99" s="188"/>
      <c r="D99" s="188"/>
      <c r="E99" s="188"/>
      <c r="F99" s="188"/>
      <c r="G99" s="15">
        <v>212</v>
      </c>
      <c r="H99" s="39"/>
      <c r="I99" s="39"/>
      <c r="J99" s="39"/>
      <c r="K99" s="39"/>
    </row>
    <row r="100" spans="1:11" ht="22.95" customHeight="1" x14ac:dyDescent="0.25">
      <c r="A100" s="208" t="s">
        <v>201</v>
      </c>
      <c r="B100" s="208"/>
      <c r="C100" s="208"/>
      <c r="D100" s="208"/>
      <c r="E100" s="208"/>
      <c r="F100" s="208"/>
      <c r="G100" s="20">
        <v>213</v>
      </c>
      <c r="H100" s="38">
        <f>H90-H99</f>
        <v>0</v>
      </c>
      <c r="I100" s="38">
        <f>I90-I99</f>
        <v>0</v>
      </c>
      <c r="J100" s="38">
        <f>J90-J99</f>
        <v>0</v>
      </c>
      <c r="K100" s="38">
        <f>K90-K99</f>
        <v>0</v>
      </c>
    </row>
    <row r="101" spans="1:11" x14ac:dyDescent="0.25">
      <c r="A101" s="208" t="s">
        <v>202</v>
      </c>
      <c r="B101" s="208"/>
      <c r="C101" s="208"/>
      <c r="D101" s="208"/>
      <c r="E101" s="208"/>
      <c r="F101" s="208"/>
      <c r="G101" s="20">
        <v>214</v>
      </c>
      <c r="H101" s="38">
        <f>H89+H100</f>
        <v>-73175</v>
      </c>
      <c r="I101" s="38">
        <f>I89+I100</f>
        <v>-46565</v>
      </c>
      <c r="J101" s="38">
        <f>J89+J100</f>
        <v>-123345</v>
      </c>
      <c r="K101" s="38">
        <f>K89+K100</f>
        <v>-28688</v>
      </c>
    </row>
    <row r="102" spans="1:11" x14ac:dyDescent="0.25">
      <c r="A102" s="192" t="s">
        <v>203</v>
      </c>
      <c r="B102" s="192"/>
      <c r="C102" s="192"/>
      <c r="D102" s="192"/>
      <c r="E102" s="192"/>
      <c r="F102" s="192"/>
      <c r="G102" s="212"/>
      <c r="H102" s="212"/>
      <c r="I102" s="212"/>
      <c r="J102" s="213"/>
      <c r="K102" s="213"/>
    </row>
    <row r="103" spans="1:11" x14ac:dyDescent="0.25">
      <c r="A103" s="209" t="s">
        <v>204</v>
      </c>
      <c r="B103" s="209"/>
      <c r="C103" s="209"/>
      <c r="D103" s="209"/>
      <c r="E103" s="209"/>
      <c r="F103" s="209"/>
      <c r="G103" s="20">
        <v>215</v>
      </c>
      <c r="H103" s="38">
        <f>H104+H105</f>
        <v>0</v>
      </c>
      <c r="I103" s="38">
        <f>I104+I105</f>
        <v>0</v>
      </c>
      <c r="J103" s="38">
        <f>J104+J105</f>
        <v>0</v>
      </c>
      <c r="K103" s="38">
        <f>K104+K105</f>
        <v>0</v>
      </c>
    </row>
    <row r="104" spans="1:11" x14ac:dyDescent="0.25">
      <c r="A104" s="210" t="s">
        <v>117</v>
      </c>
      <c r="B104" s="210"/>
      <c r="C104" s="210"/>
      <c r="D104" s="210"/>
      <c r="E104" s="210"/>
      <c r="F104" s="210"/>
      <c r="G104" s="15">
        <v>216</v>
      </c>
      <c r="H104" s="39"/>
      <c r="I104" s="39"/>
      <c r="J104" s="39"/>
      <c r="K104" s="39"/>
    </row>
    <row r="105" spans="1:11" x14ac:dyDescent="0.25">
      <c r="A105" s="210" t="s">
        <v>205</v>
      </c>
      <c r="B105" s="210"/>
      <c r="C105" s="210"/>
      <c r="D105" s="210"/>
      <c r="E105" s="210"/>
      <c r="F105" s="210"/>
      <c r="G105" s="15">
        <v>217</v>
      </c>
      <c r="H105" s="39"/>
      <c r="I105" s="39"/>
      <c r="J105" s="39"/>
      <c r="K105" s="39"/>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35433070866141736" right="0.15748031496062992" top="0.98425196850393704" bottom="0.98425196850393704" header="0.51181102362204722" footer="0.51181102362204722"/>
  <pageSetup paperSize="256"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3" sqref="A3:I3"/>
    </sheetView>
  </sheetViews>
  <sheetFormatPr defaultColWidth="9.109375" defaultRowHeight="13.2" x14ac:dyDescent="0.25"/>
  <cols>
    <col min="1" max="7" width="9.109375" style="21"/>
    <col min="8" max="9" width="30.33203125" style="50" customWidth="1"/>
    <col min="10" max="16384" width="9.109375" style="21"/>
  </cols>
  <sheetData>
    <row r="1" spans="1:9" x14ac:dyDescent="0.25">
      <c r="A1" s="261" t="s">
        <v>206</v>
      </c>
      <c r="B1" s="262"/>
      <c r="C1" s="262"/>
      <c r="D1" s="262"/>
      <c r="E1" s="262"/>
      <c r="F1" s="262"/>
      <c r="G1" s="262"/>
      <c r="H1" s="262"/>
      <c r="I1" s="262"/>
    </row>
    <row r="2" spans="1:9" ht="12.75" customHeight="1" x14ac:dyDescent="0.25">
      <c r="A2" s="221" t="s">
        <v>452</v>
      </c>
      <c r="B2" s="197"/>
      <c r="C2" s="197"/>
      <c r="D2" s="197"/>
      <c r="E2" s="197"/>
      <c r="F2" s="197"/>
      <c r="G2" s="197"/>
      <c r="H2" s="197"/>
      <c r="I2" s="197"/>
    </row>
    <row r="3" spans="1:9" x14ac:dyDescent="0.25">
      <c r="A3" s="264" t="s">
        <v>355</v>
      </c>
      <c r="B3" s="265"/>
      <c r="C3" s="265"/>
      <c r="D3" s="265"/>
      <c r="E3" s="265"/>
      <c r="F3" s="265"/>
      <c r="G3" s="265"/>
      <c r="H3" s="265"/>
      <c r="I3" s="265"/>
    </row>
    <row r="4" spans="1:9" x14ac:dyDescent="0.25">
      <c r="A4" s="263" t="s">
        <v>446</v>
      </c>
      <c r="B4" s="201"/>
      <c r="C4" s="201"/>
      <c r="D4" s="201"/>
      <c r="E4" s="201"/>
      <c r="F4" s="201"/>
      <c r="G4" s="201"/>
      <c r="H4" s="201"/>
      <c r="I4" s="202"/>
    </row>
    <row r="5" spans="1:9" ht="22.8" thickBot="1" x14ac:dyDescent="0.3">
      <c r="A5" s="266" t="s">
        <v>2</v>
      </c>
      <c r="B5" s="267"/>
      <c r="C5" s="267"/>
      <c r="D5" s="267"/>
      <c r="E5" s="267"/>
      <c r="F5" s="268"/>
      <c r="G5" s="22" t="s">
        <v>107</v>
      </c>
      <c r="H5" s="40" t="s">
        <v>380</v>
      </c>
      <c r="I5" s="40" t="s">
        <v>347</v>
      </c>
    </row>
    <row r="6" spans="1:9" x14ac:dyDescent="0.25">
      <c r="A6" s="269">
        <v>1</v>
      </c>
      <c r="B6" s="270"/>
      <c r="C6" s="270"/>
      <c r="D6" s="270"/>
      <c r="E6" s="270"/>
      <c r="F6" s="271"/>
      <c r="G6" s="23">
        <v>2</v>
      </c>
      <c r="H6" s="41" t="s">
        <v>207</v>
      </c>
      <c r="I6" s="41" t="s">
        <v>208</v>
      </c>
    </row>
    <row r="7" spans="1:9" x14ac:dyDescent="0.25">
      <c r="A7" s="240" t="s">
        <v>209</v>
      </c>
      <c r="B7" s="241"/>
      <c r="C7" s="241"/>
      <c r="D7" s="241"/>
      <c r="E7" s="241"/>
      <c r="F7" s="241"/>
      <c r="G7" s="241"/>
      <c r="H7" s="241"/>
      <c r="I7" s="242"/>
    </row>
    <row r="8" spans="1:9" ht="12.75" customHeight="1" x14ac:dyDescent="0.25">
      <c r="A8" s="243" t="s">
        <v>210</v>
      </c>
      <c r="B8" s="244"/>
      <c r="C8" s="244"/>
      <c r="D8" s="244"/>
      <c r="E8" s="244"/>
      <c r="F8" s="245"/>
      <c r="G8" s="24">
        <v>1</v>
      </c>
      <c r="H8" s="42">
        <v>-73175</v>
      </c>
      <c r="I8" s="42">
        <v>-123345</v>
      </c>
    </row>
    <row r="9" spans="1:9" ht="12.75" customHeight="1" x14ac:dyDescent="0.25">
      <c r="A9" s="258" t="s">
        <v>211</v>
      </c>
      <c r="B9" s="259"/>
      <c r="C9" s="259"/>
      <c r="D9" s="259"/>
      <c r="E9" s="259"/>
      <c r="F9" s="260"/>
      <c r="G9" s="25">
        <v>2</v>
      </c>
      <c r="H9" s="43">
        <f>H10+H11+H12+H13+H14+H15+H16+H17</f>
        <v>0</v>
      </c>
      <c r="I9" s="43">
        <f>I10+I11+I12+I13+I14+I15+I16+I17</f>
        <v>0</v>
      </c>
    </row>
    <row r="10" spans="1:9" ht="12.75" customHeight="1" x14ac:dyDescent="0.25">
      <c r="A10" s="255" t="s">
        <v>212</v>
      </c>
      <c r="B10" s="256"/>
      <c r="C10" s="256"/>
      <c r="D10" s="256"/>
      <c r="E10" s="256"/>
      <c r="F10" s="257"/>
      <c r="G10" s="26">
        <v>3</v>
      </c>
      <c r="H10" s="44"/>
      <c r="I10" s="44"/>
    </row>
    <row r="11" spans="1:9" ht="22.2" customHeight="1" x14ac:dyDescent="0.25">
      <c r="A11" s="255" t="s">
        <v>213</v>
      </c>
      <c r="B11" s="256"/>
      <c r="C11" s="256"/>
      <c r="D11" s="256"/>
      <c r="E11" s="256"/>
      <c r="F11" s="257"/>
      <c r="G11" s="26">
        <v>4</v>
      </c>
      <c r="H11" s="44"/>
      <c r="I11" s="44"/>
    </row>
    <row r="12" spans="1:9" ht="23.4" customHeight="1" x14ac:dyDescent="0.25">
      <c r="A12" s="255" t="s">
        <v>214</v>
      </c>
      <c r="B12" s="256"/>
      <c r="C12" s="256"/>
      <c r="D12" s="256"/>
      <c r="E12" s="256"/>
      <c r="F12" s="257"/>
      <c r="G12" s="26">
        <v>5</v>
      </c>
      <c r="H12" s="44"/>
      <c r="I12" s="44"/>
    </row>
    <row r="13" spans="1:9" ht="12.75" customHeight="1" x14ac:dyDescent="0.25">
      <c r="A13" s="255" t="s">
        <v>215</v>
      </c>
      <c r="B13" s="256"/>
      <c r="C13" s="256"/>
      <c r="D13" s="256"/>
      <c r="E13" s="256"/>
      <c r="F13" s="257"/>
      <c r="G13" s="26">
        <v>6</v>
      </c>
      <c r="H13" s="44"/>
      <c r="I13" s="44"/>
    </row>
    <row r="14" spans="1:9" ht="12.75" customHeight="1" x14ac:dyDescent="0.25">
      <c r="A14" s="255" t="s">
        <v>216</v>
      </c>
      <c r="B14" s="256"/>
      <c r="C14" s="256"/>
      <c r="D14" s="256"/>
      <c r="E14" s="256"/>
      <c r="F14" s="257"/>
      <c r="G14" s="26">
        <v>7</v>
      </c>
      <c r="H14" s="44"/>
      <c r="I14" s="44"/>
    </row>
    <row r="15" spans="1:9" ht="12.75" customHeight="1" x14ac:dyDescent="0.25">
      <c r="A15" s="255" t="s">
        <v>217</v>
      </c>
      <c r="B15" s="256"/>
      <c r="C15" s="256"/>
      <c r="D15" s="256"/>
      <c r="E15" s="256"/>
      <c r="F15" s="257"/>
      <c r="G15" s="26">
        <v>8</v>
      </c>
      <c r="H15" s="44"/>
      <c r="I15" s="44"/>
    </row>
    <row r="16" spans="1:9" ht="12.75" customHeight="1" x14ac:dyDescent="0.25">
      <c r="A16" s="255" t="s">
        <v>218</v>
      </c>
      <c r="B16" s="256"/>
      <c r="C16" s="256"/>
      <c r="D16" s="256"/>
      <c r="E16" s="256"/>
      <c r="F16" s="257"/>
      <c r="G16" s="26">
        <v>9</v>
      </c>
      <c r="H16" s="44"/>
      <c r="I16" s="44"/>
    </row>
    <row r="17" spans="1:9" ht="25.2" customHeight="1" x14ac:dyDescent="0.25">
      <c r="A17" s="255" t="s">
        <v>219</v>
      </c>
      <c r="B17" s="256"/>
      <c r="C17" s="256"/>
      <c r="D17" s="256"/>
      <c r="E17" s="256"/>
      <c r="F17" s="257"/>
      <c r="G17" s="26">
        <v>10</v>
      </c>
      <c r="H17" s="44"/>
      <c r="I17" s="44"/>
    </row>
    <row r="18" spans="1:9" ht="28.2" customHeight="1" x14ac:dyDescent="0.25">
      <c r="A18" s="234" t="s">
        <v>390</v>
      </c>
      <c r="B18" s="235"/>
      <c r="C18" s="235"/>
      <c r="D18" s="235"/>
      <c r="E18" s="235"/>
      <c r="F18" s="236"/>
      <c r="G18" s="25">
        <v>11</v>
      </c>
      <c r="H18" s="43">
        <f>H8+H9</f>
        <v>-73175</v>
      </c>
      <c r="I18" s="43">
        <f>I8+I9</f>
        <v>-123345</v>
      </c>
    </row>
    <row r="19" spans="1:9" ht="12.75" customHeight="1" x14ac:dyDescent="0.25">
      <c r="A19" s="258" t="s">
        <v>220</v>
      </c>
      <c r="B19" s="259"/>
      <c r="C19" s="259"/>
      <c r="D19" s="259"/>
      <c r="E19" s="259"/>
      <c r="F19" s="260"/>
      <c r="G19" s="25">
        <v>12</v>
      </c>
      <c r="H19" s="43">
        <f>H20+H21+H22+H23</f>
        <v>-45889</v>
      </c>
      <c r="I19" s="43">
        <f>I20+I21+I22+I23</f>
        <v>-86657</v>
      </c>
    </row>
    <row r="20" spans="1:9" ht="12.75" customHeight="1" x14ac:dyDescent="0.25">
      <c r="A20" s="255" t="s">
        <v>221</v>
      </c>
      <c r="B20" s="256"/>
      <c r="C20" s="256"/>
      <c r="D20" s="256"/>
      <c r="E20" s="256"/>
      <c r="F20" s="257"/>
      <c r="G20" s="26">
        <v>13</v>
      </c>
      <c r="H20" s="44">
        <f>51781-27169</f>
        <v>24612</v>
      </c>
      <c r="I20" s="44">
        <v>-45723</v>
      </c>
    </row>
    <row r="21" spans="1:9" ht="12.75" customHeight="1" x14ac:dyDescent="0.25">
      <c r="A21" s="255" t="s">
        <v>222</v>
      </c>
      <c r="B21" s="256"/>
      <c r="C21" s="256"/>
      <c r="D21" s="256"/>
      <c r="E21" s="256"/>
      <c r="F21" s="257"/>
      <c r="G21" s="26">
        <v>14</v>
      </c>
      <c r="H21" s="44">
        <f>-70501</f>
        <v>-70501</v>
      </c>
      <c r="I21" s="44"/>
    </row>
    <row r="22" spans="1:9" ht="12.75" customHeight="1" x14ac:dyDescent="0.25">
      <c r="A22" s="255" t="s">
        <v>223</v>
      </c>
      <c r="B22" s="256"/>
      <c r="C22" s="256"/>
      <c r="D22" s="256"/>
      <c r="E22" s="256"/>
      <c r="F22" s="257"/>
      <c r="G22" s="26">
        <v>15</v>
      </c>
      <c r="H22" s="44"/>
      <c r="I22" s="44"/>
    </row>
    <row r="23" spans="1:9" ht="12.75" customHeight="1" x14ac:dyDescent="0.25">
      <c r="A23" s="255" t="s">
        <v>224</v>
      </c>
      <c r="B23" s="256"/>
      <c r="C23" s="256"/>
      <c r="D23" s="256"/>
      <c r="E23" s="256"/>
      <c r="F23" s="257"/>
      <c r="G23" s="26">
        <v>16</v>
      </c>
      <c r="H23" s="44"/>
      <c r="I23" s="44">
        <v>-40934</v>
      </c>
    </row>
    <row r="24" spans="1:9" ht="12.75" customHeight="1" x14ac:dyDescent="0.25">
      <c r="A24" s="234" t="s">
        <v>225</v>
      </c>
      <c r="B24" s="235"/>
      <c r="C24" s="235"/>
      <c r="D24" s="235"/>
      <c r="E24" s="235"/>
      <c r="F24" s="236"/>
      <c r="G24" s="25">
        <v>17</v>
      </c>
      <c r="H24" s="43">
        <f>H18+H19</f>
        <v>-119064</v>
      </c>
      <c r="I24" s="43">
        <f>I18+I19</f>
        <v>-210002</v>
      </c>
    </row>
    <row r="25" spans="1:9" ht="12.75" customHeight="1" x14ac:dyDescent="0.25">
      <c r="A25" s="246" t="s">
        <v>226</v>
      </c>
      <c r="B25" s="247"/>
      <c r="C25" s="247"/>
      <c r="D25" s="247"/>
      <c r="E25" s="247"/>
      <c r="F25" s="248"/>
      <c r="G25" s="26">
        <v>18</v>
      </c>
      <c r="H25" s="44"/>
      <c r="I25" s="44"/>
    </row>
    <row r="26" spans="1:9" ht="12.75" customHeight="1" x14ac:dyDescent="0.25">
      <c r="A26" s="246" t="s">
        <v>227</v>
      </c>
      <c r="B26" s="247"/>
      <c r="C26" s="247"/>
      <c r="D26" s="247"/>
      <c r="E26" s="247"/>
      <c r="F26" s="248"/>
      <c r="G26" s="26">
        <v>19</v>
      </c>
      <c r="H26" s="44">
        <v>-2745</v>
      </c>
      <c r="I26" s="44"/>
    </row>
    <row r="27" spans="1:9" ht="25.95" customHeight="1" x14ac:dyDescent="0.25">
      <c r="A27" s="237" t="s">
        <v>228</v>
      </c>
      <c r="B27" s="238"/>
      <c r="C27" s="238"/>
      <c r="D27" s="238"/>
      <c r="E27" s="238"/>
      <c r="F27" s="239"/>
      <c r="G27" s="27">
        <v>20</v>
      </c>
      <c r="H27" s="45">
        <f>H24+H25+H26</f>
        <v>-121809</v>
      </c>
      <c r="I27" s="45">
        <f>I24+I25+I26</f>
        <v>-210002</v>
      </c>
    </row>
    <row r="28" spans="1:9" x14ac:dyDescent="0.25">
      <c r="A28" s="240" t="s">
        <v>229</v>
      </c>
      <c r="B28" s="241"/>
      <c r="C28" s="241"/>
      <c r="D28" s="241"/>
      <c r="E28" s="241"/>
      <c r="F28" s="241"/>
      <c r="G28" s="241"/>
      <c r="H28" s="241"/>
      <c r="I28" s="242"/>
    </row>
    <row r="29" spans="1:9" ht="30.6" customHeight="1" x14ac:dyDescent="0.25">
      <c r="A29" s="243" t="s">
        <v>230</v>
      </c>
      <c r="B29" s="244"/>
      <c r="C29" s="244"/>
      <c r="D29" s="244"/>
      <c r="E29" s="244"/>
      <c r="F29" s="245"/>
      <c r="G29" s="24">
        <v>21</v>
      </c>
      <c r="H29" s="46"/>
      <c r="I29" s="46"/>
    </row>
    <row r="30" spans="1:9" ht="12.75" customHeight="1" x14ac:dyDescent="0.25">
      <c r="A30" s="246" t="s">
        <v>231</v>
      </c>
      <c r="B30" s="247"/>
      <c r="C30" s="247"/>
      <c r="D30" s="247"/>
      <c r="E30" s="247"/>
      <c r="F30" s="248"/>
      <c r="G30" s="26">
        <v>22</v>
      </c>
      <c r="H30" s="47"/>
      <c r="I30" s="47"/>
    </row>
    <row r="31" spans="1:9" ht="12.75" customHeight="1" x14ac:dyDescent="0.25">
      <c r="A31" s="246" t="s">
        <v>232</v>
      </c>
      <c r="B31" s="247"/>
      <c r="C31" s="247"/>
      <c r="D31" s="247"/>
      <c r="E31" s="247"/>
      <c r="F31" s="248"/>
      <c r="G31" s="26">
        <v>23</v>
      </c>
      <c r="H31" s="47">
        <v>41227</v>
      </c>
      <c r="I31" s="47"/>
    </row>
    <row r="32" spans="1:9" ht="12.75" customHeight="1" x14ac:dyDescent="0.25">
      <c r="A32" s="246" t="s">
        <v>233</v>
      </c>
      <c r="B32" s="247"/>
      <c r="C32" s="247"/>
      <c r="D32" s="247"/>
      <c r="E32" s="247"/>
      <c r="F32" s="248"/>
      <c r="G32" s="26">
        <v>24</v>
      </c>
      <c r="H32" s="47"/>
      <c r="I32" s="47"/>
    </row>
    <row r="33" spans="1:9" ht="12.75" customHeight="1" x14ac:dyDescent="0.25">
      <c r="A33" s="246" t="s">
        <v>234</v>
      </c>
      <c r="B33" s="247"/>
      <c r="C33" s="247"/>
      <c r="D33" s="247"/>
      <c r="E33" s="247"/>
      <c r="F33" s="248"/>
      <c r="G33" s="26">
        <v>25</v>
      </c>
      <c r="H33" s="47"/>
      <c r="I33" s="47"/>
    </row>
    <row r="34" spans="1:9" ht="12.75" customHeight="1" x14ac:dyDescent="0.25">
      <c r="A34" s="246" t="s">
        <v>235</v>
      </c>
      <c r="B34" s="247"/>
      <c r="C34" s="247"/>
      <c r="D34" s="247"/>
      <c r="E34" s="247"/>
      <c r="F34" s="248"/>
      <c r="G34" s="26">
        <v>26</v>
      </c>
      <c r="H34" s="47"/>
      <c r="I34" s="47"/>
    </row>
    <row r="35" spans="1:9" ht="26.4" customHeight="1" x14ac:dyDescent="0.25">
      <c r="A35" s="234" t="s">
        <v>236</v>
      </c>
      <c r="B35" s="235"/>
      <c r="C35" s="235"/>
      <c r="D35" s="235"/>
      <c r="E35" s="235"/>
      <c r="F35" s="236"/>
      <c r="G35" s="25">
        <v>27</v>
      </c>
      <c r="H35" s="48">
        <f>H29+H30+H31+H32+H33+H34</f>
        <v>41227</v>
      </c>
      <c r="I35" s="48">
        <f>I29+I30+I31+I32+I33+I34</f>
        <v>0</v>
      </c>
    </row>
    <row r="36" spans="1:9" ht="22.95" customHeight="1" x14ac:dyDescent="0.25">
      <c r="A36" s="246" t="s">
        <v>237</v>
      </c>
      <c r="B36" s="247"/>
      <c r="C36" s="247"/>
      <c r="D36" s="247"/>
      <c r="E36" s="247"/>
      <c r="F36" s="248"/>
      <c r="G36" s="26">
        <v>28</v>
      </c>
      <c r="H36" s="47"/>
      <c r="I36" s="47"/>
    </row>
    <row r="37" spans="1:9" ht="12.75" customHeight="1" x14ac:dyDescent="0.25">
      <c r="A37" s="246" t="s">
        <v>238</v>
      </c>
      <c r="B37" s="247"/>
      <c r="C37" s="247"/>
      <c r="D37" s="247"/>
      <c r="E37" s="247"/>
      <c r="F37" s="248"/>
      <c r="G37" s="26">
        <v>29</v>
      </c>
      <c r="H37" s="47"/>
      <c r="I37" s="47"/>
    </row>
    <row r="38" spans="1:9" ht="12.75" customHeight="1" x14ac:dyDescent="0.25">
      <c r="A38" s="246" t="s">
        <v>239</v>
      </c>
      <c r="B38" s="247"/>
      <c r="C38" s="247"/>
      <c r="D38" s="247"/>
      <c r="E38" s="247"/>
      <c r="F38" s="248"/>
      <c r="G38" s="26">
        <v>30</v>
      </c>
      <c r="H38" s="47"/>
      <c r="I38" s="47"/>
    </row>
    <row r="39" spans="1:9" ht="12.75" customHeight="1" x14ac:dyDescent="0.25">
      <c r="A39" s="246" t="s">
        <v>240</v>
      </c>
      <c r="B39" s="247"/>
      <c r="C39" s="247"/>
      <c r="D39" s="247"/>
      <c r="E39" s="247"/>
      <c r="F39" s="248"/>
      <c r="G39" s="26">
        <v>31</v>
      </c>
      <c r="H39" s="47"/>
      <c r="I39" s="47"/>
    </row>
    <row r="40" spans="1:9" ht="12.75" customHeight="1" x14ac:dyDescent="0.25">
      <c r="A40" s="246" t="s">
        <v>241</v>
      </c>
      <c r="B40" s="247"/>
      <c r="C40" s="247"/>
      <c r="D40" s="247"/>
      <c r="E40" s="247"/>
      <c r="F40" s="248"/>
      <c r="G40" s="26">
        <v>32</v>
      </c>
      <c r="H40" s="47">
        <v>-5000000</v>
      </c>
      <c r="I40" s="47"/>
    </row>
    <row r="41" spans="1:9" ht="24" customHeight="1" x14ac:dyDescent="0.25">
      <c r="A41" s="234" t="s">
        <v>242</v>
      </c>
      <c r="B41" s="235"/>
      <c r="C41" s="235"/>
      <c r="D41" s="235"/>
      <c r="E41" s="235"/>
      <c r="F41" s="236"/>
      <c r="G41" s="25">
        <v>33</v>
      </c>
      <c r="H41" s="48">
        <f>H36+H37+H38+H39+H40</f>
        <v>-5000000</v>
      </c>
      <c r="I41" s="48">
        <f>I36+I37+I38+I39+I40</f>
        <v>0</v>
      </c>
    </row>
    <row r="42" spans="1:9" ht="29.4" customHeight="1" x14ac:dyDescent="0.25">
      <c r="A42" s="237" t="s">
        <v>243</v>
      </c>
      <c r="B42" s="238"/>
      <c r="C42" s="238"/>
      <c r="D42" s="238"/>
      <c r="E42" s="238"/>
      <c r="F42" s="239"/>
      <c r="G42" s="27">
        <v>34</v>
      </c>
      <c r="H42" s="49">
        <f>H35+H41</f>
        <v>-4958773</v>
      </c>
      <c r="I42" s="49">
        <f>I35+I41</f>
        <v>0</v>
      </c>
    </row>
    <row r="43" spans="1:9" x14ac:dyDescent="0.25">
      <c r="A43" s="240" t="s">
        <v>244</v>
      </c>
      <c r="B43" s="241"/>
      <c r="C43" s="241"/>
      <c r="D43" s="241"/>
      <c r="E43" s="241"/>
      <c r="F43" s="241"/>
      <c r="G43" s="241"/>
      <c r="H43" s="241"/>
      <c r="I43" s="242"/>
    </row>
    <row r="44" spans="1:9" ht="12.75" customHeight="1" x14ac:dyDescent="0.25">
      <c r="A44" s="243" t="s">
        <v>245</v>
      </c>
      <c r="B44" s="244"/>
      <c r="C44" s="244"/>
      <c r="D44" s="244"/>
      <c r="E44" s="244"/>
      <c r="F44" s="245"/>
      <c r="G44" s="24">
        <v>35</v>
      </c>
      <c r="H44" s="46"/>
      <c r="I44" s="46"/>
    </row>
    <row r="45" spans="1:9" ht="25.2" customHeight="1" x14ac:dyDescent="0.25">
      <c r="A45" s="246" t="s">
        <v>246</v>
      </c>
      <c r="B45" s="247"/>
      <c r="C45" s="247"/>
      <c r="D45" s="247"/>
      <c r="E45" s="247"/>
      <c r="F45" s="248"/>
      <c r="G45" s="26">
        <v>36</v>
      </c>
      <c r="H45" s="47"/>
      <c r="I45" s="47"/>
    </row>
    <row r="46" spans="1:9" ht="12.75" customHeight="1" x14ac:dyDescent="0.25">
      <c r="A46" s="246" t="s">
        <v>247</v>
      </c>
      <c r="B46" s="247"/>
      <c r="C46" s="247"/>
      <c r="D46" s="247"/>
      <c r="E46" s="247"/>
      <c r="F46" s="248"/>
      <c r="G46" s="26">
        <v>37</v>
      </c>
      <c r="H46" s="47">
        <v>5000000</v>
      </c>
      <c r="I46" s="47"/>
    </row>
    <row r="47" spans="1:9" ht="12.75" customHeight="1" x14ac:dyDescent="0.25">
      <c r="A47" s="246" t="s">
        <v>248</v>
      </c>
      <c r="B47" s="247"/>
      <c r="C47" s="247"/>
      <c r="D47" s="247"/>
      <c r="E47" s="247"/>
      <c r="F47" s="248"/>
      <c r="G47" s="26">
        <v>38</v>
      </c>
      <c r="H47" s="47"/>
      <c r="I47" s="47"/>
    </row>
    <row r="48" spans="1:9" ht="22.2" customHeight="1" x14ac:dyDescent="0.25">
      <c r="A48" s="234" t="s">
        <v>249</v>
      </c>
      <c r="B48" s="235"/>
      <c r="C48" s="235"/>
      <c r="D48" s="235"/>
      <c r="E48" s="235"/>
      <c r="F48" s="236"/>
      <c r="G48" s="25">
        <v>39</v>
      </c>
      <c r="H48" s="48">
        <f>H44+H45+H46+H47</f>
        <v>5000000</v>
      </c>
      <c r="I48" s="48">
        <f>I44+I45+I46+I47</f>
        <v>0</v>
      </c>
    </row>
    <row r="49" spans="1:9" ht="24.6" customHeight="1" x14ac:dyDescent="0.25">
      <c r="A49" s="246" t="s">
        <v>389</v>
      </c>
      <c r="B49" s="247"/>
      <c r="C49" s="247"/>
      <c r="D49" s="247"/>
      <c r="E49" s="247"/>
      <c r="F49" s="248"/>
      <c r="G49" s="26">
        <v>40</v>
      </c>
      <c r="H49" s="47"/>
      <c r="I49" s="47"/>
    </row>
    <row r="50" spans="1:9" ht="12.75" customHeight="1" x14ac:dyDescent="0.25">
      <c r="A50" s="246" t="s">
        <v>250</v>
      </c>
      <c r="B50" s="247"/>
      <c r="C50" s="247"/>
      <c r="D50" s="247"/>
      <c r="E50" s="247"/>
      <c r="F50" s="248"/>
      <c r="G50" s="26">
        <v>41</v>
      </c>
      <c r="H50" s="47"/>
      <c r="I50" s="47"/>
    </row>
    <row r="51" spans="1:9" ht="12.75" customHeight="1" x14ac:dyDescent="0.25">
      <c r="A51" s="246" t="s">
        <v>251</v>
      </c>
      <c r="B51" s="247"/>
      <c r="C51" s="247"/>
      <c r="D51" s="247"/>
      <c r="E51" s="247"/>
      <c r="F51" s="248"/>
      <c r="G51" s="26">
        <v>42</v>
      </c>
      <c r="H51" s="47"/>
      <c r="I51" s="47"/>
    </row>
    <row r="52" spans="1:9" ht="22.95" customHeight="1" x14ac:dyDescent="0.25">
      <c r="A52" s="246" t="s">
        <v>252</v>
      </c>
      <c r="B52" s="247"/>
      <c r="C52" s="247"/>
      <c r="D52" s="247"/>
      <c r="E52" s="247"/>
      <c r="F52" s="248"/>
      <c r="G52" s="26">
        <v>43</v>
      </c>
      <c r="H52" s="47"/>
      <c r="I52" s="47"/>
    </row>
    <row r="53" spans="1:9" ht="12.75" customHeight="1" x14ac:dyDescent="0.25">
      <c r="A53" s="246" t="s">
        <v>253</v>
      </c>
      <c r="B53" s="247"/>
      <c r="C53" s="247"/>
      <c r="D53" s="247"/>
      <c r="E53" s="247"/>
      <c r="F53" s="248"/>
      <c r="G53" s="26">
        <v>44</v>
      </c>
      <c r="H53" s="47"/>
      <c r="I53" s="47"/>
    </row>
    <row r="54" spans="1:9" ht="30.6" customHeight="1" x14ac:dyDescent="0.25">
      <c r="A54" s="234" t="s">
        <v>254</v>
      </c>
      <c r="B54" s="235"/>
      <c r="C54" s="235"/>
      <c r="D54" s="235"/>
      <c r="E54" s="235"/>
      <c r="F54" s="236"/>
      <c r="G54" s="25">
        <v>45</v>
      </c>
      <c r="H54" s="48">
        <f>H49+H50+H51+H52+H53</f>
        <v>0</v>
      </c>
      <c r="I54" s="48">
        <f>I49+I50+I51+I52+I53</f>
        <v>0</v>
      </c>
    </row>
    <row r="55" spans="1:9" ht="29.4" customHeight="1" x14ac:dyDescent="0.25">
      <c r="A55" s="249" t="s">
        <v>255</v>
      </c>
      <c r="B55" s="250"/>
      <c r="C55" s="250"/>
      <c r="D55" s="250"/>
      <c r="E55" s="250"/>
      <c r="F55" s="251"/>
      <c r="G55" s="25">
        <v>46</v>
      </c>
      <c r="H55" s="48">
        <f>H48+H54</f>
        <v>5000000</v>
      </c>
      <c r="I55" s="48">
        <f>I48+I54</f>
        <v>0</v>
      </c>
    </row>
    <row r="56" spans="1:9" x14ac:dyDescent="0.25">
      <c r="A56" s="246" t="s">
        <v>256</v>
      </c>
      <c r="B56" s="247"/>
      <c r="C56" s="247"/>
      <c r="D56" s="247"/>
      <c r="E56" s="247"/>
      <c r="F56" s="248"/>
      <c r="G56" s="26">
        <v>47</v>
      </c>
      <c r="H56" s="47"/>
      <c r="I56" s="47"/>
    </row>
    <row r="57" spans="1:9" ht="26.4" customHeight="1" x14ac:dyDescent="0.25">
      <c r="A57" s="249" t="s">
        <v>257</v>
      </c>
      <c r="B57" s="250"/>
      <c r="C57" s="250"/>
      <c r="D57" s="250"/>
      <c r="E57" s="250"/>
      <c r="F57" s="251"/>
      <c r="G57" s="25">
        <v>48</v>
      </c>
      <c r="H57" s="48">
        <f>H27+H42+H55+H56</f>
        <v>-80582</v>
      </c>
      <c r="I57" s="48">
        <f>I27+I42+I55+I56</f>
        <v>-210002</v>
      </c>
    </row>
    <row r="58" spans="1:9" x14ac:dyDescent="0.25">
      <c r="A58" s="252" t="s">
        <v>258</v>
      </c>
      <c r="B58" s="253"/>
      <c r="C58" s="253"/>
      <c r="D58" s="253"/>
      <c r="E58" s="253"/>
      <c r="F58" s="254"/>
      <c r="G58" s="26">
        <v>49</v>
      </c>
      <c r="H58" s="47">
        <v>492776</v>
      </c>
      <c r="I58" s="47">
        <v>319739</v>
      </c>
    </row>
    <row r="59" spans="1:9" ht="31.2" customHeight="1" x14ac:dyDescent="0.25">
      <c r="A59" s="237" t="s">
        <v>259</v>
      </c>
      <c r="B59" s="238"/>
      <c r="C59" s="238"/>
      <c r="D59" s="238"/>
      <c r="E59" s="238"/>
      <c r="F59" s="239"/>
      <c r="G59" s="27">
        <v>50</v>
      </c>
      <c r="H59" s="49">
        <f>H57+H58</f>
        <v>412194</v>
      </c>
      <c r="I59" s="49">
        <f>I57+I58</f>
        <v>109737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256"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opLeftCell="A22" zoomScaleNormal="100" zoomScaleSheetLayoutView="110" workbookViewId="0">
      <selection activeCell="H52" sqref="H5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1" t="s">
        <v>260</v>
      </c>
      <c r="B1" s="262"/>
      <c r="C1" s="262"/>
      <c r="D1" s="262"/>
      <c r="E1" s="262"/>
      <c r="F1" s="262"/>
      <c r="G1" s="262"/>
      <c r="H1" s="262"/>
      <c r="I1" s="262"/>
    </row>
    <row r="2" spans="1:9" ht="12.75" customHeight="1" x14ac:dyDescent="0.25">
      <c r="A2" s="221" t="s">
        <v>412</v>
      </c>
      <c r="B2" s="197"/>
      <c r="C2" s="197"/>
      <c r="D2" s="197"/>
      <c r="E2" s="197"/>
      <c r="F2" s="197"/>
      <c r="G2" s="197"/>
      <c r="H2" s="197"/>
      <c r="I2" s="197"/>
    </row>
    <row r="3" spans="1:9" x14ac:dyDescent="0.25">
      <c r="A3" s="272" t="s">
        <v>355</v>
      </c>
      <c r="B3" s="273"/>
      <c r="C3" s="273"/>
      <c r="D3" s="273"/>
      <c r="E3" s="273"/>
      <c r="F3" s="273"/>
      <c r="G3" s="273"/>
      <c r="H3" s="273"/>
      <c r="I3" s="273"/>
    </row>
    <row r="4" spans="1:9" x14ac:dyDescent="0.25">
      <c r="A4" s="263" t="s">
        <v>413</v>
      </c>
      <c r="B4" s="201"/>
      <c r="C4" s="201"/>
      <c r="D4" s="201"/>
      <c r="E4" s="201"/>
      <c r="F4" s="201"/>
      <c r="G4" s="201"/>
      <c r="H4" s="201"/>
      <c r="I4" s="202"/>
    </row>
    <row r="5" spans="1:9" ht="22.8" thickBot="1" x14ac:dyDescent="0.3">
      <c r="A5" s="266" t="s">
        <v>2</v>
      </c>
      <c r="B5" s="267"/>
      <c r="C5" s="267"/>
      <c r="D5" s="267"/>
      <c r="E5" s="267"/>
      <c r="F5" s="268"/>
      <c r="G5" s="22" t="s">
        <v>107</v>
      </c>
      <c r="H5" s="40" t="s">
        <v>380</v>
      </c>
      <c r="I5" s="40" t="s">
        <v>347</v>
      </c>
    </row>
    <row r="6" spans="1:9" x14ac:dyDescent="0.25">
      <c r="A6" s="269">
        <v>1</v>
      </c>
      <c r="B6" s="270"/>
      <c r="C6" s="270"/>
      <c r="D6" s="270"/>
      <c r="E6" s="270"/>
      <c r="F6" s="271"/>
      <c r="G6" s="28">
        <v>2</v>
      </c>
      <c r="H6" s="41" t="s">
        <v>207</v>
      </c>
      <c r="I6" s="41" t="s">
        <v>208</v>
      </c>
    </row>
    <row r="7" spans="1:9" x14ac:dyDescent="0.25">
      <c r="A7" s="280" t="s">
        <v>209</v>
      </c>
      <c r="B7" s="281"/>
      <c r="C7" s="281"/>
      <c r="D7" s="281"/>
      <c r="E7" s="281"/>
      <c r="F7" s="281"/>
      <c r="G7" s="281"/>
      <c r="H7" s="281"/>
      <c r="I7" s="282"/>
    </row>
    <row r="8" spans="1:9" x14ac:dyDescent="0.25">
      <c r="A8" s="283" t="s">
        <v>261</v>
      </c>
      <c r="B8" s="283"/>
      <c r="C8" s="283"/>
      <c r="D8" s="283"/>
      <c r="E8" s="283"/>
      <c r="F8" s="283"/>
      <c r="G8" s="29">
        <v>1</v>
      </c>
      <c r="H8" s="51">
        <v>0</v>
      </c>
      <c r="I8" s="51">
        <v>0</v>
      </c>
    </row>
    <row r="9" spans="1:9" x14ac:dyDescent="0.25">
      <c r="A9" s="278" t="s">
        <v>262</v>
      </c>
      <c r="B9" s="278"/>
      <c r="C9" s="278"/>
      <c r="D9" s="278"/>
      <c r="E9" s="278"/>
      <c r="F9" s="278"/>
      <c r="G9" s="30">
        <v>2</v>
      </c>
      <c r="H9" s="51">
        <v>0</v>
      </c>
      <c r="I9" s="51">
        <v>0</v>
      </c>
    </row>
    <row r="10" spans="1:9" x14ac:dyDescent="0.25">
      <c r="A10" s="278" t="s">
        <v>263</v>
      </c>
      <c r="B10" s="278"/>
      <c r="C10" s="278"/>
      <c r="D10" s="278"/>
      <c r="E10" s="278"/>
      <c r="F10" s="278"/>
      <c r="G10" s="30">
        <v>3</v>
      </c>
      <c r="H10" s="51">
        <v>0</v>
      </c>
      <c r="I10" s="51">
        <v>0</v>
      </c>
    </row>
    <row r="11" spans="1:9" x14ac:dyDescent="0.25">
      <c r="A11" s="278" t="s">
        <v>264</v>
      </c>
      <c r="B11" s="278"/>
      <c r="C11" s="278"/>
      <c r="D11" s="278"/>
      <c r="E11" s="278"/>
      <c r="F11" s="278"/>
      <c r="G11" s="30">
        <v>4</v>
      </c>
      <c r="H11" s="51">
        <v>0</v>
      </c>
      <c r="I11" s="51">
        <v>0</v>
      </c>
    </row>
    <row r="12" spans="1:9" x14ac:dyDescent="0.25">
      <c r="A12" s="278" t="s">
        <v>265</v>
      </c>
      <c r="B12" s="278"/>
      <c r="C12" s="278"/>
      <c r="D12" s="278"/>
      <c r="E12" s="278"/>
      <c r="F12" s="278"/>
      <c r="G12" s="30">
        <v>5</v>
      </c>
      <c r="H12" s="51">
        <v>0</v>
      </c>
      <c r="I12" s="51">
        <v>0</v>
      </c>
    </row>
    <row r="13" spans="1:9" x14ac:dyDescent="0.25">
      <c r="A13" s="278" t="s">
        <v>266</v>
      </c>
      <c r="B13" s="278"/>
      <c r="C13" s="278"/>
      <c r="D13" s="278"/>
      <c r="E13" s="278"/>
      <c r="F13" s="278"/>
      <c r="G13" s="30">
        <v>6</v>
      </c>
      <c r="H13" s="51">
        <v>0</v>
      </c>
      <c r="I13" s="51">
        <v>0</v>
      </c>
    </row>
    <row r="14" spans="1:9" x14ac:dyDescent="0.25">
      <c r="A14" s="278" t="s">
        <v>267</v>
      </c>
      <c r="B14" s="278"/>
      <c r="C14" s="278"/>
      <c r="D14" s="278"/>
      <c r="E14" s="278"/>
      <c r="F14" s="278"/>
      <c r="G14" s="30">
        <v>7</v>
      </c>
      <c r="H14" s="51">
        <v>0</v>
      </c>
      <c r="I14" s="51">
        <v>0</v>
      </c>
    </row>
    <row r="15" spans="1:9" x14ac:dyDescent="0.25">
      <c r="A15" s="278" t="s">
        <v>268</v>
      </c>
      <c r="B15" s="278"/>
      <c r="C15" s="278"/>
      <c r="D15" s="278"/>
      <c r="E15" s="278"/>
      <c r="F15" s="278"/>
      <c r="G15" s="30">
        <v>8</v>
      </c>
      <c r="H15" s="51">
        <v>0</v>
      </c>
      <c r="I15" s="51">
        <v>0</v>
      </c>
    </row>
    <row r="16" spans="1:9" x14ac:dyDescent="0.25">
      <c r="A16" s="276" t="s">
        <v>269</v>
      </c>
      <c r="B16" s="276"/>
      <c r="C16" s="276"/>
      <c r="D16" s="276"/>
      <c r="E16" s="276"/>
      <c r="F16" s="276"/>
      <c r="G16" s="31">
        <v>9</v>
      </c>
      <c r="H16" s="53">
        <f>SUM(H8:H15)</f>
        <v>0</v>
      </c>
      <c r="I16" s="53">
        <f>SUM(I8:I15)</f>
        <v>0</v>
      </c>
    </row>
    <row r="17" spans="1:9" x14ac:dyDescent="0.25">
      <c r="A17" s="278" t="s">
        <v>270</v>
      </c>
      <c r="B17" s="278"/>
      <c r="C17" s="278"/>
      <c r="D17" s="278"/>
      <c r="E17" s="278"/>
      <c r="F17" s="278"/>
      <c r="G17" s="30">
        <v>10</v>
      </c>
      <c r="H17" s="52">
        <v>0</v>
      </c>
      <c r="I17" s="52">
        <v>0</v>
      </c>
    </row>
    <row r="18" spans="1:9" x14ac:dyDescent="0.25">
      <c r="A18" s="278" t="s">
        <v>271</v>
      </c>
      <c r="B18" s="278"/>
      <c r="C18" s="278"/>
      <c r="D18" s="278"/>
      <c r="E18" s="278"/>
      <c r="F18" s="278"/>
      <c r="G18" s="30">
        <v>11</v>
      </c>
      <c r="H18" s="52">
        <v>0</v>
      </c>
      <c r="I18" s="52">
        <v>0</v>
      </c>
    </row>
    <row r="19" spans="1:9" ht="27.6" customHeight="1" x14ac:dyDescent="0.25">
      <c r="A19" s="274" t="s">
        <v>272</v>
      </c>
      <c r="B19" s="274"/>
      <c r="C19" s="274"/>
      <c r="D19" s="274"/>
      <c r="E19" s="274"/>
      <c r="F19" s="274"/>
      <c r="G19" s="32">
        <v>12</v>
      </c>
      <c r="H19" s="54">
        <f>H16+H17+H18</f>
        <v>0</v>
      </c>
      <c r="I19" s="54">
        <f>I16+I17+I18</f>
        <v>0</v>
      </c>
    </row>
    <row r="20" spans="1:9" x14ac:dyDescent="0.25">
      <c r="A20" s="280" t="s">
        <v>229</v>
      </c>
      <c r="B20" s="281"/>
      <c r="C20" s="281"/>
      <c r="D20" s="281"/>
      <c r="E20" s="281"/>
      <c r="F20" s="281"/>
      <c r="G20" s="281"/>
      <c r="H20" s="281"/>
      <c r="I20" s="282"/>
    </row>
    <row r="21" spans="1:9" ht="26.4" customHeight="1" x14ac:dyDescent="0.25">
      <c r="A21" s="283" t="s">
        <v>273</v>
      </c>
      <c r="B21" s="283"/>
      <c r="C21" s="283"/>
      <c r="D21" s="283"/>
      <c r="E21" s="283"/>
      <c r="F21" s="283"/>
      <c r="G21" s="29">
        <v>13</v>
      </c>
      <c r="H21" s="51">
        <v>0</v>
      </c>
      <c r="I21" s="51">
        <v>0</v>
      </c>
    </row>
    <row r="22" spans="1:9" x14ac:dyDescent="0.25">
      <c r="A22" s="278" t="s">
        <v>274</v>
      </c>
      <c r="B22" s="278"/>
      <c r="C22" s="278"/>
      <c r="D22" s="278"/>
      <c r="E22" s="278"/>
      <c r="F22" s="278"/>
      <c r="G22" s="30">
        <v>14</v>
      </c>
      <c r="H22" s="51">
        <v>0</v>
      </c>
      <c r="I22" s="51">
        <v>0</v>
      </c>
    </row>
    <row r="23" spans="1:9" x14ac:dyDescent="0.25">
      <c r="A23" s="278" t="s">
        <v>275</v>
      </c>
      <c r="B23" s="278"/>
      <c r="C23" s="278"/>
      <c r="D23" s="278"/>
      <c r="E23" s="278"/>
      <c r="F23" s="278"/>
      <c r="G23" s="30">
        <v>15</v>
      </c>
      <c r="H23" s="51">
        <v>0</v>
      </c>
      <c r="I23" s="51">
        <v>0</v>
      </c>
    </row>
    <row r="24" spans="1:9" x14ac:dyDescent="0.25">
      <c r="A24" s="278" t="s">
        <v>276</v>
      </c>
      <c r="B24" s="278"/>
      <c r="C24" s="278"/>
      <c r="D24" s="278"/>
      <c r="E24" s="278"/>
      <c r="F24" s="278"/>
      <c r="G24" s="30">
        <v>16</v>
      </c>
      <c r="H24" s="51">
        <v>0</v>
      </c>
      <c r="I24" s="51">
        <v>0</v>
      </c>
    </row>
    <row r="25" spans="1:9" x14ac:dyDescent="0.25">
      <c r="A25" s="278" t="s">
        <v>277</v>
      </c>
      <c r="B25" s="278"/>
      <c r="C25" s="278"/>
      <c r="D25" s="278"/>
      <c r="E25" s="278"/>
      <c r="F25" s="278"/>
      <c r="G25" s="30">
        <v>17</v>
      </c>
      <c r="H25" s="51">
        <v>0</v>
      </c>
      <c r="I25" s="51">
        <v>0</v>
      </c>
    </row>
    <row r="26" spans="1:9" x14ac:dyDescent="0.25">
      <c r="A26" s="278" t="s">
        <v>278</v>
      </c>
      <c r="B26" s="278"/>
      <c r="C26" s="278"/>
      <c r="D26" s="278"/>
      <c r="E26" s="278"/>
      <c r="F26" s="278"/>
      <c r="G26" s="30">
        <v>18</v>
      </c>
      <c r="H26" s="51">
        <v>0</v>
      </c>
      <c r="I26" s="51">
        <v>0</v>
      </c>
    </row>
    <row r="27" spans="1:9" ht="24" customHeight="1" x14ac:dyDescent="0.25">
      <c r="A27" s="276" t="s">
        <v>279</v>
      </c>
      <c r="B27" s="276"/>
      <c r="C27" s="276"/>
      <c r="D27" s="276"/>
      <c r="E27" s="276"/>
      <c r="F27" s="276"/>
      <c r="G27" s="31">
        <v>19</v>
      </c>
      <c r="H27" s="53">
        <f>SUM(H21:H26)</f>
        <v>0</v>
      </c>
      <c r="I27" s="53">
        <f>SUM(I21:I26)</f>
        <v>0</v>
      </c>
    </row>
    <row r="28" spans="1:9" ht="27" customHeight="1" x14ac:dyDescent="0.25">
      <c r="A28" s="278" t="s">
        <v>280</v>
      </c>
      <c r="B28" s="278"/>
      <c r="C28" s="278"/>
      <c r="D28" s="278"/>
      <c r="E28" s="278"/>
      <c r="F28" s="278"/>
      <c r="G28" s="30">
        <v>20</v>
      </c>
      <c r="H28" s="52">
        <v>0</v>
      </c>
      <c r="I28" s="52">
        <v>0</v>
      </c>
    </row>
    <row r="29" spans="1:9" x14ac:dyDescent="0.25">
      <c r="A29" s="278" t="s">
        <v>281</v>
      </c>
      <c r="B29" s="278"/>
      <c r="C29" s="278"/>
      <c r="D29" s="278"/>
      <c r="E29" s="278"/>
      <c r="F29" s="278"/>
      <c r="G29" s="30">
        <v>21</v>
      </c>
      <c r="H29" s="52">
        <v>0</v>
      </c>
      <c r="I29" s="52">
        <v>0</v>
      </c>
    </row>
    <row r="30" spans="1:9" x14ac:dyDescent="0.25">
      <c r="A30" s="278" t="s">
        <v>282</v>
      </c>
      <c r="B30" s="278"/>
      <c r="C30" s="278"/>
      <c r="D30" s="278"/>
      <c r="E30" s="278"/>
      <c r="F30" s="278"/>
      <c r="G30" s="30">
        <v>22</v>
      </c>
      <c r="H30" s="52">
        <v>0</v>
      </c>
      <c r="I30" s="52">
        <v>0</v>
      </c>
    </row>
    <row r="31" spans="1:9" x14ac:dyDescent="0.25">
      <c r="A31" s="278" t="s">
        <v>283</v>
      </c>
      <c r="B31" s="278"/>
      <c r="C31" s="278"/>
      <c r="D31" s="278"/>
      <c r="E31" s="278"/>
      <c r="F31" s="278"/>
      <c r="G31" s="30">
        <v>23</v>
      </c>
      <c r="H31" s="52">
        <v>0</v>
      </c>
      <c r="I31" s="52">
        <v>0</v>
      </c>
    </row>
    <row r="32" spans="1:9" x14ac:dyDescent="0.25">
      <c r="A32" s="278" t="s">
        <v>284</v>
      </c>
      <c r="B32" s="278"/>
      <c r="C32" s="278"/>
      <c r="D32" s="278"/>
      <c r="E32" s="278"/>
      <c r="F32" s="278"/>
      <c r="G32" s="30">
        <v>24</v>
      </c>
      <c r="H32" s="52">
        <v>0</v>
      </c>
      <c r="I32" s="52">
        <v>0</v>
      </c>
    </row>
    <row r="33" spans="1:9" ht="25.95" customHeight="1" x14ac:dyDescent="0.25">
      <c r="A33" s="276" t="s">
        <v>285</v>
      </c>
      <c r="B33" s="276"/>
      <c r="C33" s="276"/>
      <c r="D33" s="276"/>
      <c r="E33" s="276"/>
      <c r="F33" s="276"/>
      <c r="G33" s="31">
        <v>25</v>
      </c>
      <c r="H33" s="53">
        <f>SUM(H28:H32)</f>
        <v>0</v>
      </c>
      <c r="I33" s="53">
        <f>SUM(I28:I32)</f>
        <v>0</v>
      </c>
    </row>
    <row r="34" spans="1:9" ht="28.2" customHeight="1" x14ac:dyDescent="0.25">
      <c r="A34" s="274" t="s">
        <v>286</v>
      </c>
      <c r="B34" s="274"/>
      <c r="C34" s="274"/>
      <c r="D34" s="274"/>
      <c r="E34" s="274"/>
      <c r="F34" s="274"/>
      <c r="G34" s="32">
        <v>26</v>
      </c>
      <c r="H34" s="54">
        <f>H27+H33</f>
        <v>0</v>
      </c>
      <c r="I34" s="54">
        <f>I27+I33</f>
        <v>0</v>
      </c>
    </row>
    <row r="35" spans="1:9" x14ac:dyDescent="0.25">
      <c r="A35" s="280" t="s">
        <v>244</v>
      </c>
      <c r="B35" s="281"/>
      <c r="C35" s="281"/>
      <c r="D35" s="281"/>
      <c r="E35" s="281"/>
      <c r="F35" s="281"/>
      <c r="G35" s="281">
        <v>0</v>
      </c>
      <c r="H35" s="281"/>
      <c r="I35" s="282"/>
    </row>
    <row r="36" spans="1:9" x14ac:dyDescent="0.25">
      <c r="A36" s="284" t="s">
        <v>287</v>
      </c>
      <c r="B36" s="284"/>
      <c r="C36" s="284"/>
      <c r="D36" s="284"/>
      <c r="E36" s="284"/>
      <c r="F36" s="284"/>
      <c r="G36" s="29">
        <v>27</v>
      </c>
      <c r="H36" s="51">
        <v>0</v>
      </c>
      <c r="I36" s="51">
        <v>0</v>
      </c>
    </row>
    <row r="37" spans="1:9" ht="25.2" customHeight="1" x14ac:dyDescent="0.25">
      <c r="A37" s="275" t="s">
        <v>288</v>
      </c>
      <c r="B37" s="275"/>
      <c r="C37" s="275"/>
      <c r="D37" s="275"/>
      <c r="E37" s="275"/>
      <c r="F37" s="275"/>
      <c r="G37" s="30">
        <v>28</v>
      </c>
      <c r="H37" s="51">
        <v>0</v>
      </c>
      <c r="I37" s="51">
        <v>0</v>
      </c>
    </row>
    <row r="38" spans="1:9" x14ac:dyDescent="0.25">
      <c r="A38" s="275" t="s">
        <v>289</v>
      </c>
      <c r="B38" s="275"/>
      <c r="C38" s="275"/>
      <c r="D38" s="275"/>
      <c r="E38" s="275"/>
      <c r="F38" s="275"/>
      <c r="G38" s="30">
        <v>29</v>
      </c>
      <c r="H38" s="51">
        <v>0</v>
      </c>
      <c r="I38" s="51">
        <v>0</v>
      </c>
    </row>
    <row r="39" spans="1:9" x14ac:dyDescent="0.25">
      <c r="A39" s="275" t="s">
        <v>290</v>
      </c>
      <c r="B39" s="275"/>
      <c r="C39" s="275"/>
      <c r="D39" s="275"/>
      <c r="E39" s="275"/>
      <c r="F39" s="275"/>
      <c r="G39" s="30">
        <v>30</v>
      </c>
      <c r="H39" s="51">
        <v>0</v>
      </c>
      <c r="I39" s="51">
        <v>0</v>
      </c>
    </row>
    <row r="40" spans="1:9" ht="25.95" customHeight="1" x14ac:dyDescent="0.25">
      <c r="A40" s="276" t="s">
        <v>291</v>
      </c>
      <c r="B40" s="276"/>
      <c r="C40" s="276"/>
      <c r="D40" s="276"/>
      <c r="E40" s="276"/>
      <c r="F40" s="276"/>
      <c r="G40" s="31">
        <v>31</v>
      </c>
      <c r="H40" s="53">
        <f>H39+H38+H37+H36</f>
        <v>0</v>
      </c>
      <c r="I40" s="53">
        <f>I39+I38+I37+I36</f>
        <v>0</v>
      </c>
    </row>
    <row r="41" spans="1:9" ht="24.6" customHeight="1" x14ac:dyDescent="0.25">
      <c r="A41" s="275" t="s">
        <v>292</v>
      </c>
      <c r="B41" s="275"/>
      <c r="C41" s="275"/>
      <c r="D41" s="275"/>
      <c r="E41" s="275"/>
      <c r="F41" s="275"/>
      <c r="G41" s="30">
        <v>32</v>
      </c>
      <c r="H41" s="52">
        <v>0</v>
      </c>
      <c r="I41" s="52">
        <v>0</v>
      </c>
    </row>
    <row r="42" spans="1:9" x14ac:dyDescent="0.25">
      <c r="A42" s="275" t="s">
        <v>293</v>
      </c>
      <c r="B42" s="275"/>
      <c r="C42" s="275"/>
      <c r="D42" s="275"/>
      <c r="E42" s="275"/>
      <c r="F42" s="275"/>
      <c r="G42" s="30">
        <v>33</v>
      </c>
      <c r="H42" s="52">
        <v>0</v>
      </c>
      <c r="I42" s="52">
        <v>0</v>
      </c>
    </row>
    <row r="43" spans="1:9" x14ac:dyDescent="0.25">
      <c r="A43" s="275" t="s">
        <v>294</v>
      </c>
      <c r="B43" s="275"/>
      <c r="C43" s="275"/>
      <c r="D43" s="275"/>
      <c r="E43" s="275"/>
      <c r="F43" s="275"/>
      <c r="G43" s="30">
        <v>34</v>
      </c>
      <c r="H43" s="52">
        <v>0</v>
      </c>
      <c r="I43" s="52">
        <v>0</v>
      </c>
    </row>
    <row r="44" spans="1:9" ht="21" customHeight="1" x14ac:dyDescent="0.25">
      <c r="A44" s="275" t="s">
        <v>295</v>
      </c>
      <c r="B44" s="275"/>
      <c r="C44" s="275"/>
      <c r="D44" s="275"/>
      <c r="E44" s="275"/>
      <c r="F44" s="275"/>
      <c r="G44" s="30">
        <v>35</v>
      </c>
      <c r="H44" s="52">
        <v>0</v>
      </c>
      <c r="I44" s="52">
        <v>0</v>
      </c>
    </row>
    <row r="45" spans="1:9" x14ac:dyDescent="0.25">
      <c r="A45" s="275" t="s">
        <v>296</v>
      </c>
      <c r="B45" s="275"/>
      <c r="C45" s="275"/>
      <c r="D45" s="275"/>
      <c r="E45" s="275"/>
      <c r="F45" s="275"/>
      <c r="G45" s="30">
        <v>36</v>
      </c>
      <c r="H45" s="52">
        <v>0</v>
      </c>
      <c r="I45" s="52">
        <v>0</v>
      </c>
    </row>
    <row r="46" spans="1:9" ht="22.95" customHeight="1" x14ac:dyDescent="0.25">
      <c r="A46" s="276" t="s">
        <v>297</v>
      </c>
      <c r="B46" s="276"/>
      <c r="C46" s="276"/>
      <c r="D46" s="276"/>
      <c r="E46" s="276"/>
      <c r="F46" s="276"/>
      <c r="G46" s="31">
        <v>37</v>
      </c>
      <c r="H46" s="53">
        <f>H45+H44+H43+H42+H41</f>
        <v>0</v>
      </c>
      <c r="I46" s="53">
        <f>I45+I44+I43+I42+I41</f>
        <v>0</v>
      </c>
    </row>
    <row r="47" spans="1:9" ht="25.95" customHeight="1" x14ac:dyDescent="0.25">
      <c r="A47" s="277" t="s">
        <v>298</v>
      </c>
      <c r="B47" s="277"/>
      <c r="C47" s="277"/>
      <c r="D47" s="277"/>
      <c r="E47" s="277"/>
      <c r="F47" s="277"/>
      <c r="G47" s="31">
        <v>38</v>
      </c>
      <c r="H47" s="53">
        <f>H46+H40</f>
        <v>0</v>
      </c>
      <c r="I47" s="53">
        <f>I46+I40</f>
        <v>0</v>
      </c>
    </row>
    <row r="48" spans="1:9" x14ac:dyDescent="0.25">
      <c r="A48" s="278" t="s">
        <v>299</v>
      </c>
      <c r="B48" s="278"/>
      <c r="C48" s="278"/>
      <c r="D48" s="278"/>
      <c r="E48" s="278"/>
      <c r="F48" s="278"/>
      <c r="G48" s="30">
        <v>39</v>
      </c>
      <c r="H48" s="52">
        <v>0</v>
      </c>
      <c r="I48" s="52">
        <v>0</v>
      </c>
    </row>
    <row r="49" spans="1:9" ht="25.95" customHeight="1" x14ac:dyDescent="0.25">
      <c r="A49" s="277" t="s">
        <v>300</v>
      </c>
      <c r="B49" s="277"/>
      <c r="C49" s="277"/>
      <c r="D49" s="277"/>
      <c r="E49" s="277"/>
      <c r="F49" s="277"/>
      <c r="G49" s="31">
        <v>40</v>
      </c>
      <c r="H49" s="53">
        <f>H19+H34+H47+H48</f>
        <v>0</v>
      </c>
      <c r="I49" s="53">
        <f>I19+I34+I47+I48</f>
        <v>0</v>
      </c>
    </row>
    <row r="50" spans="1:9" x14ac:dyDescent="0.25">
      <c r="A50" s="279" t="s">
        <v>258</v>
      </c>
      <c r="B50" s="279"/>
      <c r="C50" s="279"/>
      <c r="D50" s="279"/>
      <c r="E50" s="279"/>
      <c r="F50" s="279"/>
      <c r="G50" s="30">
        <v>41</v>
      </c>
      <c r="H50" s="52">
        <v>0</v>
      </c>
      <c r="I50" s="52">
        <v>0</v>
      </c>
    </row>
    <row r="51" spans="1:9" ht="31.95" customHeight="1" x14ac:dyDescent="0.25">
      <c r="A51" s="274" t="s">
        <v>301</v>
      </c>
      <c r="B51" s="274"/>
      <c r="C51" s="274"/>
      <c r="D51" s="274"/>
      <c r="E51" s="274"/>
      <c r="F51" s="274"/>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A37" zoomScaleNormal="100" zoomScaleSheetLayoutView="80" workbookViewId="0">
      <selection activeCell="O23" sqref="O23"/>
    </sheetView>
  </sheetViews>
  <sheetFormatPr defaultRowHeight="13.2" x14ac:dyDescent="0.25"/>
  <cols>
    <col min="1" max="4" width="9.109375" style="1"/>
    <col min="5" max="5" width="10.109375" style="1" bestFit="1" customWidth="1"/>
    <col min="6" max="7" width="9.109375" style="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5" t="s">
        <v>302</v>
      </c>
      <c r="B1" s="306"/>
      <c r="C1" s="306"/>
      <c r="D1" s="306"/>
      <c r="E1" s="306"/>
      <c r="F1" s="306"/>
      <c r="G1" s="306"/>
      <c r="H1" s="306"/>
      <c r="I1" s="306"/>
      <c r="J1" s="306"/>
      <c r="K1" s="55"/>
    </row>
    <row r="2" spans="1:23" ht="15.6" x14ac:dyDescent="0.25">
      <c r="A2" s="2"/>
      <c r="B2" s="3"/>
      <c r="C2" s="307" t="s">
        <v>303</v>
      </c>
      <c r="D2" s="307"/>
      <c r="E2" s="10">
        <v>43831</v>
      </c>
      <c r="F2" s="4" t="s">
        <v>0</v>
      </c>
      <c r="G2" s="10">
        <v>44104</v>
      </c>
      <c r="H2" s="57"/>
      <c r="I2" s="57"/>
      <c r="J2" s="57"/>
      <c r="K2" s="58"/>
      <c r="V2" s="59" t="s">
        <v>355</v>
      </c>
    </row>
    <row r="3" spans="1:23" ht="13.5" customHeight="1" thickBot="1" x14ac:dyDescent="0.3">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1.6" thickBot="1" x14ac:dyDescent="0.3">
      <c r="A4" s="311"/>
      <c r="B4" s="312"/>
      <c r="C4" s="312"/>
      <c r="D4" s="312"/>
      <c r="E4" s="312"/>
      <c r="F4" s="312"/>
      <c r="G4" s="314"/>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7"/>
      <c r="W4" s="299"/>
    </row>
    <row r="5" spans="1:23" ht="20.399999999999999" x14ac:dyDescent="0.25">
      <c r="A5" s="300">
        <v>1</v>
      </c>
      <c r="B5" s="301"/>
      <c r="C5" s="301"/>
      <c r="D5" s="301"/>
      <c r="E5" s="301"/>
      <c r="F5" s="301"/>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5">
      <c r="A7" s="294" t="s">
        <v>374</v>
      </c>
      <c r="B7" s="294"/>
      <c r="C7" s="294"/>
      <c r="D7" s="294"/>
      <c r="E7" s="294"/>
      <c r="F7" s="294"/>
      <c r="G7" s="6">
        <v>1</v>
      </c>
      <c r="H7" s="64">
        <v>202769470</v>
      </c>
      <c r="I7" s="64"/>
      <c r="J7" s="128">
        <v>6966</v>
      </c>
      <c r="K7" s="128">
        <v>8963460</v>
      </c>
      <c r="L7" s="128">
        <v>8963460</v>
      </c>
      <c r="M7" s="64"/>
      <c r="N7" s="64"/>
      <c r="O7" s="64"/>
      <c r="P7" s="64"/>
      <c r="Q7" s="64"/>
      <c r="R7" s="64"/>
      <c r="S7" s="64"/>
      <c r="T7" s="128">
        <v>668421</v>
      </c>
      <c r="U7" s="65">
        <f>H7+I7+J7+K7-L7+M7+N7+O7+P7+Q7+R7+S7+T7</f>
        <v>203444857</v>
      </c>
      <c r="V7" s="64"/>
      <c r="W7" s="65">
        <f>U7+V7</f>
        <v>203444857</v>
      </c>
    </row>
    <row r="8" spans="1:23" x14ac:dyDescent="0.25">
      <c r="A8" s="287" t="s">
        <v>323</v>
      </c>
      <c r="B8" s="287"/>
      <c r="C8" s="287"/>
      <c r="D8" s="287"/>
      <c r="E8" s="287"/>
      <c r="F8" s="287"/>
      <c r="G8" s="6">
        <v>2</v>
      </c>
      <c r="H8" s="64"/>
      <c r="I8" s="64"/>
      <c r="J8" s="64"/>
      <c r="K8" s="64"/>
      <c r="L8" s="64"/>
      <c r="M8" s="64"/>
      <c r="N8" s="64"/>
      <c r="O8" s="64"/>
      <c r="P8" s="64"/>
      <c r="Q8" s="64"/>
      <c r="R8" s="64"/>
      <c r="S8" s="64"/>
      <c r="T8" s="64"/>
      <c r="U8" s="65">
        <f t="shared" ref="U8:U9" si="0">H8+I8+J8+K8-L8+M8+N8+O8+P8+Q8+R8+S8+T8</f>
        <v>0</v>
      </c>
      <c r="V8" s="64"/>
      <c r="W8" s="65">
        <f t="shared" ref="W8:W9" si="1">U8+V8</f>
        <v>0</v>
      </c>
    </row>
    <row r="9" spans="1:23" x14ac:dyDescent="0.25">
      <c r="A9" s="287" t="s">
        <v>324</v>
      </c>
      <c r="B9" s="287"/>
      <c r="C9" s="287"/>
      <c r="D9" s="287"/>
      <c r="E9" s="287"/>
      <c r="F9" s="287"/>
      <c r="G9" s="6">
        <v>3</v>
      </c>
      <c r="H9" s="64"/>
      <c r="I9" s="64"/>
      <c r="J9" s="64"/>
      <c r="K9" s="64"/>
      <c r="L9" s="64"/>
      <c r="M9" s="64"/>
      <c r="N9" s="64"/>
      <c r="O9" s="64"/>
      <c r="P9" s="64"/>
      <c r="Q9" s="64"/>
      <c r="R9" s="64"/>
      <c r="S9" s="64"/>
      <c r="T9" s="64"/>
      <c r="U9" s="65">
        <f t="shared" si="0"/>
        <v>0</v>
      </c>
      <c r="V9" s="64"/>
      <c r="W9" s="65">
        <f t="shared" si="1"/>
        <v>0</v>
      </c>
    </row>
    <row r="10" spans="1:23" ht="24" customHeight="1" x14ac:dyDescent="0.25">
      <c r="A10" s="308" t="s">
        <v>375</v>
      </c>
      <c r="B10" s="308"/>
      <c r="C10" s="308"/>
      <c r="D10" s="308"/>
      <c r="E10" s="308"/>
      <c r="F10" s="308"/>
      <c r="G10" s="7">
        <v>4</v>
      </c>
      <c r="H10" s="65">
        <f>H7+H8+H9</f>
        <v>202769470</v>
      </c>
      <c r="I10" s="65">
        <f t="shared" ref="I10:W10" si="2">I7+I8+I9</f>
        <v>0</v>
      </c>
      <c r="J10" s="65">
        <f t="shared" si="2"/>
        <v>6966</v>
      </c>
      <c r="K10" s="65">
        <f>K7+K8+K9</f>
        <v>8963460</v>
      </c>
      <c r="L10" s="65">
        <f t="shared" si="2"/>
        <v>8963460</v>
      </c>
      <c r="M10" s="65">
        <f t="shared" si="2"/>
        <v>0</v>
      </c>
      <c r="N10" s="65">
        <f t="shared" si="2"/>
        <v>0</v>
      </c>
      <c r="O10" s="65">
        <f t="shared" si="2"/>
        <v>0</v>
      </c>
      <c r="P10" s="65">
        <f t="shared" si="2"/>
        <v>0</v>
      </c>
      <c r="Q10" s="65">
        <f t="shared" si="2"/>
        <v>0</v>
      </c>
      <c r="R10" s="65">
        <f t="shared" si="2"/>
        <v>0</v>
      </c>
      <c r="S10" s="65">
        <f t="shared" si="2"/>
        <v>0</v>
      </c>
      <c r="T10" s="65">
        <f t="shared" si="2"/>
        <v>668421</v>
      </c>
      <c r="U10" s="65">
        <f t="shared" si="2"/>
        <v>203444857</v>
      </c>
      <c r="V10" s="65">
        <f t="shared" si="2"/>
        <v>0</v>
      </c>
      <c r="W10" s="65">
        <f t="shared" si="2"/>
        <v>203444857</v>
      </c>
    </row>
    <row r="11" spans="1:23" x14ac:dyDescent="0.25">
      <c r="A11" s="287" t="s">
        <v>325</v>
      </c>
      <c r="B11" s="287"/>
      <c r="C11" s="287"/>
      <c r="D11" s="287"/>
      <c r="E11" s="287"/>
      <c r="F11" s="287"/>
      <c r="G11" s="6">
        <v>5</v>
      </c>
      <c r="H11" s="66">
        <v>0</v>
      </c>
      <c r="I11" s="66">
        <v>0</v>
      </c>
      <c r="J11" s="66">
        <v>0</v>
      </c>
      <c r="K11" s="66">
        <v>0</v>
      </c>
      <c r="L11" s="66">
        <v>0</v>
      </c>
      <c r="M11" s="66">
        <v>0</v>
      </c>
      <c r="N11" s="66">
        <v>0</v>
      </c>
      <c r="O11" s="66">
        <v>0</v>
      </c>
      <c r="P11" s="66">
        <v>0</v>
      </c>
      <c r="Q11" s="66">
        <v>0</v>
      </c>
      <c r="R11" s="66">
        <v>0</v>
      </c>
      <c r="S11" s="66">
        <v>0</v>
      </c>
      <c r="T11" s="128">
        <v>-251201</v>
      </c>
      <c r="U11" s="65">
        <f>H11+I11+J11+K11-L11+M11+N11+O11+P11+Q11+R11+S11+T11</f>
        <v>-251201</v>
      </c>
      <c r="V11" s="64"/>
      <c r="W11" s="65">
        <f t="shared" ref="W11:W28" si="3">U11+V11</f>
        <v>-251201</v>
      </c>
    </row>
    <row r="12" spans="1:23" x14ac:dyDescent="0.25">
      <c r="A12" s="287" t="s">
        <v>326</v>
      </c>
      <c r="B12" s="287"/>
      <c r="C12" s="287"/>
      <c r="D12" s="287"/>
      <c r="E12" s="287"/>
      <c r="F12" s="287"/>
      <c r="G12" s="6">
        <v>6</v>
      </c>
      <c r="H12" s="66">
        <v>0</v>
      </c>
      <c r="I12" s="66">
        <v>0</v>
      </c>
      <c r="J12" s="66">
        <v>0</v>
      </c>
      <c r="K12" s="66">
        <v>0</v>
      </c>
      <c r="L12" s="66">
        <v>0</v>
      </c>
      <c r="M12" s="66">
        <v>0</v>
      </c>
      <c r="N12" s="64"/>
      <c r="O12" s="66">
        <v>0</v>
      </c>
      <c r="P12" s="66">
        <v>0</v>
      </c>
      <c r="Q12" s="66">
        <v>0</v>
      </c>
      <c r="R12" s="66">
        <v>0</v>
      </c>
      <c r="S12" s="66">
        <v>0</v>
      </c>
      <c r="T12" s="66">
        <v>0</v>
      </c>
      <c r="U12" s="65">
        <f t="shared" ref="U12:U28" si="4">H12+I12+J12+K12-L12+M12+N12+O12+P12+Q12+R12+S12+T12</f>
        <v>0</v>
      </c>
      <c r="V12" s="64"/>
      <c r="W12" s="65">
        <f t="shared" si="3"/>
        <v>0</v>
      </c>
    </row>
    <row r="13" spans="1:23" ht="26.25" customHeight="1" x14ac:dyDescent="0.25">
      <c r="A13" s="287" t="s">
        <v>327</v>
      </c>
      <c r="B13" s="287"/>
      <c r="C13" s="287"/>
      <c r="D13" s="287"/>
      <c r="E13" s="287"/>
      <c r="F13" s="287"/>
      <c r="G13" s="6">
        <v>7</v>
      </c>
      <c r="H13" s="66">
        <v>0</v>
      </c>
      <c r="I13" s="66">
        <v>0</v>
      </c>
      <c r="J13" s="66">
        <v>0</v>
      </c>
      <c r="K13" s="66">
        <v>0</v>
      </c>
      <c r="L13" s="66">
        <v>0</v>
      </c>
      <c r="M13" s="66">
        <v>0</v>
      </c>
      <c r="N13" s="66">
        <v>0</v>
      </c>
      <c r="O13" s="64"/>
      <c r="P13" s="66">
        <v>0</v>
      </c>
      <c r="Q13" s="66">
        <v>0</v>
      </c>
      <c r="R13" s="66">
        <v>0</v>
      </c>
      <c r="S13" s="64"/>
      <c r="T13" s="64"/>
      <c r="U13" s="65">
        <f>H13+I13+J13+K13-L13+M13+N13+O13+P13+Q13+R13+S13+T13</f>
        <v>0</v>
      </c>
      <c r="V13" s="64"/>
      <c r="W13" s="65">
        <f t="shared" si="3"/>
        <v>0</v>
      </c>
    </row>
    <row r="14" spans="1:23" ht="29.25" customHeight="1" x14ac:dyDescent="0.25">
      <c r="A14" s="287" t="s">
        <v>328</v>
      </c>
      <c r="B14" s="287"/>
      <c r="C14" s="287"/>
      <c r="D14" s="287"/>
      <c r="E14" s="287"/>
      <c r="F14" s="287"/>
      <c r="G14" s="6">
        <v>8</v>
      </c>
      <c r="H14" s="66">
        <v>0</v>
      </c>
      <c r="I14" s="66">
        <v>0</v>
      </c>
      <c r="J14" s="66">
        <v>0</v>
      </c>
      <c r="K14" s="66">
        <v>0</v>
      </c>
      <c r="L14" s="66">
        <v>0</v>
      </c>
      <c r="M14" s="66">
        <v>0</v>
      </c>
      <c r="N14" s="66">
        <v>0</v>
      </c>
      <c r="O14" s="66">
        <v>0</v>
      </c>
      <c r="P14" s="64"/>
      <c r="Q14" s="66">
        <v>0</v>
      </c>
      <c r="R14" s="66">
        <v>0</v>
      </c>
      <c r="S14" s="64"/>
      <c r="T14" s="64"/>
      <c r="U14" s="65">
        <f t="shared" si="4"/>
        <v>0</v>
      </c>
      <c r="V14" s="64"/>
      <c r="W14" s="65">
        <f t="shared" si="3"/>
        <v>0</v>
      </c>
    </row>
    <row r="15" spans="1:23" x14ac:dyDescent="0.25">
      <c r="A15" s="287" t="s">
        <v>329</v>
      </c>
      <c r="B15" s="287"/>
      <c r="C15" s="287"/>
      <c r="D15" s="287"/>
      <c r="E15" s="287"/>
      <c r="F15" s="287"/>
      <c r="G15" s="6">
        <v>9</v>
      </c>
      <c r="H15" s="66">
        <v>0</v>
      </c>
      <c r="I15" s="66">
        <v>0</v>
      </c>
      <c r="J15" s="66">
        <v>0</v>
      </c>
      <c r="K15" s="66">
        <v>0</v>
      </c>
      <c r="L15" s="66">
        <v>0</v>
      </c>
      <c r="M15" s="66">
        <v>0</v>
      </c>
      <c r="N15" s="66">
        <v>0</v>
      </c>
      <c r="O15" s="66">
        <v>0</v>
      </c>
      <c r="P15" s="66">
        <v>0</v>
      </c>
      <c r="Q15" s="64"/>
      <c r="R15" s="66">
        <v>0</v>
      </c>
      <c r="S15" s="64"/>
      <c r="T15" s="64"/>
      <c r="U15" s="65">
        <f t="shared" si="4"/>
        <v>0</v>
      </c>
      <c r="V15" s="64"/>
      <c r="W15" s="65">
        <f t="shared" si="3"/>
        <v>0</v>
      </c>
    </row>
    <row r="16" spans="1:23" ht="28.5" customHeight="1" x14ac:dyDescent="0.25">
      <c r="A16" s="287" t="s">
        <v>330</v>
      </c>
      <c r="B16" s="287"/>
      <c r="C16" s="287"/>
      <c r="D16" s="287"/>
      <c r="E16" s="287"/>
      <c r="F16" s="287"/>
      <c r="G16" s="6">
        <v>10</v>
      </c>
      <c r="H16" s="66">
        <v>0</v>
      </c>
      <c r="I16" s="66">
        <v>0</v>
      </c>
      <c r="J16" s="66">
        <v>0</v>
      </c>
      <c r="K16" s="66">
        <v>0</v>
      </c>
      <c r="L16" s="66">
        <v>0</v>
      </c>
      <c r="M16" s="66">
        <v>0</v>
      </c>
      <c r="N16" s="66">
        <v>0</v>
      </c>
      <c r="O16" s="66">
        <v>0</v>
      </c>
      <c r="P16" s="66">
        <v>0</v>
      </c>
      <c r="Q16" s="66">
        <v>0</v>
      </c>
      <c r="R16" s="64"/>
      <c r="S16" s="64"/>
      <c r="T16" s="64"/>
      <c r="U16" s="65">
        <f t="shared" si="4"/>
        <v>0</v>
      </c>
      <c r="V16" s="64"/>
      <c r="W16" s="65">
        <f t="shared" si="3"/>
        <v>0</v>
      </c>
    </row>
    <row r="17" spans="1:23" ht="23.25" customHeight="1" x14ac:dyDescent="0.25">
      <c r="A17" s="287" t="s">
        <v>331</v>
      </c>
      <c r="B17" s="287"/>
      <c r="C17" s="287"/>
      <c r="D17" s="287"/>
      <c r="E17" s="287"/>
      <c r="F17" s="287"/>
      <c r="G17" s="6">
        <v>11</v>
      </c>
      <c r="H17" s="66">
        <v>0</v>
      </c>
      <c r="I17" s="66">
        <v>0</v>
      </c>
      <c r="J17" s="66">
        <v>0</v>
      </c>
      <c r="K17" s="66">
        <v>0</v>
      </c>
      <c r="L17" s="66">
        <v>0</v>
      </c>
      <c r="M17" s="66">
        <v>0</v>
      </c>
      <c r="N17" s="64"/>
      <c r="O17" s="64"/>
      <c r="P17" s="64"/>
      <c r="Q17" s="64"/>
      <c r="R17" s="64"/>
      <c r="S17" s="64"/>
      <c r="T17" s="64"/>
      <c r="U17" s="65">
        <f t="shared" si="4"/>
        <v>0</v>
      </c>
      <c r="V17" s="64"/>
      <c r="W17" s="65">
        <f t="shared" si="3"/>
        <v>0</v>
      </c>
    </row>
    <row r="18" spans="1:23" x14ac:dyDescent="0.25">
      <c r="A18" s="287" t="s">
        <v>332</v>
      </c>
      <c r="B18" s="287"/>
      <c r="C18" s="287"/>
      <c r="D18" s="287"/>
      <c r="E18" s="287"/>
      <c r="F18" s="287"/>
      <c r="G18" s="6">
        <v>12</v>
      </c>
      <c r="H18" s="66">
        <v>0</v>
      </c>
      <c r="I18" s="66">
        <v>0</v>
      </c>
      <c r="J18" s="66">
        <v>0</v>
      </c>
      <c r="K18" s="66">
        <v>0</v>
      </c>
      <c r="L18" s="66">
        <v>0</v>
      </c>
      <c r="M18" s="66">
        <v>0</v>
      </c>
      <c r="N18" s="64"/>
      <c r="O18" s="64"/>
      <c r="P18" s="64"/>
      <c r="Q18" s="64"/>
      <c r="R18" s="64"/>
      <c r="S18" s="64"/>
      <c r="T18" s="64"/>
      <c r="U18" s="65">
        <f t="shared" si="4"/>
        <v>0</v>
      </c>
      <c r="V18" s="64"/>
      <c r="W18" s="65">
        <f t="shared" si="3"/>
        <v>0</v>
      </c>
    </row>
    <row r="19" spans="1:23" x14ac:dyDescent="0.25">
      <c r="A19" s="287" t="s">
        <v>333</v>
      </c>
      <c r="B19" s="287"/>
      <c r="C19" s="287"/>
      <c r="D19" s="287"/>
      <c r="E19" s="287"/>
      <c r="F19" s="287"/>
      <c r="G19" s="6">
        <v>13</v>
      </c>
      <c r="H19" s="64"/>
      <c r="I19" s="64"/>
      <c r="J19" s="128">
        <v>481594</v>
      </c>
      <c r="K19" s="64"/>
      <c r="L19" s="64"/>
      <c r="M19" s="64"/>
      <c r="N19" s="64"/>
      <c r="O19" s="64"/>
      <c r="P19" s="64"/>
      <c r="Q19" s="64"/>
      <c r="R19" s="64"/>
      <c r="S19" s="64"/>
      <c r="T19" s="128">
        <v>-481594</v>
      </c>
      <c r="U19" s="65">
        <f t="shared" si="4"/>
        <v>0</v>
      </c>
      <c r="V19" s="64"/>
      <c r="W19" s="65">
        <f t="shared" si="3"/>
        <v>0</v>
      </c>
    </row>
    <row r="20" spans="1:23" x14ac:dyDescent="0.25">
      <c r="A20" s="287" t="s">
        <v>334</v>
      </c>
      <c r="B20" s="287"/>
      <c r="C20" s="287"/>
      <c r="D20" s="287"/>
      <c r="E20" s="287"/>
      <c r="F20" s="287"/>
      <c r="G20" s="6">
        <v>14</v>
      </c>
      <c r="H20" s="66">
        <v>0</v>
      </c>
      <c r="I20" s="66">
        <v>0</v>
      </c>
      <c r="J20" s="66">
        <v>0</v>
      </c>
      <c r="K20" s="66">
        <v>0</v>
      </c>
      <c r="L20" s="66">
        <v>0</v>
      </c>
      <c r="M20" s="66">
        <v>0</v>
      </c>
      <c r="N20" s="64"/>
      <c r="O20" s="64"/>
      <c r="P20" s="64"/>
      <c r="Q20" s="64"/>
      <c r="R20" s="64"/>
      <c r="S20" s="64"/>
      <c r="T20" s="64"/>
      <c r="U20" s="65">
        <f t="shared" si="4"/>
        <v>0</v>
      </c>
      <c r="V20" s="64"/>
      <c r="W20" s="65">
        <f t="shared" si="3"/>
        <v>0</v>
      </c>
    </row>
    <row r="21" spans="1:23" ht="30.75" customHeight="1" x14ac:dyDescent="0.25">
      <c r="A21" s="287" t="s">
        <v>335</v>
      </c>
      <c r="B21" s="287"/>
      <c r="C21" s="287"/>
      <c r="D21" s="287"/>
      <c r="E21" s="287"/>
      <c r="F21" s="287"/>
      <c r="G21" s="6">
        <v>15</v>
      </c>
      <c r="H21" s="64"/>
      <c r="I21" s="64"/>
      <c r="J21" s="64"/>
      <c r="K21" s="64"/>
      <c r="L21" s="64"/>
      <c r="M21" s="64"/>
      <c r="N21" s="64"/>
      <c r="O21" s="64"/>
      <c r="P21" s="64"/>
      <c r="Q21" s="64"/>
      <c r="R21" s="64"/>
      <c r="S21" s="64"/>
      <c r="T21" s="64"/>
      <c r="U21" s="65">
        <f t="shared" si="4"/>
        <v>0</v>
      </c>
      <c r="V21" s="64"/>
      <c r="W21" s="65">
        <f t="shared" si="3"/>
        <v>0</v>
      </c>
    </row>
    <row r="22" spans="1:23" ht="28.5" customHeight="1" x14ac:dyDescent="0.25">
      <c r="A22" s="287" t="s">
        <v>336</v>
      </c>
      <c r="B22" s="287"/>
      <c r="C22" s="287"/>
      <c r="D22" s="287"/>
      <c r="E22" s="287"/>
      <c r="F22" s="287"/>
      <c r="G22" s="6">
        <v>16</v>
      </c>
      <c r="H22" s="64"/>
      <c r="I22" s="64"/>
      <c r="J22" s="64"/>
      <c r="K22" s="64"/>
      <c r="L22" s="64"/>
      <c r="M22" s="64"/>
      <c r="N22" s="64"/>
      <c r="O22" s="64"/>
      <c r="P22" s="64"/>
      <c r="Q22" s="64"/>
      <c r="R22" s="64"/>
      <c r="S22" s="64"/>
      <c r="T22" s="64"/>
      <c r="U22" s="65">
        <f t="shared" si="4"/>
        <v>0</v>
      </c>
      <c r="V22" s="64"/>
      <c r="W22" s="65">
        <f t="shared" si="3"/>
        <v>0</v>
      </c>
    </row>
    <row r="23" spans="1:23" ht="26.25" customHeight="1" x14ac:dyDescent="0.25">
      <c r="A23" s="287" t="s">
        <v>337</v>
      </c>
      <c r="B23" s="287"/>
      <c r="C23" s="287"/>
      <c r="D23" s="287"/>
      <c r="E23" s="287"/>
      <c r="F23" s="287"/>
      <c r="G23" s="6">
        <v>17</v>
      </c>
      <c r="H23" s="64"/>
      <c r="I23" s="64"/>
      <c r="J23" s="64"/>
      <c r="K23" s="64"/>
      <c r="L23" s="64"/>
      <c r="M23" s="64"/>
      <c r="N23" s="64"/>
      <c r="O23" s="64"/>
      <c r="P23" s="64"/>
      <c r="Q23" s="64"/>
      <c r="R23" s="64"/>
      <c r="S23" s="64"/>
      <c r="T23" s="64"/>
      <c r="U23" s="65">
        <f t="shared" si="4"/>
        <v>0</v>
      </c>
      <c r="V23" s="64"/>
      <c r="W23" s="65">
        <f t="shared" si="3"/>
        <v>0</v>
      </c>
    </row>
    <row r="24" spans="1:23" x14ac:dyDescent="0.25">
      <c r="A24" s="287" t="s">
        <v>338</v>
      </c>
      <c r="B24" s="287"/>
      <c r="C24" s="287"/>
      <c r="D24" s="287"/>
      <c r="E24" s="287"/>
      <c r="F24" s="287"/>
      <c r="G24" s="6">
        <v>18</v>
      </c>
      <c r="H24" s="64"/>
      <c r="I24" s="64"/>
      <c r="J24" s="64"/>
      <c r="K24" s="64"/>
      <c r="L24" s="64"/>
      <c r="M24" s="64"/>
      <c r="N24" s="64"/>
      <c r="O24" s="64"/>
      <c r="P24" s="64"/>
      <c r="Q24" s="64"/>
      <c r="R24" s="64"/>
      <c r="S24" s="64"/>
      <c r="T24" s="64"/>
      <c r="U24" s="65">
        <f t="shared" si="4"/>
        <v>0</v>
      </c>
      <c r="V24" s="64"/>
      <c r="W24" s="65">
        <f t="shared" si="3"/>
        <v>0</v>
      </c>
    </row>
    <row r="25" spans="1:23" x14ac:dyDescent="0.25">
      <c r="A25" s="287" t="s">
        <v>339</v>
      </c>
      <c r="B25" s="287"/>
      <c r="C25" s="287"/>
      <c r="D25" s="287"/>
      <c r="E25" s="287"/>
      <c r="F25" s="287"/>
      <c r="G25" s="6">
        <v>19</v>
      </c>
      <c r="H25" s="64"/>
      <c r="I25" s="64"/>
      <c r="J25" s="64"/>
      <c r="K25" s="64"/>
      <c r="L25" s="64"/>
      <c r="M25" s="64"/>
      <c r="N25" s="64"/>
      <c r="O25" s="64"/>
      <c r="P25" s="64"/>
      <c r="Q25" s="64"/>
      <c r="R25" s="64"/>
      <c r="S25" s="64"/>
      <c r="T25" s="64"/>
      <c r="U25" s="65">
        <f t="shared" si="4"/>
        <v>0</v>
      </c>
      <c r="V25" s="64"/>
      <c r="W25" s="65">
        <f t="shared" si="3"/>
        <v>0</v>
      </c>
    </row>
    <row r="26" spans="1:23" x14ac:dyDescent="0.25">
      <c r="A26" s="287" t="s">
        <v>340</v>
      </c>
      <c r="B26" s="287"/>
      <c r="C26" s="287"/>
      <c r="D26" s="287"/>
      <c r="E26" s="287"/>
      <c r="F26" s="287"/>
      <c r="G26" s="6">
        <v>20</v>
      </c>
      <c r="H26" s="64"/>
      <c r="I26" s="64"/>
      <c r="J26" s="64"/>
      <c r="K26" s="64"/>
      <c r="L26" s="64"/>
      <c r="M26" s="64"/>
      <c r="N26" s="64"/>
      <c r="O26" s="64"/>
      <c r="P26" s="64"/>
      <c r="Q26" s="64"/>
      <c r="R26" s="64"/>
      <c r="S26" s="64"/>
      <c r="T26" s="64"/>
      <c r="U26" s="65">
        <f t="shared" si="4"/>
        <v>0</v>
      </c>
      <c r="V26" s="64"/>
      <c r="W26" s="65">
        <f t="shared" si="3"/>
        <v>0</v>
      </c>
    </row>
    <row r="27" spans="1:23" x14ac:dyDescent="0.25">
      <c r="A27" s="287" t="s">
        <v>341</v>
      </c>
      <c r="B27" s="287"/>
      <c r="C27" s="287"/>
      <c r="D27" s="287"/>
      <c r="E27" s="287"/>
      <c r="F27" s="287"/>
      <c r="G27" s="6">
        <v>21</v>
      </c>
      <c r="H27" s="64"/>
      <c r="I27" s="64"/>
      <c r="J27" s="64"/>
      <c r="K27" s="64"/>
      <c r="L27" s="64"/>
      <c r="M27" s="64"/>
      <c r="N27" s="64"/>
      <c r="O27" s="64"/>
      <c r="P27" s="64"/>
      <c r="Q27" s="64"/>
      <c r="R27" s="64"/>
      <c r="S27" s="64"/>
      <c r="T27" s="64"/>
      <c r="U27" s="65">
        <f t="shared" si="4"/>
        <v>0</v>
      </c>
      <c r="V27" s="64"/>
      <c r="W27" s="65">
        <f t="shared" si="3"/>
        <v>0</v>
      </c>
    </row>
    <row r="28" spans="1:23" x14ac:dyDescent="0.25">
      <c r="A28" s="287" t="s">
        <v>342</v>
      </c>
      <c r="B28" s="287"/>
      <c r="C28" s="287"/>
      <c r="D28" s="287"/>
      <c r="E28" s="287"/>
      <c r="F28" s="287"/>
      <c r="G28" s="6">
        <v>22</v>
      </c>
      <c r="H28" s="64"/>
      <c r="I28" s="64"/>
      <c r="J28" s="64"/>
      <c r="K28" s="64"/>
      <c r="L28" s="64"/>
      <c r="M28" s="64"/>
      <c r="N28" s="64"/>
      <c r="O28" s="64"/>
      <c r="P28" s="64"/>
      <c r="Q28" s="64"/>
      <c r="R28" s="64"/>
      <c r="S28" s="64"/>
      <c r="T28" s="64"/>
      <c r="U28" s="65">
        <f t="shared" si="4"/>
        <v>0</v>
      </c>
      <c r="V28" s="64"/>
      <c r="W28" s="65">
        <f t="shared" si="3"/>
        <v>0</v>
      </c>
    </row>
    <row r="29" spans="1:23" ht="21.75" customHeight="1" x14ac:dyDescent="0.25">
      <c r="A29" s="295" t="s">
        <v>376</v>
      </c>
      <c r="B29" s="295"/>
      <c r="C29" s="295"/>
      <c r="D29" s="295"/>
      <c r="E29" s="295"/>
      <c r="F29" s="295"/>
      <c r="G29" s="8">
        <v>23</v>
      </c>
      <c r="H29" s="67">
        <f>SUM(H10:H28)</f>
        <v>202769470</v>
      </c>
      <c r="I29" s="67">
        <f t="shared" ref="I29:W29" si="5">SUM(I10:I28)</f>
        <v>0</v>
      </c>
      <c r="J29" s="67">
        <f t="shared" si="5"/>
        <v>488560</v>
      </c>
      <c r="K29" s="67">
        <f t="shared" si="5"/>
        <v>8963460</v>
      </c>
      <c r="L29" s="67">
        <f t="shared" si="5"/>
        <v>8963460</v>
      </c>
      <c r="M29" s="67">
        <f t="shared" si="5"/>
        <v>0</v>
      </c>
      <c r="N29" s="67">
        <f t="shared" si="5"/>
        <v>0</v>
      </c>
      <c r="O29" s="67">
        <f t="shared" si="5"/>
        <v>0</v>
      </c>
      <c r="P29" s="67">
        <f t="shared" si="5"/>
        <v>0</v>
      </c>
      <c r="Q29" s="67">
        <f t="shared" si="5"/>
        <v>0</v>
      </c>
      <c r="R29" s="67">
        <f t="shared" si="5"/>
        <v>0</v>
      </c>
      <c r="S29" s="67">
        <f t="shared" si="5"/>
        <v>0</v>
      </c>
      <c r="T29" s="67">
        <f t="shared" si="5"/>
        <v>-64374</v>
      </c>
      <c r="U29" s="67">
        <f t="shared" si="5"/>
        <v>203193656</v>
      </c>
      <c r="V29" s="67">
        <f t="shared" si="5"/>
        <v>0</v>
      </c>
      <c r="W29" s="67">
        <f t="shared" si="5"/>
        <v>203193656</v>
      </c>
    </row>
    <row r="30" spans="1:23" x14ac:dyDescent="0.25">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5">
      <c r="A31" s="291" t="s">
        <v>344</v>
      </c>
      <c r="B31" s="291"/>
      <c r="C31" s="291"/>
      <c r="D31" s="291"/>
      <c r="E31" s="291"/>
      <c r="F31" s="291"/>
      <c r="G31" s="7">
        <v>24</v>
      </c>
      <c r="H31" s="65">
        <f>SUM(H12:H20)</f>
        <v>0</v>
      </c>
      <c r="I31" s="65">
        <f t="shared" ref="I31:W31" si="6">SUM(I12:I20)</f>
        <v>0</v>
      </c>
      <c r="J31" s="65">
        <f t="shared" si="6"/>
        <v>481594</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-481594</v>
      </c>
      <c r="U31" s="65">
        <f t="shared" si="6"/>
        <v>0</v>
      </c>
      <c r="V31" s="65">
        <f t="shared" si="6"/>
        <v>0</v>
      </c>
      <c r="W31" s="65">
        <f t="shared" si="6"/>
        <v>0</v>
      </c>
    </row>
    <row r="32" spans="1:23" ht="31.5" customHeight="1" x14ac:dyDescent="0.25">
      <c r="A32" s="291" t="s">
        <v>345</v>
      </c>
      <c r="B32" s="291"/>
      <c r="C32" s="291"/>
      <c r="D32" s="291"/>
      <c r="E32" s="291"/>
      <c r="F32" s="291"/>
      <c r="G32" s="7">
        <v>25</v>
      </c>
      <c r="H32" s="65">
        <f>H11+H31</f>
        <v>0</v>
      </c>
      <c r="I32" s="65">
        <f t="shared" ref="I32:W32" si="7">I11+I31</f>
        <v>0</v>
      </c>
      <c r="J32" s="65">
        <f t="shared" si="7"/>
        <v>481594</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-732795</v>
      </c>
      <c r="U32" s="65">
        <f t="shared" si="7"/>
        <v>-251201</v>
      </c>
      <c r="V32" s="65">
        <f t="shared" si="7"/>
        <v>0</v>
      </c>
      <c r="W32" s="65">
        <f t="shared" si="7"/>
        <v>-251201</v>
      </c>
    </row>
    <row r="33" spans="1:23" ht="30.75" customHeight="1" x14ac:dyDescent="0.25">
      <c r="A33" s="292" t="s">
        <v>346</v>
      </c>
      <c r="B33" s="292"/>
      <c r="C33" s="292"/>
      <c r="D33" s="292"/>
      <c r="E33" s="292"/>
      <c r="F33" s="292"/>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5">
      <c r="A35" s="294" t="s">
        <v>377</v>
      </c>
      <c r="B35" s="294"/>
      <c r="C35" s="294"/>
      <c r="D35" s="294"/>
      <c r="E35" s="294"/>
      <c r="F35" s="294"/>
      <c r="G35" s="6">
        <v>27</v>
      </c>
      <c r="H35" s="64">
        <v>202769470</v>
      </c>
      <c r="I35" s="64"/>
      <c r="J35" s="128">
        <v>488560</v>
      </c>
      <c r="K35" s="128">
        <v>8963460</v>
      </c>
      <c r="L35" s="128">
        <v>8963460</v>
      </c>
      <c r="M35" s="64"/>
      <c r="N35" s="64"/>
      <c r="O35" s="64"/>
      <c r="P35" s="64"/>
      <c r="Q35" s="64"/>
      <c r="R35" s="64"/>
      <c r="S35" s="64"/>
      <c r="T35" s="128">
        <v>-64374</v>
      </c>
      <c r="U35" s="68">
        <f t="shared" ref="U35:U37" si="9">H35+I35+J35+K35-L35+M35+N35+O35+P35+Q35+R35+S35+T35</f>
        <v>203193656</v>
      </c>
      <c r="V35" s="64"/>
      <c r="W35" s="68">
        <f t="shared" ref="W35:W37" si="10">U35+V35</f>
        <v>203193656</v>
      </c>
    </row>
    <row r="36" spans="1:23" x14ac:dyDescent="0.25">
      <c r="A36" s="287" t="s">
        <v>323</v>
      </c>
      <c r="B36" s="287"/>
      <c r="C36" s="287"/>
      <c r="D36" s="287"/>
      <c r="E36" s="287"/>
      <c r="F36" s="287"/>
      <c r="G36" s="6">
        <v>28</v>
      </c>
      <c r="H36" s="64"/>
      <c r="I36" s="64"/>
      <c r="J36" s="64"/>
      <c r="K36" s="64"/>
      <c r="L36" s="64"/>
      <c r="M36" s="64"/>
      <c r="N36" s="64"/>
      <c r="O36" s="64"/>
      <c r="P36" s="64"/>
      <c r="Q36" s="64"/>
      <c r="R36" s="64"/>
      <c r="S36" s="64"/>
      <c r="T36" s="64"/>
      <c r="U36" s="68">
        <f t="shared" si="9"/>
        <v>0</v>
      </c>
      <c r="V36" s="64"/>
      <c r="W36" s="68">
        <f t="shared" si="10"/>
        <v>0</v>
      </c>
    </row>
    <row r="37" spans="1:23" x14ac:dyDescent="0.25">
      <c r="A37" s="287" t="s">
        <v>324</v>
      </c>
      <c r="B37" s="287"/>
      <c r="C37" s="287"/>
      <c r="D37" s="287"/>
      <c r="E37" s="287"/>
      <c r="F37" s="287"/>
      <c r="G37" s="6">
        <v>29</v>
      </c>
      <c r="H37" s="64"/>
      <c r="I37" s="64"/>
      <c r="J37" s="64"/>
      <c r="K37" s="64"/>
      <c r="L37" s="64"/>
      <c r="M37" s="64"/>
      <c r="N37" s="64"/>
      <c r="O37" s="64"/>
      <c r="P37" s="64"/>
      <c r="Q37" s="64"/>
      <c r="R37" s="64"/>
      <c r="S37" s="64"/>
      <c r="T37" s="64"/>
      <c r="U37" s="68">
        <f t="shared" si="9"/>
        <v>0</v>
      </c>
      <c r="V37" s="64"/>
      <c r="W37" s="68">
        <f t="shared" si="10"/>
        <v>0</v>
      </c>
    </row>
    <row r="38" spans="1:23" ht="25.5" customHeight="1" x14ac:dyDescent="0.25">
      <c r="A38" s="294" t="s">
        <v>378</v>
      </c>
      <c r="B38" s="294"/>
      <c r="C38" s="294"/>
      <c r="D38" s="294"/>
      <c r="E38" s="294"/>
      <c r="F38" s="294"/>
      <c r="G38" s="6">
        <v>30</v>
      </c>
      <c r="H38" s="68">
        <f>H35+H36+H37</f>
        <v>202769470</v>
      </c>
      <c r="I38" s="68">
        <f t="shared" ref="I38:W38" si="11">I35+I36+I37</f>
        <v>0</v>
      </c>
      <c r="J38" s="68">
        <f t="shared" si="11"/>
        <v>488560</v>
      </c>
      <c r="K38" s="68">
        <f t="shared" si="11"/>
        <v>8963460</v>
      </c>
      <c r="L38" s="68">
        <f t="shared" si="11"/>
        <v>8963460</v>
      </c>
      <c r="M38" s="68">
        <f t="shared" si="11"/>
        <v>0</v>
      </c>
      <c r="N38" s="68">
        <f t="shared" si="11"/>
        <v>0</v>
      </c>
      <c r="O38" s="68">
        <f t="shared" si="11"/>
        <v>0</v>
      </c>
      <c r="P38" s="68">
        <f t="shared" si="11"/>
        <v>0</v>
      </c>
      <c r="Q38" s="68">
        <f t="shared" si="11"/>
        <v>0</v>
      </c>
      <c r="R38" s="68">
        <f t="shared" si="11"/>
        <v>0</v>
      </c>
      <c r="S38" s="68">
        <f t="shared" si="11"/>
        <v>0</v>
      </c>
      <c r="T38" s="68">
        <f t="shared" si="11"/>
        <v>-64374</v>
      </c>
      <c r="U38" s="68">
        <f t="shared" si="11"/>
        <v>203193656</v>
      </c>
      <c r="V38" s="68">
        <f t="shared" si="11"/>
        <v>0</v>
      </c>
      <c r="W38" s="68">
        <f t="shared" si="11"/>
        <v>203193656</v>
      </c>
    </row>
    <row r="39" spans="1:23" x14ac:dyDescent="0.25">
      <c r="A39" s="287" t="s">
        <v>325</v>
      </c>
      <c r="B39" s="287"/>
      <c r="C39" s="287"/>
      <c r="D39" s="287"/>
      <c r="E39" s="287"/>
      <c r="F39" s="287"/>
      <c r="G39" s="6">
        <v>31</v>
      </c>
      <c r="H39" s="66">
        <v>0</v>
      </c>
      <c r="I39" s="66">
        <v>0</v>
      </c>
      <c r="J39" s="66">
        <v>0</v>
      </c>
      <c r="K39" s="66">
        <v>0</v>
      </c>
      <c r="L39" s="66">
        <v>0</v>
      </c>
      <c r="M39" s="66">
        <v>0</v>
      </c>
      <c r="N39" s="66">
        <v>0</v>
      </c>
      <c r="O39" s="66">
        <v>0</v>
      </c>
      <c r="P39" s="66">
        <v>0</v>
      </c>
      <c r="Q39" s="66">
        <v>0</v>
      </c>
      <c r="R39" s="66">
        <v>0</v>
      </c>
      <c r="S39" s="66">
        <v>0</v>
      </c>
      <c r="T39" s="128">
        <v>-123345</v>
      </c>
      <c r="U39" s="68">
        <f t="shared" ref="U39:U56" si="12">H39+I39+J39+K39-L39+M39+N39+O39+P39+Q39+R39+S39+T39</f>
        <v>-123345</v>
      </c>
      <c r="V39" s="64"/>
      <c r="W39" s="68">
        <f t="shared" ref="W39:W56" si="13">U39+V39</f>
        <v>-123345</v>
      </c>
    </row>
    <row r="40" spans="1:23" x14ac:dyDescent="0.25">
      <c r="A40" s="287" t="s">
        <v>326</v>
      </c>
      <c r="B40" s="287"/>
      <c r="C40" s="287"/>
      <c r="D40" s="287"/>
      <c r="E40" s="287"/>
      <c r="F40" s="287"/>
      <c r="G40" s="6">
        <v>32</v>
      </c>
      <c r="H40" s="66">
        <v>0</v>
      </c>
      <c r="I40" s="66">
        <v>0</v>
      </c>
      <c r="J40" s="66">
        <v>0</v>
      </c>
      <c r="K40" s="66">
        <v>0</v>
      </c>
      <c r="L40" s="66">
        <v>0</v>
      </c>
      <c r="M40" s="66">
        <v>0</v>
      </c>
      <c r="N40" s="64"/>
      <c r="O40" s="66">
        <v>0</v>
      </c>
      <c r="P40" s="66">
        <v>0</v>
      </c>
      <c r="Q40" s="66">
        <v>0</v>
      </c>
      <c r="R40" s="66">
        <v>0</v>
      </c>
      <c r="S40" s="66">
        <v>0</v>
      </c>
      <c r="T40" s="66">
        <v>0</v>
      </c>
      <c r="U40" s="68">
        <f t="shared" si="12"/>
        <v>0</v>
      </c>
      <c r="V40" s="64"/>
      <c r="W40" s="68">
        <f t="shared" si="13"/>
        <v>0</v>
      </c>
    </row>
    <row r="41" spans="1:23" ht="27" customHeight="1" x14ac:dyDescent="0.25">
      <c r="A41" s="287" t="s">
        <v>348</v>
      </c>
      <c r="B41" s="287"/>
      <c r="C41" s="287"/>
      <c r="D41" s="287"/>
      <c r="E41" s="287"/>
      <c r="F41" s="287"/>
      <c r="G41" s="6">
        <v>33</v>
      </c>
      <c r="H41" s="66">
        <v>0</v>
      </c>
      <c r="I41" s="66">
        <v>0</v>
      </c>
      <c r="J41" s="66">
        <v>0</v>
      </c>
      <c r="K41" s="66">
        <v>0</v>
      </c>
      <c r="L41" s="66">
        <v>0</v>
      </c>
      <c r="M41" s="66">
        <v>0</v>
      </c>
      <c r="N41" s="66">
        <v>0</v>
      </c>
      <c r="O41" s="64"/>
      <c r="P41" s="66">
        <v>0</v>
      </c>
      <c r="Q41" s="66">
        <v>0</v>
      </c>
      <c r="R41" s="66">
        <v>0</v>
      </c>
      <c r="S41" s="64"/>
      <c r="T41" s="64"/>
      <c r="U41" s="68">
        <f t="shared" si="12"/>
        <v>0</v>
      </c>
      <c r="V41" s="64"/>
      <c r="W41" s="68">
        <f t="shared" si="13"/>
        <v>0</v>
      </c>
    </row>
    <row r="42" spans="1:23" ht="20.25" customHeight="1" x14ac:dyDescent="0.25">
      <c r="A42" s="287" t="s">
        <v>328</v>
      </c>
      <c r="B42" s="287"/>
      <c r="C42" s="287"/>
      <c r="D42" s="287"/>
      <c r="E42" s="287"/>
      <c r="F42" s="287"/>
      <c r="G42" s="6">
        <v>34</v>
      </c>
      <c r="H42" s="66">
        <v>0</v>
      </c>
      <c r="I42" s="66">
        <v>0</v>
      </c>
      <c r="J42" s="66">
        <v>0</v>
      </c>
      <c r="K42" s="66">
        <v>0</v>
      </c>
      <c r="L42" s="66">
        <v>0</v>
      </c>
      <c r="M42" s="66">
        <v>0</v>
      </c>
      <c r="N42" s="66">
        <v>0</v>
      </c>
      <c r="O42" s="66">
        <v>0</v>
      </c>
      <c r="P42" s="64"/>
      <c r="Q42" s="66">
        <v>0</v>
      </c>
      <c r="R42" s="66">
        <v>0</v>
      </c>
      <c r="S42" s="64"/>
      <c r="T42" s="64"/>
      <c r="U42" s="68">
        <f t="shared" si="12"/>
        <v>0</v>
      </c>
      <c r="V42" s="64"/>
      <c r="W42" s="68">
        <f t="shared" si="13"/>
        <v>0</v>
      </c>
    </row>
    <row r="43" spans="1:23" ht="21" customHeight="1" x14ac:dyDescent="0.25">
      <c r="A43" s="287" t="s">
        <v>329</v>
      </c>
      <c r="B43" s="287"/>
      <c r="C43" s="287"/>
      <c r="D43" s="287"/>
      <c r="E43" s="287"/>
      <c r="F43" s="287"/>
      <c r="G43" s="6">
        <v>35</v>
      </c>
      <c r="H43" s="66">
        <v>0</v>
      </c>
      <c r="I43" s="66">
        <v>0</v>
      </c>
      <c r="J43" s="66">
        <v>0</v>
      </c>
      <c r="K43" s="66">
        <v>0</v>
      </c>
      <c r="L43" s="66">
        <v>0</v>
      </c>
      <c r="M43" s="66">
        <v>0</v>
      </c>
      <c r="N43" s="66">
        <v>0</v>
      </c>
      <c r="O43" s="66">
        <v>0</v>
      </c>
      <c r="P43" s="66">
        <v>0</v>
      </c>
      <c r="Q43" s="64"/>
      <c r="R43" s="66">
        <v>0</v>
      </c>
      <c r="S43" s="64"/>
      <c r="T43" s="64"/>
      <c r="U43" s="68">
        <f t="shared" si="12"/>
        <v>0</v>
      </c>
      <c r="V43" s="64"/>
      <c r="W43" s="68">
        <f t="shared" si="13"/>
        <v>0</v>
      </c>
    </row>
    <row r="44" spans="1:23" ht="29.25" customHeight="1" x14ac:dyDescent="0.25">
      <c r="A44" s="287" t="s">
        <v>330</v>
      </c>
      <c r="B44" s="287"/>
      <c r="C44" s="287"/>
      <c r="D44" s="287"/>
      <c r="E44" s="287"/>
      <c r="F44" s="287"/>
      <c r="G44" s="6">
        <v>36</v>
      </c>
      <c r="H44" s="66">
        <v>0</v>
      </c>
      <c r="I44" s="66">
        <v>0</v>
      </c>
      <c r="J44" s="66">
        <v>0</v>
      </c>
      <c r="K44" s="66">
        <v>0</v>
      </c>
      <c r="L44" s="66">
        <v>0</v>
      </c>
      <c r="M44" s="66">
        <v>0</v>
      </c>
      <c r="N44" s="66">
        <v>0</v>
      </c>
      <c r="O44" s="66">
        <v>0</v>
      </c>
      <c r="P44" s="66">
        <v>0</v>
      </c>
      <c r="Q44" s="66">
        <v>0</v>
      </c>
      <c r="R44" s="64"/>
      <c r="S44" s="64"/>
      <c r="T44" s="64"/>
      <c r="U44" s="68">
        <f t="shared" si="12"/>
        <v>0</v>
      </c>
      <c r="V44" s="64"/>
      <c r="W44" s="68">
        <f t="shared" si="13"/>
        <v>0</v>
      </c>
    </row>
    <row r="45" spans="1:23" ht="21" customHeight="1" x14ac:dyDescent="0.25">
      <c r="A45" s="287" t="s">
        <v>349</v>
      </c>
      <c r="B45" s="287"/>
      <c r="C45" s="287"/>
      <c r="D45" s="287"/>
      <c r="E45" s="287"/>
      <c r="F45" s="287"/>
      <c r="G45" s="6">
        <v>37</v>
      </c>
      <c r="H45" s="66">
        <v>0</v>
      </c>
      <c r="I45" s="66">
        <v>0</v>
      </c>
      <c r="J45" s="66">
        <v>0</v>
      </c>
      <c r="K45" s="66">
        <v>0</v>
      </c>
      <c r="L45" s="66">
        <v>0</v>
      </c>
      <c r="M45" s="66">
        <v>0</v>
      </c>
      <c r="N45" s="64"/>
      <c r="O45" s="64"/>
      <c r="P45" s="64"/>
      <c r="Q45" s="64"/>
      <c r="R45" s="64"/>
      <c r="S45" s="64"/>
      <c r="T45" s="64"/>
      <c r="U45" s="68">
        <f t="shared" si="12"/>
        <v>0</v>
      </c>
      <c r="V45" s="64"/>
      <c r="W45" s="68">
        <f t="shared" si="13"/>
        <v>0</v>
      </c>
    </row>
    <row r="46" spans="1:23" x14ac:dyDescent="0.25">
      <c r="A46" s="287" t="s">
        <v>332</v>
      </c>
      <c r="B46" s="287"/>
      <c r="C46" s="287"/>
      <c r="D46" s="287"/>
      <c r="E46" s="287"/>
      <c r="F46" s="287"/>
      <c r="G46" s="6">
        <v>38</v>
      </c>
      <c r="H46" s="66">
        <v>0</v>
      </c>
      <c r="I46" s="66">
        <v>0</v>
      </c>
      <c r="J46" s="66">
        <v>0</v>
      </c>
      <c r="K46" s="66">
        <v>0</v>
      </c>
      <c r="L46" s="66">
        <v>0</v>
      </c>
      <c r="M46" s="66">
        <v>0</v>
      </c>
      <c r="N46" s="64"/>
      <c r="O46" s="64"/>
      <c r="P46" s="64"/>
      <c r="Q46" s="64"/>
      <c r="R46" s="64"/>
      <c r="S46" s="64"/>
      <c r="T46" s="64"/>
      <c r="U46" s="68">
        <f t="shared" si="12"/>
        <v>0</v>
      </c>
      <c r="V46" s="64"/>
      <c r="W46" s="68">
        <f t="shared" si="13"/>
        <v>0</v>
      </c>
    </row>
    <row r="47" spans="1:23" x14ac:dyDescent="0.25">
      <c r="A47" s="287" t="s">
        <v>333</v>
      </c>
      <c r="B47" s="287"/>
      <c r="C47" s="287"/>
      <c r="D47" s="287"/>
      <c r="E47" s="287"/>
      <c r="F47" s="287"/>
      <c r="G47" s="6">
        <v>39</v>
      </c>
      <c r="H47" s="64"/>
      <c r="I47" s="64"/>
      <c r="J47" s="64"/>
      <c r="K47" s="64"/>
      <c r="L47" s="64"/>
      <c r="M47" s="64"/>
      <c r="N47" s="64"/>
      <c r="O47" s="64"/>
      <c r="P47" s="64"/>
      <c r="Q47" s="64"/>
      <c r="R47" s="64"/>
      <c r="S47" s="64"/>
      <c r="T47" s="64"/>
      <c r="U47" s="68">
        <f t="shared" si="12"/>
        <v>0</v>
      </c>
      <c r="V47" s="64"/>
      <c r="W47" s="68">
        <f t="shared" si="13"/>
        <v>0</v>
      </c>
    </row>
    <row r="48" spans="1:23" x14ac:dyDescent="0.25">
      <c r="A48" s="287" t="s">
        <v>334</v>
      </c>
      <c r="B48" s="287"/>
      <c r="C48" s="287"/>
      <c r="D48" s="287"/>
      <c r="E48" s="287"/>
      <c r="F48" s="287"/>
      <c r="G48" s="6">
        <v>40</v>
      </c>
      <c r="H48" s="66">
        <v>0</v>
      </c>
      <c r="I48" s="66">
        <v>0</v>
      </c>
      <c r="J48" s="66">
        <v>0</v>
      </c>
      <c r="K48" s="66">
        <v>0</v>
      </c>
      <c r="L48" s="66">
        <v>0</v>
      </c>
      <c r="M48" s="66">
        <v>0</v>
      </c>
      <c r="N48" s="64"/>
      <c r="O48" s="64"/>
      <c r="P48" s="64"/>
      <c r="Q48" s="64"/>
      <c r="R48" s="64"/>
      <c r="S48" s="64"/>
      <c r="T48" s="64"/>
      <c r="U48" s="68">
        <f t="shared" si="12"/>
        <v>0</v>
      </c>
      <c r="V48" s="64"/>
      <c r="W48" s="68">
        <f t="shared" si="13"/>
        <v>0</v>
      </c>
    </row>
    <row r="49" spans="1:23" ht="24" customHeight="1" x14ac:dyDescent="0.25">
      <c r="A49" s="287" t="s">
        <v>350</v>
      </c>
      <c r="B49" s="287"/>
      <c r="C49" s="287"/>
      <c r="D49" s="287"/>
      <c r="E49" s="287"/>
      <c r="F49" s="287"/>
      <c r="G49" s="6">
        <v>41</v>
      </c>
      <c r="H49" s="64"/>
      <c r="I49" s="64"/>
      <c r="J49" s="64"/>
      <c r="K49" s="64"/>
      <c r="L49" s="64"/>
      <c r="M49" s="64"/>
      <c r="N49" s="64"/>
      <c r="O49" s="64"/>
      <c r="P49" s="64"/>
      <c r="Q49" s="64"/>
      <c r="R49" s="64"/>
      <c r="S49" s="64"/>
      <c r="T49" s="64"/>
      <c r="U49" s="68">
        <f>H49+I49+J49+K49-L49+M49+N49+O49+P49+Q49+R49+S49+T49</f>
        <v>0</v>
      </c>
      <c r="V49" s="64"/>
      <c r="W49" s="68">
        <f t="shared" si="13"/>
        <v>0</v>
      </c>
    </row>
    <row r="50" spans="1:23" ht="26.25" customHeight="1" x14ac:dyDescent="0.25">
      <c r="A50" s="287" t="s">
        <v>336</v>
      </c>
      <c r="B50" s="287"/>
      <c r="C50" s="287"/>
      <c r="D50" s="287"/>
      <c r="E50" s="287"/>
      <c r="F50" s="287"/>
      <c r="G50" s="6">
        <v>42</v>
      </c>
      <c r="H50" s="64"/>
      <c r="I50" s="64"/>
      <c r="J50" s="64"/>
      <c r="K50" s="64"/>
      <c r="L50" s="64"/>
      <c r="M50" s="64"/>
      <c r="N50" s="64"/>
      <c r="O50" s="64"/>
      <c r="P50" s="64"/>
      <c r="Q50" s="64"/>
      <c r="R50" s="64"/>
      <c r="S50" s="64"/>
      <c r="T50" s="64"/>
      <c r="U50" s="68">
        <f t="shared" si="12"/>
        <v>0</v>
      </c>
      <c r="V50" s="64"/>
      <c r="W50" s="68">
        <f t="shared" si="13"/>
        <v>0</v>
      </c>
    </row>
    <row r="51" spans="1:23" ht="22.5" customHeight="1" x14ac:dyDescent="0.25">
      <c r="A51" s="287" t="s">
        <v>351</v>
      </c>
      <c r="B51" s="287"/>
      <c r="C51" s="287"/>
      <c r="D51" s="287"/>
      <c r="E51" s="287"/>
      <c r="F51" s="287"/>
      <c r="G51" s="6">
        <v>43</v>
      </c>
      <c r="H51" s="64"/>
      <c r="I51" s="64"/>
      <c r="J51" s="64"/>
      <c r="K51" s="64"/>
      <c r="L51" s="64"/>
      <c r="M51" s="64"/>
      <c r="N51" s="64"/>
      <c r="O51" s="64"/>
      <c r="P51" s="64"/>
      <c r="Q51" s="64"/>
      <c r="R51" s="64"/>
      <c r="S51" s="64"/>
      <c r="T51" s="64"/>
      <c r="U51" s="68">
        <f t="shared" si="12"/>
        <v>0</v>
      </c>
      <c r="V51" s="64"/>
      <c r="W51" s="68">
        <f t="shared" si="13"/>
        <v>0</v>
      </c>
    </row>
    <row r="52" spans="1:23" x14ac:dyDescent="0.25">
      <c r="A52" s="287" t="s">
        <v>338</v>
      </c>
      <c r="B52" s="287"/>
      <c r="C52" s="287"/>
      <c r="D52" s="287"/>
      <c r="E52" s="287"/>
      <c r="F52" s="287"/>
      <c r="G52" s="6">
        <v>44</v>
      </c>
      <c r="H52" s="64"/>
      <c r="I52" s="64"/>
      <c r="J52" s="64"/>
      <c r="K52" s="64"/>
      <c r="L52" s="64"/>
      <c r="M52" s="64"/>
      <c r="N52" s="64"/>
      <c r="O52" s="64"/>
      <c r="P52" s="64"/>
      <c r="Q52" s="64"/>
      <c r="R52" s="64"/>
      <c r="S52" s="64"/>
      <c r="T52" s="64"/>
      <c r="U52" s="68">
        <f t="shared" si="12"/>
        <v>0</v>
      </c>
      <c r="V52" s="64"/>
      <c r="W52" s="68">
        <f t="shared" si="13"/>
        <v>0</v>
      </c>
    </row>
    <row r="53" spans="1:23" x14ac:dyDescent="0.25">
      <c r="A53" s="287" t="s">
        <v>339</v>
      </c>
      <c r="B53" s="287"/>
      <c r="C53" s="287"/>
      <c r="D53" s="287"/>
      <c r="E53" s="287"/>
      <c r="F53" s="287"/>
      <c r="G53" s="6">
        <v>45</v>
      </c>
      <c r="H53" s="64"/>
      <c r="I53" s="64"/>
      <c r="J53" s="64"/>
      <c r="K53" s="64"/>
      <c r="L53" s="64"/>
      <c r="M53" s="64"/>
      <c r="N53" s="64"/>
      <c r="O53" s="64"/>
      <c r="P53" s="64"/>
      <c r="Q53" s="64"/>
      <c r="R53" s="64"/>
      <c r="S53" s="64"/>
      <c r="T53" s="64"/>
      <c r="U53" s="68">
        <f t="shared" si="12"/>
        <v>0</v>
      </c>
      <c r="V53" s="64"/>
      <c r="W53" s="68">
        <f t="shared" si="13"/>
        <v>0</v>
      </c>
    </row>
    <row r="54" spans="1:23" x14ac:dyDescent="0.25">
      <c r="A54" s="287" t="s">
        <v>340</v>
      </c>
      <c r="B54" s="287"/>
      <c r="C54" s="287"/>
      <c r="D54" s="287"/>
      <c r="E54" s="287"/>
      <c r="F54" s="287"/>
      <c r="G54" s="6">
        <v>46</v>
      </c>
      <c r="H54" s="64"/>
      <c r="I54" s="64"/>
      <c r="J54" s="64"/>
      <c r="K54" s="64"/>
      <c r="L54" s="64"/>
      <c r="M54" s="64"/>
      <c r="N54" s="64"/>
      <c r="O54" s="64"/>
      <c r="P54" s="64"/>
      <c r="Q54" s="64"/>
      <c r="R54" s="64"/>
      <c r="S54" s="64"/>
      <c r="T54" s="64"/>
      <c r="U54" s="68">
        <f t="shared" si="12"/>
        <v>0</v>
      </c>
      <c r="V54" s="64"/>
      <c r="W54" s="68">
        <f t="shared" si="13"/>
        <v>0</v>
      </c>
    </row>
    <row r="55" spans="1:23" x14ac:dyDescent="0.25">
      <c r="A55" s="287" t="s">
        <v>341</v>
      </c>
      <c r="B55" s="287"/>
      <c r="C55" s="287"/>
      <c r="D55" s="287"/>
      <c r="E55" s="287"/>
      <c r="F55" s="287"/>
      <c r="G55" s="6">
        <v>47</v>
      </c>
      <c r="H55" s="64"/>
      <c r="I55" s="64"/>
      <c r="J55" s="64"/>
      <c r="K55" s="64"/>
      <c r="L55" s="64"/>
      <c r="M55" s="64"/>
      <c r="N55" s="64"/>
      <c r="O55" s="64"/>
      <c r="P55" s="64"/>
      <c r="Q55" s="64"/>
      <c r="R55" s="64"/>
      <c r="S55" s="64"/>
      <c r="T55" s="64"/>
      <c r="U55" s="68">
        <f t="shared" si="12"/>
        <v>0</v>
      </c>
      <c r="V55" s="64"/>
      <c r="W55" s="68">
        <f t="shared" si="13"/>
        <v>0</v>
      </c>
    </row>
    <row r="56" spans="1:23" x14ac:dyDescent="0.25">
      <c r="A56" s="287" t="s">
        <v>342</v>
      </c>
      <c r="B56" s="287"/>
      <c r="C56" s="287"/>
      <c r="D56" s="287"/>
      <c r="E56" s="287"/>
      <c r="F56" s="287"/>
      <c r="G56" s="6">
        <v>48</v>
      </c>
      <c r="H56" s="64"/>
      <c r="I56" s="64"/>
      <c r="J56" s="64"/>
      <c r="K56" s="64"/>
      <c r="L56" s="64"/>
      <c r="M56" s="64"/>
      <c r="N56" s="64"/>
      <c r="O56" s="64"/>
      <c r="P56" s="64"/>
      <c r="Q56" s="64"/>
      <c r="R56" s="64"/>
      <c r="S56" s="64"/>
      <c r="T56" s="64"/>
      <c r="U56" s="68">
        <f t="shared" si="12"/>
        <v>0</v>
      </c>
      <c r="V56" s="64"/>
      <c r="W56" s="68">
        <f t="shared" si="13"/>
        <v>0</v>
      </c>
    </row>
    <row r="57" spans="1:23" ht="25.5" customHeight="1" x14ac:dyDescent="0.25">
      <c r="A57" s="288" t="s">
        <v>379</v>
      </c>
      <c r="B57" s="288"/>
      <c r="C57" s="288"/>
      <c r="D57" s="288"/>
      <c r="E57" s="288"/>
      <c r="F57" s="288"/>
      <c r="G57" s="9">
        <v>49</v>
      </c>
      <c r="H57" s="69">
        <f>SUM(H38:H56)</f>
        <v>202769470</v>
      </c>
      <c r="I57" s="69">
        <f t="shared" ref="I57:W57" si="14">SUM(I38:I56)</f>
        <v>0</v>
      </c>
      <c r="J57" s="69">
        <f t="shared" si="14"/>
        <v>488560</v>
      </c>
      <c r="K57" s="69">
        <f t="shared" si="14"/>
        <v>8963460</v>
      </c>
      <c r="L57" s="69">
        <f t="shared" si="14"/>
        <v>8963460</v>
      </c>
      <c r="M57" s="69">
        <f t="shared" si="14"/>
        <v>0</v>
      </c>
      <c r="N57" s="69">
        <f t="shared" si="14"/>
        <v>0</v>
      </c>
      <c r="O57" s="69">
        <f t="shared" si="14"/>
        <v>0</v>
      </c>
      <c r="P57" s="69">
        <f t="shared" si="14"/>
        <v>0</v>
      </c>
      <c r="Q57" s="69">
        <f t="shared" si="14"/>
        <v>0</v>
      </c>
      <c r="R57" s="69">
        <f t="shared" si="14"/>
        <v>0</v>
      </c>
      <c r="S57" s="69">
        <f t="shared" si="14"/>
        <v>0</v>
      </c>
      <c r="T57" s="69">
        <f t="shared" si="14"/>
        <v>-187719</v>
      </c>
      <c r="U57" s="69">
        <f t="shared" si="14"/>
        <v>203070311</v>
      </c>
      <c r="V57" s="69">
        <f t="shared" si="14"/>
        <v>0</v>
      </c>
      <c r="W57" s="69">
        <f t="shared" si="14"/>
        <v>203070311</v>
      </c>
    </row>
    <row r="58" spans="1:23" x14ac:dyDescent="0.25">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5">
      <c r="A59" s="285" t="s">
        <v>352</v>
      </c>
      <c r="B59" s="285"/>
      <c r="C59" s="285"/>
      <c r="D59" s="285"/>
      <c r="E59" s="285"/>
      <c r="F59" s="285"/>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5">
      <c r="A60" s="285" t="s">
        <v>353</v>
      </c>
      <c r="B60" s="285"/>
      <c r="C60" s="285"/>
      <c r="D60" s="285"/>
      <c r="E60" s="285"/>
      <c r="F60" s="285"/>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-123345</v>
      </c>
      <c r="U60" s="68">
        <f t="shared" si="16"/>
        <v>-123345</v>
      </c>
      <c r="V60" s="68">
        <f t="shared" si="16"/>
        <v>0</v>
      </c>
      <c r="W60" s="68">
        <f t="shared" si="16"/>
        <v>-123345</v>
      </c>
    </row>
    <row r="61" spans="1:23" ht="29.25" customHeight="1" x14ac:dyDescent="0.25">
      <c r="A61" s="286" t="s">
        <v>354</v>
      </c>
      <c r="B61" s="286"/>
      <c r="C61" s="286"/>
      <c r="D61" s="286"/>
      <c r="E61" s="286"/>
      <c r="F61" s="286"/>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35433070866141736" top="0.98425196850393704" bottom="0.98425196850393704" header="0.51181102362204722" footer="0.51181102362204722"/>
  <pageSetup paperSize="9" scale="50" orientation="landscape" r:id="rId1"/>
  <headerFooter alignWithMargins="0"/>
  <rowBreaks count="2" manualBreakCount="2">
    <brk id="34"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0"/>
  <sheetViews>
    <sheetView workbookViewId="0">
      <selection sqref="A1:I40"/>
    </sheetView>
  </sheetViews>
  <sheetFormatPr defaultRowHeight="13.2" x14ac:dyDescent="0.25"/>
  <sheetData>
    <row r="1" spans="1:9" x14ac:dyDescent="0.25">
      <c r="A1" s="315" t="s">
        <v>448</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32.4" customHeight="1" x14ac:dyDescent="0.25">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2006/metadata/properties"/>
    <ds:schemaRef ds:uri="d8745bc5-821e-4205-946a-621c2da728c8"/>
    <ds:schemaRef ds:uri="http://www.w3.org/XML/1998/namespace"/>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2019-07-29T06:28:53Z</cp:lastPrinted>
  <dcterms:created xsi:type="dcterms:W3CDTF">2008-10-17T11:51:54Z</dcterms:created>
  <dcterms:modified xsi:type="dcterms:W3CDTF">2020-10-19T10:36:09Z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