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2810" activeTab="2"/>
  </bookViews>
  <sheets>
    <sheet name="OPĆI PODACI" sheetId="1" r:id="rId1"/>
    <sheet name="Bilanca" sheetId="2" r:id="rId2"/>
    <sheet name="RDG" sheetId="5" r:id="rId3"/>
    <sheet name="NT_I" sheetId="6" r:id="rId4"/>
    <sheet name="PK" sheetId="7" r:id="rId5"/>
  </sheets>
  <definedNames>
    <definedName name="_xlnm.Print_Area" localSheetId="0">'OPĆI PODACI'!$A$1:$I$63</definedName>
    <definedName name="_xlnm.Print_Area" localSheetId="4">PK!$A$1:$K$25</definedName>
  </definedNames>
  <calcPr calcId="145621"/>
</workbook>
</file>

<file path=xl/calcChain.xml><?xml version="1.0" encoding="utf-8"?>
<calcChain xmlns="http://schemas.openxmlformats.org/spreadsheetml/2006/main">
  <c r="M57" i="5" l="1"/>
  <c r="M66" i="5" s="1"/>
  <c r="M67" i="5" s="1"/>
  <c r="L57" i="5"/>
  <c r="L66" i="5" s="1"/>
  <c r="L67" i="5" s="1"/>
  <c r="K57" i="5"/>
  <c r="K66" i="5" s="1"/>
  <c r="K67" i="5" s="1"/>
  <c r="J57" i="5"/>
  <c r="J66" i="5" s="1"/>
  <c r="J67" i="5" s="1"/>
  <c r="J113" i="2"/>
  <c r="K103" i="2"/>
  <c r="K100" i="2"/>
  <c r="J100" i="2"/>
  <c r="K91" i="2"/>
  <c r="K90" i="2"/>
  <c r="J90" i="2"/>
  <c r="K86" i="2"/>
  <c r="J86" i="2"/>
  <c r="K82" i="2"/>
  <c r="J82" i="2"/>
  <c r="K81" i="2"/>
  <c r="K79" i="2" s="1"/>
  <c r="J79" i="2"/>
  <c r="K72" i="2"/>
  <c r="J72" i="2"/>
  <c r="J69" i="2" s="1"/>
  <c r="J114" i="2" s="1"/>
  <c r="K81" i="1"/>
  <c r="K69" i="2" l="1"/>
  <c r="K114" i="2" s="1"/>
</calcChain>
</file>

<file path=xl/sharedStrings.xml><?xml version="1.0" encoding="utf-8"?>
<sst xmlns="http://schemas.openxmlformats.org/spreadsheetml/2006/main" count="335" uniqueCount="302">
  <si>
    <t>Prilog 1.</t>
  </si>
  <si>
    <t>Razdoblje izvještavanja:</t>
  </si>
  <si>
    <t>do</t>
  </si>
  <si>
    <t>Tromjesečni financijski izvještaj poduzetnika TFI-POD</t>
  </si>
  <si>
    <t>Matični broj (MB):</t>
  </si>
  <si>
    <t>03112322</t>
  </si>
  <si>
    <t>Matični broj subjekta (MBS):</t>
  </si>
  <si>
    <t>060007362</t>
  </si>
  <si>
    <t>Osobni identifikacijski broj (OIB):</t>
  </si>
  <si>
    <t>07602786563</t>
  </si>
  <si>
    <t>Tvrtka izdavatelja:</t>
  </si>
  <si>
    <t>MARASKA d.d.</t>
  </si>
  <si>
    <t>Poštanski broj i mjesto:</t>
  </si>
  <si>
    <t>ZADAR</t>
  </si>
  <si>
    <t>Ulica i kućni broj:</t>
  </si>
  <si>
    <t>BIOGRADSKA CESTA 64A</t>
  </si>
  <si>
    <t>Adresa e-pošte:</t>
  </si>
  <si>
    <t>maraska@maraska.hr</t>
  </si>
  <si>
    <t>Internet adresa:</t>
  </si>
  <si>
    <t>www.maraska.hr</t>
  </si>
  <si>
    <t>Šifra i naziv općine/grada:</t>
  </si>
  <si>
    <t>Šifra i naziv županije:</t>
  </si>
  <si>
    <t>ZADARSKA</t>
  </si>
  <si>
    <t>Broj zaposlenih:</t>
  </si>
  <si>
    <t>(krajem izvještajnog razdoblja)</t>
  </si>
  <si>
    <t>Konsolidirani izvještaj:</t>
  </si>
  <si>
    <t>NE</t>
  </si>
  <si>
    <t>Šifra NKD-a:</t>
  </si>
  <si>
    <t>1101</t>
  </si>
  <si>
    <t>Tvrtke subjekata konsolidacije (prema MSFI):</t>
  </si>
  <si>
    <t>Sjedište:</t>
  </si>
  <si>
    <t>MB:</t>
  </si>
  <si>
    <t>Knjigovodstveni servis:</t>
  </si>
  <si>
    <t>Osoba za kontakt:</t>
  </si>
  <si>
    <t>Anamarija Ljutić</t>
  </si>
  <si>
    <t>(unosi se samo prezime i ime osobe za kontakt)</t>
  </si>
  <si>
    <t>Telefon:</t>
  </si>
  <si>
    <t>023/208-805, 099/329-5055</t>
  </si>
  <si>
    <t>Telefaks:</t>
  </si>
  <si>
    <t>anamarija.ljutic@maraska.hr</t>
  </si>
  <si>
    <t>Prezime i ime:</t>
  </si>
  <si>
    <t>STIPE BEVANDA, ČLAN UPRAVE</t>
  </si>
  <si>
    <t>(osoba ovlaštene za zastupanje)</t>
  </si>
  <si>
    <t xml:space="preserve">Dokumentacija za objavu: </t>
  </si>
  <si>
    <t>1. Financijski izvjštaji (bilanca, račun dobiti i gubitka, izvještaj o novčanom tijeku, izvještaj o promjenama</t>
  </si>
  <si>
    <t xml:space="preserve">  kapitala i bilješke uz financijske izvještaje)</t>
  </si>
  <si>
    <t>2. Međuizvještaj poslovodstva,</t>
  </si>
  <si>
    <t>3. Izjavu osoba odgovornih za sastavljanje izvještaja izdavatelja.</t>
  </si>
  <si>
    <t/>
  </si>
  <si>
    <t>M.P.</t>
  </si>
  <si>
    <t>(potpis osobe ovlaštene za zastupanje)</t>
  </si>
  <si>
    <t>BILANCA</t>
  </si>
  <si>
    <t>stanje na dan 30.06.2018.</t>
  </si>
  <si>
    <t>Obveznik: MARASKA D.D.</t>
  </si>
  <si>
    <t>Naziv pozicije</t>
  </si>
  <si>
    <r>
      <t xml:space="preserve">AOP
</t>
    </r>
    <r>
      <rPr>
        <b/>
        <sz val="7"/>
        <rFont val="Arial"/>
        <family val="2"/>
        <charset val="238"/>
      </rPr>
      <t>oznaka</t>
    </r>
  </si>
  <si>
    <t>Prethodno razdoblje</t>
  </si>
  <si>
    <t>Tekuće razdoblje</t>
  </si>
  <si>
    <t>A)  POTRAŽIVANJA ZA UPISANI A NEUPLAĆENI KAPITAL</t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</si>
  <si>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</si>
  <si>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>I. NEMATERIJALNA IMOVINA (004 do 009)</t>
  </si>
  <si>
    <t xml:space="preserve">   1. Izdaci za razvoj</t>
  </si>
  <si>
    <t xml:space="preserve">   2. Koncesije, patenti, licencije, robne i uslužne marke, softver i ostala prava</t>
  </si>
  <si>
    <t xml:space="preserve">   3. Goodwill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</si>
  <si>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</si>
  <si>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</si>
  <si>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</si>
  <si>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>II. MATERIJALNA IMOVINA (011 do 019)</t>
  </si>
  <si>
    <t xml:space="preserve">    1. Zemljište</t>
  </si>
  <si>
    <t xml:space="preserve">    2. Građevinski objekti</t>
  </si>
  <si>
    <t xml:space="preserve">    3. Postrojenja i oprema </t>
  </si>
  <si>
    <t xml:space="preserve">    4. Alati, pogonski inventar i transportna imovina</t>
  </si>
  <si>
    <t xml:space="preserve">    5. Biološka imovina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</si>
  <si>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</si>
  <si>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</si>
  <si>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</si>
  <si>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</si>
  <si>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>III. DUGOTRAJNA FINANCIJSKA IMOVINA (021 do 028)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</si>
  <si>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</si>
  <si>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</si>
  <si>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</si>
  <si>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</si>
  <si>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</si>
  <si>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</si>
  <si>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  7. Ostala dugotrajna financijska imovina </t>
  </si>
  <si>
    <t xml:space="preserve">     8.  Ulaganja koja se obračunavaju metodom udjela</t>
  </si>
  <si>
    <t>IV. POTRAŽIVANJA (030 do 032)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</si>
  <si>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</si>
  <si>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</si>
  <si>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</si>
  <si>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>V. ODGOĐENA POREZNA IMOVINA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</si>
  <si>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</si>
  <si>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t>I. ZALIHE (036 do 042)</t>
  </si>
  <si>
    <t xml:space="preserve">   1. Sirovine i materijal</t>
  </si>
  <si>
    <t xml:space="preserve">   2. Proizvodnja u tijeku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</si>
  <si>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</si>
  <si>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</si>
  <si>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</si>
  <si>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</si>
  <si>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</si>
  <si>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II. POTRAŽIVANJA (044 do 049)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</si>
  <si>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</si>
  <si>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</si>
  <si>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</si>
  <si>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</si>
  <si>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 xml:space="preserve">   5. Potraživanja od države i drugih institucija</t>
  </si>
  <si>
    <t xml:space="preserve">   6. Ostala potraživanja</t>
  </si>
  <si>
    <t>III. KRATKOTRAJNA FINANCIJSKA IMOVINA (051 do 057)</t>
  </si>
  <si>
    <t xml:space="preserve">     3. Sudjelujući interesi (udjeli) </t>
  </si>
  <si>
    <t xml:space="preserve">     7. Ostala financijska imovina </t>
  </si>
  <si>
    <t>IV. NOVAC U BANCI I BLAGAJNI</t>
  </si>
  <si>
    <t>D)  PLAĆENI TROŠKOVI BUDUĆEG RAZDOBLJA I OBRAČUNATI PRIHODI</t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</si>
  <si>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</si>
  <si>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>F)  IZVANBILANČNI ZAPISI</t>
  </si>
  <si>
    <t>PASIVA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</si>
  <si>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</si>
  <si>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</si>
  <si>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</si>
  <si>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</si>
  <si>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</si>
  <si>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</si>
  <si>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>3. Vlastite dionice i udjeli (odbitna stavka)</t>
  </si>
  <si>
    <t>4. Statutarne rezerve</t>
  </si>
  <si>
    <t>5. Ostale rezerve</t>
  </si>
  <si>
    <t>IV. REVALORIZACIJSKE REZERVE</t>
  </si>
  <si>
    <t>V. ZADRŽANA DOBIT ILI PRENESENI GUBITAK (073-074)</t>
  </si>
  <si>
    <t>1. Zadržana dobit</t>
  </si>
  <si>
    <t>2. Preneseni gubitak</t>
  </si>
  <si>
    <t>VI. DOBIT ILI GUBITAK POSLOVNE GODINE (076-077)</t>
  </si>
  <si>
    <t>1. Dobit poslovne godine</t>
  </si>
  <si>
    <t>2. Gubitak poslovne godine</t>
  </si>
  <si>
    <t>VII. MANJINSKI INTERES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</si>
  <si>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</si>
  <si>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</si>
  <si>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</si>
  <si>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</si>
  <si>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</si>
  <si>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t xml:space="preserve">     1. Obveze prema povezanim poduzetnicima</t>
  </si>
  <si>
    <t xml:space="preserve">     2. Obveze za zajmove, depozite i slično</t>
  </si>
  <si>
    <t xml:space="preserve">     3. Obveze prema bankama i drugim financijskim institucijama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</si>
  <si>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</si>
  <si>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</si>
  <si>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</si>
  <si>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 7. Obveze prema poduzetnicima u kojima postoje sudjelujući interesi</t>
  </si>
  <si>
    <t xml:space="preserve">     8. Ostale dugoročne obveze</t>
  </si>
  <si>
    <t xml:space="preserve">     9. Odgođena porezna obveza</t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</si>
  <si>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</si>
  <si>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t xml:space="preserve">     8. Obveze prema zaposlenicima</t>
  </si>
  <si>
    <t xml:space="preserve">     9. Obveze za poreze, doprinose i slična davanja</t>
  </si>
  <si>
    <t xml:space="preserve">   10. Obveze s osnove udjela u rezultatu</t>
  </si>
  <si>
    <t xml:space="preserve">   11. Obveze po osnovi dugotrajne imovine namijenjene prodaji</t>
  </si>
  <si>
    <t xml:space="preserve">   12. Ostale kratkoročne obveze</t>
  </si>
  <si>
    <t>E) ODGOĐENO PLAĆANJE TROŠKOVA I PRIHOD BUDUĆEGA RAZDOBLJA</t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</si>
  <si>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</si>
  <si>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t>G)  IZVANBILANČNI ZAPISI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</si>
  <si>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</si>
  <si>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A) KAPITAL I REZERVE</t>
  </si>
  <si>
    <t>1. Pripisano imateljima kapitala matice</t>
  </si>
  <si>
    <t>2. Pripisano manjinskom interesu</t>
  </si>
  <si>
    <t>Napomena 1.: Dodatak bilanci popunjavaju poduzetnici koji sastavljaju konsolidirane financijske izvještaje.</t>
  </si>
  <si>
    <t>RAČUN DOBITI I GUBITKA</t>
  </si>
  <si>
    <t>u razdoblju 01.01.2018. do 30.06.2018.</t>
  </si>
  <si>
    <r>
      <t xml:space="preserve">AOP
</t>
    </r>
    <r>
      <rPr>
        <b/>
        <sz val="8"/>
        <rFont val="Arial"/>
        <family val="2"/>
        <charset val="238"/>
      </rPr>
      <t>oznaka</t>
    </r>
  </si>
  <si>
    <t>Kumulativno</t>
  </si>
  <si>
    <t>Tromjesečje</t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</si>
  <si>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</si>
  <si>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1. Prihodi od prodaje</t>
  </si>
  <si>
    <t xml:space="preserve">   2. Ostali poslovni prihodi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</si>
  <si>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</si>
  <si>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t xml:space="preserve">    1. Promjene vrijednosti zaliha proizvodnje u tijeku i gotovih proizvoda</t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</si>
  <si>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</si>
  <si>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t xml:space="preserve">        a) Troškovi sirovina i materijala</t>
  </si>
  <si>
    <t xml:space="preserve">        b) Troškovi prodane robe</t>
  </si>
  <si>
    <t xml:space="preserve">        c) Ostali vanjski troškovi</t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</si>
  <si>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</si>
  <si>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</si>
  <si>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</si>
  <si>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</si>
  <si>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4. Amortizacija</t>
  </si>
  <si>
    <t xml:space="preserve">   5. Ostali troškovi</t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</si>
  <si>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</si>
  <si>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t xml:space="preserve">       a) dugotrajne imovine (osim financijske imovine)</t>
  </si>
  <si>
    <t xml:space="preserve">       b) kratkotrajne imovine (osim financijske imovine)</t>
  </si>
  <si>
    <t xml:space="preserve">   7. Rezerviranja</t>
  </si>
  <si>
    <t xml:space="preserve">   8. Ostali poslovni rashodi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</si>
  <si>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</si>
  <si>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t xml:space="preserve">     1. Kamate, tečajne razlike, dividende i slični prihodi iz odnosa s
         povezanim poduzetnicima</t>
  </si>
  <si>
    <t xml:space="preserve">     2. Kamate, tečajne razlike, dividende, slični prihodi iz odnosa s
          nepovezanim poduzetnicima i drugim osobama</t>
  </si>
  <si>
    <t xml:space="preserve">     3. Dio prihoda od pridruženih poduzetnika i sudjelujućih interesa</t>
  </si>
  <si>
    <t xml:space="preserve">     4. Nerealizirani dobici (prihodi) od financijske imovine</t>
  </si>
  <si>
    <t xml:space="preserve">     5. Ostali financijski prihodi</t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</si>
  <si>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</si>
  <si>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t xml:space="preserve">    1. Kamate, tečajne razlike i drugi rashodi s povezanim poduzetnicima</t>
  </si>
  <si>
    <t xml:space="preserve">    2. Kamate, tečajne razlike i drugi rashodi iz odnosa s nepovezanim
        poduzetnicima i drugim osobama</t>
  </si>
  <si>
    <t xml:space="preserve">    3. Nerealizirani gubici (rashodi) od financijske imovine</t>
  </si>
  <si>
    <t xml:space="preserve">    4. Ostali financijski rashodi</t>
  </si>
  <si>
    <t xml:space="preserve">V.    UDIO U DOBITI OD PRIDRUŽENIH PODUZETNIKA </t>
  </si>
  <si>
    <t xml:space="preserve">VI.   UDIO U GUBITKU OD PRIDRUŽENIH PODUZETNIKA </t>
  </si>
  <si>
    <t>VII.  IZVANREDNI - OSTALI PRIHODI</t>
  </si>
  <si>
    <t>VIII. IZVANREDNI - OSTALI RASHODI</t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</si>
  <si>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</si>
  <si>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</si>
  <si>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</si>
  <si>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t xml:space="preserve">  1. Dobit prije oporezivanja (146-147)</t>
  </si>
  <si>
    <t xml:space="preserve">  2. Gubitak prije oporezivanja (147-146)</t>
  </si>
  <si>
    <t>XII.  POREZ NA DOBIT</t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</si>
  <si>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</si>
  <si>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 xml:space="preserve">  1. Dobit razdoblja (149-151)</t>
  </si>
  <si>
    <t xml:space="preserve">  2. Gubitak razdoblja (151-148)</t>
  </si>
  <si>
    <t>DODATAK RDG-u (popunjava poduzetnik koji sastavlja konsolidirani financijski izvještaj)</t>
  </si>
  <si>
    <t>XIV. DOBIT ILI GUBITAK RAZDOBLJA</t>
  </si>
  <si>
    <t>1. Pripisana imateljima kapitala matice</t>
  </si>
  <si>
    <t>2. Pripisana manjinskom interesu</t>
  </si>
  <si>
    <t>IZVJEŠTAJ O OSTALOJ SVEOBUHVATNOJ DOBITI (popunjava poduzetnik obveznik primjene MSFI-a)</t>
  </si>
  <si>
    <t>I. DOBIT ILI GUBITAK RAZDOBLJA (= 152)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</si>
  <si>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</si>
  <si>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</si>
  <si>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</si>
  <si>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3. Dobit ili gubitak s osnove ponovnog vrednovanja financijske
         imovine raspoložive za prodaju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</si>
  <si>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</si>
  <si>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</si>
  <si>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</si>
  <si>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</si>
  <si>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III. POREZ NA OSTALU SVEOBUHVATNU DOBIT RAZDOBLJA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</si>
  <si>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</si>
  <si>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</si>
  <si>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>DODATAK Izvještaju o  ostaloj sveobuhvatnoj dobiti (popunjava poduzetnik koji sastavlja konsolidirani financijski izvještaj)</t>
  </si>
  <si>
    <t>VI. SVEOBUHVATNA DOBIT ILI GUBITAK RAZDOBLJA</t>
  </si>
  <si>
    <t>IZVJEŠTAJ O NOVČANOM TIJEKU - Indirektna metoda</t>
  </si>
  <si>
    <t>3</t>
  </si>
  <si>
    <t>4</t>
  </si>
  <si>
    <t>NOVČANI TIJEK OD POSLOVNIH AKTIVNOSTI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</si>
  <si>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</si>
  <si>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</si>
  <si>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</si>
  <si>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</si>
  <si>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</si>
  <si>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6. Ostalo povećanje novčanog tijeka</t>
  </si>
  <si>
    <t>I. Ukupno povećanje novčanog tijeka od poslovnih aktivnosti (001 do 006)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</si>
  <si>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</si>
  <si>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</si>
  <si>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</si>
  <si>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</si>
  <si>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II. Ukupno smanjenje novčanog tijeka od poslovnih aktivnosti (008 do 011)</t>
  </si>
  <si>
    <t>A1) NETO POVEĆANJE NOVČANOG TIJEKA OD POSLOVNIH
       AKTIVNOSTI (007-012)</t>
  </si>
  <si>
    <t>A2) NETO SMANJENJE NOVČANOG TIJEKA OD POSLOVNIH
       AKTIVNOSTI (012-007)</t>
  </si>
  <si>
    <t>NOVČANI TIJEK OD INVESTICIJSKIH AKTIVNOSTI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</si>
  <si>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</si>
  <si>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</si>
  <si>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</si>
  <si>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</si>
  <si>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</si>
  <si>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>III. Ukupno novčani primici od investicijskih aktivnosti (015 do 019)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</si>
  <si>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</si>
  <si>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</si>
  <si>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3. Ostali novčani izdaci od investicijskih aktivnosti</t>
  </si>
  <si>
    <t>IV. Ukupno novčani izdaci od investicijskih aktivnosti (021 do 023)</t>
  </si>
  <si>
    <t>B1) NETO POVEĆANJE NOVČANOG TIJEKA OD INVESTICIJSKIH
       AKTIVNOSTI (020-024)</t>
  </si>
  <si>
    <t>B2) NETO SMANJENJE NOVČANOG TIJEKA OD INVESTICIJSKIH
       AKTIVNOSTI (024-020)</t>
  </si>
  <si>
    <t>NOVČANI TIJEK OD FINANCIJSKIH AKTIVNOSTI</t>
  </si>
  <si>
    <t xml:space="preserve">   1. Novčani primici od izdavanja vlasničkih i dužničkih financijskih instrumenata</t>
  </si>
  <si>
    <t xml:space="preserve">   2. Novčani primici od glavnice kredita, zadužnica, pozajmica i drugih posudbi</t>
  </si>
  <si>
    <t xml:space="preserve">   3. Ostali primici od financijskih aktivnosti</t>
  </si>
  <si>
    <t>V. Ukupno novčani primici od financijskih aktivnosti (027 do 029)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</si>
  <si>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</si>
  <si>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</si>
  <si>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</si>
  <si>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</si>
  <si>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</si>
  <si>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VI. Ukupno novčani izdaci od financijskih aktivnosti (031 do 035)</t>
  </si>
  <si>
    <t>C1) NETO POVEĆANJE NOVČANOG TIJEKA OD FINANCIJSKIH
       AKTIVNOSTI (030-036)</t>
  </si>
  <si>
    <t>C2) NETO SMANJENJE NOVČANOG TIJEKA OD FINANCIJSKIH
       AKTIVNOSTI (036-030)</t>
  </si>
  <si>
    <t>Ukupno povećanje novčanog tijeka (013 – 014 + 025 – 026 + 037 – 038)</t>
  </si>
  <si>
    <t>Ukupno smanjenje novčanog tijeka (014 – 013 + 026 – 025 + 038 – 037)</t>
  </si>
  <si>
    <t>Novac i novčani ekvivalenti na početku razdoblja</t>
  </si>
  <si>
    <t>Povećanje  novca i novčanih ekvivalenata</t>
  </si>
  <si>
    <t>Smanjenje novca i novčanih ekvivalenata</t>
  </si>
  <si>
    <t>Novac i novčani ekvivalenti na kraju razdoblja</t>
  </si>
  <si>
    <t>IZVJEŠTAJ O PROMJENAMA KAPITALA</t>
  </si>
  <si>
    <t>za razdoblje od</t>
  </si>
  <si>
    <t>Prethodna godina</t>
  </si>
  <si>
    <t>Tekuća godina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</si>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</sst>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sz val="10"/>
      <name val="Arial"/>
      <charset val="238"/>
    </font>
    <font>
      <b/>
      <sz val="9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16"/>
      <name val="Arial"/>
      <family val="2"/>
      <charset val="238"/>
    </font>
    <font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0">
    <xf numFmtId="0" fontId="0" fillId="0" borderId="0"/>
    <xf numFmtId="0" fontId="2" fillId="0" borderId="0">
      <alignment vertical="top"/>
    </xf>
    <xf numFmtId="0" fontId="10" fillId="0" borderId="0" applyNumberFormat="0" applyFill="0" applyBorder="0" applyAlignment="0" applyProtection="0">
      <alignment vertical="top"/>
      <protection locked="0"/>
    </xf>
    <xf numFmtId="0" fontId="2" fillId="0" borderId="0">
      <alignment vertical="top"/>
    </xf>
    <xf numFmtId="0" fontId="5" fillId="0" borderId="0"/>
    <xf numFmtId="0" fontId="15" fillId="0" borderId="0"/>
    <xf numFmtId="0" fontId="1" fillId="0" borderId="0"/>
    <xf numFmtId="0" fontId="5" fillId="0" borderId="0"/>
    <xf numFmtId="0" fontId="15" fillId="0" borderId="0"/>
    <xf numFmtId="0" fontId="4" fillId="0" borderId="0"/>
  </cellStyleXfs>
  <cellXfs count="252">
    <xf numFmtId="0" fontId="0" fillId="0" borderId="0" xfId="0"/>
    <xf numFmtId="0" fontId="4" fillId="0" borderId="2" xfId="1" applyFont="1" applyBorder="1" applyAlignment="1"/>
    <xf numFmtId="0" fontId="4" fillId="0" borderId="3" xfId="1" applyFont="1" applyBorder="1" applyAlignment="1"/>
    <xf numFmtId="0" fontId="4" fillId="0" borderId="0" xfId="1" applyFont="1" applyAlignment="1"/>
    <xf numFmtId="0" fontId="5" fillId="0" borderId="0" xfId="1" applyFont="1" applyAlignment="1"/>
    <xf numFmtId="14" fontId="6" fillId="0" borderId="6" xfId="1" applyNumberFormat="1" applyFont="1" applyFill="1" applyBorder="1" applyAlignment="1" applyProtection="1">
      <alignment horizontal="center" vertical="center"/>
      <protection locked="0" hidden="1"/>
    </xf>
    <xf numFmtId="0" fontId="4" fillId="0" borderId="4" xfId="1" applyFont="1" applyFill="1" applyBorder="1" applyAlignment="1" applyProtection="1">
      <alignment horizontal="center" vertical="center"/>
      <protection locked="0" hidden="1"/>
    </xf>
    <xf numFmtId="0" fontId="6" fillId="0" borderId="0" xfId="1" applyFont="1" applyFill="1" applyBorder="1" applyAlignment="1" applyProtection="1">
      <alignment horizontal="left" vertical="center"/>
      <protection hidden="1"/>
    </xf>
    <xf numFmtId="0" fontId="4" fillId="0" borderId="5" xfId="1" applyFont="1" applyFill="1" applyBorder="1" applyAlignment="1" applyProtection="1">
      <alignment horizontal="left" vertical="center" wrapText="1"/>
      <protection hidden="1"/>
    </xf>
    <xf numFmtId="0" fontId="4" fillId="0" borderId="4" xfId="1" applyFont="1" applyFill="1" applyBorder="1" applyAlignment="1" applyProtection="1">
      <alignment vertical="center"/>
      <protection hidden="1"/>
    </xf>
    <xf numFmtId="0" fontId="4" fillId="0" borderId="0" xfId="1" applyFont="1" applyFill="1" applyBorder="1" applyAlignment="1" applyProtection="1">
      <alignment vertical="center"/>
      <protection hidden="1"/>
    </xf>
    <xf numFmtId="0" fontId="4" fillId="0" borderId="0" xfId="1" applyFont="1" applyFill="1" applyBorder="1" applyAlignment="1" applyProtection="1">
      <alignment horizontal="center" vertical="center" wrapText="1"/>
      <protection hidden="1"/>
    </xf>
    <xf numFmtId="0" fontId="4" fillId="0" borderId="5" xfId="1" applyFont="1" applyBorder="1" applyAlignment="1" applyProtection="1">
      <alignment horizontal="left" vertical="center" wrapText="1"/>
      <protection hidden="1"/>
    </xf>
    <xf numFmtId="0" fontId="4" fillId="0" borderId="4" xfId="1" applyFont="1" applyBorder="1" applyAlignment="1" applyProtection="1">
      <protection hidden="1"/>
    </xf>
    <xf numFmtId="0" fontId="4" fillId="0" borderId="0" xfId="1" applyFont="1" applyBorder="1" applyAlignment="1" applyProtection="1">
      <protection hidden="1"/>
    </xf>
    <xf numFmtId="0" fontId="8" fillId="0" borderId="0" xfId="1" applyFont="1" applyBorder="1" applyAlignment="1" applyProtection="1">
      <alignment horizontal="right" vertical="center" wrapText="1"/>
      <protection hidden="1"/>
    </xf>
    <xf numFmtId="0" fontId="8" fillId="0" borderId="0" xfId="1" applyFont="1" applyBorder="1" applyAlignment="1" applyProtection="1">
      <alignment horizontal="right"/>
      <protection hidden="1"/>
    </xf>
    <xf numFmtId="0" fontId="8" fillId="0" borderId="0" xfId="1" applyNumberFormat="1" applyFont="1" applyFill="1" applyBorder="1" applyAlignment="1" applyProtection="1">
      <alignment horizontal="right" vertical="center" shrinkToFit="1"/>
      <protection locked="0" hidden="1"/>
    </xf>
    <xf numFmtId="0" fontId="8" fillId="0" borderId="0" xfId="1" applyFont="1" applyFill="1" applyBorder="1" applyAlignment="1" applyProtection="1">
      <alignment horizontal="left" vertical="center"/>
      <protection hidden="1"/>
    </xf>
    <xf numFmtId="0" fontId="4" fillId="0" borderId="5" xfId="1" applyFont="1" applyFill="1" applyBorder="1" applyAlignment="1" applyProtection="1">
      <protection hidden="1"/>
    </xf>
    <xf numFmtId="0" fontId="4" fillId="0" borderId="0" xfId="1" applyFont="1" applyBorder="1" applyAlignment="1" applyProtection="1">
      <alignment wrapText="1"/>
      <protection hidden="1"/>
    </xf>
    <xf numFmtId="0" fontId="4" fillId="0" borderId="5" xfId="1" applyFont="1" applyBorder="1" applyAlignment="1" applyProtection="1">
      <alignment wrapText="1"/>
      <protection hidden="1"/>
    </xf>
    <xf numFmtId="0" fontId="4" fillId="0" borderId="4" xfId="1" applyFont="1" applyBorder="1" applyAlignment="1" applyProtection="1">
      <alignment horizontal="right"/>
      <protection hidden="1"/>
    </xf>
    <xf numFmtId="0" fontId="4" fillId="0" borderId="0" xfId="1" applyFont="1" applyBorder="1" applyAlignment="1" applyProtection="1">
      <alignment horizontal="right"/>
      <protection hidden="1"/>
    </xf>
    <xf numFmtId="0" fontId="4" fillId="0" borderId="5" xfId="1" applyFont="1" applyBorder="1" applyAlignment="1" applyProtection="1">
      <protection hidden="1"/>
    </xf>
    <xf numFmtId="0" fontId="4" fillId="0" borderId="4" xfId="1" applyFont="1" applyBorder="1" applyAlignment="1" applyProtection="1">
      <alignment horizontal="right" wrapText="1"/>
      <protection hidden="1"/>
    </xf>
    <xf numFmtId="0" fontId="4" fillId="0" borderId="0" xfId="1" applyFont="1" applyBorder="1" applyAlignment="1" applyProtection="1">
      <alignment horizontal="right" wrapText="1"/>
      <protection hidden="1"/>
    </xf>
    <xf numFmtId="0" fontId="4" fillId="0" borderId="0" xfId="1" applyFont="1" applyBorder="1" applyAlignment="1" applyProtection="1">
      <alignment horizontal="left"/>
      <protection hidden="1"/>
    </xf>
    <xf numFmtId="0" fontId="4" fillId="0" borderId="0" xfId="1" applyFont="1" applyFill="1" applyBorder="1" applyAlignment="1" applyProtection="1">
      <protection hidden="1"/>
    </xf>
    <xf numFmtId="0" fontId="4" fillId="0" borderId="0" xfId="1" applyFont="1" applyBorder="1" applyAlignment="1" applyProtection="1">
      <alignment vertical="top"/>
      <protection hidden="1"/>
    </xf>
    <xf numFmtId="1" fontId="6" fillId="0" borderId="10" xfId="1" applyNumberFormat="1" applyFont="1" applyFill="1" applyBorder="1" applyAlignment="1" applyProtection="1">
      <alignment horizontal="center" vertical="center"/>
      <protection locked="0" hidden="1"/>
    </xf>
    <xf numFmtId="0" fontId="6" fillId="0" borderId="5" xfId="1" applyFont="1" applyFill="1" applyBorder="1" applyAlignment="1" applyProtection="1">
      <alignment horizontal="right" vertical="center"/>
      <protection locked="0" hidden="1"/>
    </xf>
    <xf numFmtId="0" fontId="4" fillId="0" borderId="0" xfId="1" applyFont="1" applyBorder="1" applyAlignment="1" applyProtection="1">
      <alignment horizontal="right" vertical="center"/>
      <protection hidden="1"/>
    </xf>
    <xf numFmtId="3" fontId="6" fillId="0" borderId="10" xfId="1" applyNumberFormat="1" applyFont="1" applyFill="1" applyBorder="1" applyAlignment="1" applyProtection="1">
      <alignment horizontal="right" vertical="center"/>
      <protection locked="0" hidden="1"/>
    </xf>
    <xf numFmtId="0" fontId="4" fillId="0" borderId="5" xfId="1" applyFont="1" applyBorder="1" applyAlignment="1" applyProtection="1">
      <alignment vertical="top"/>
      <protection hidden="1"/>
    </xf>
    <xf numFmtId="0" fontId="6" fillId="0" borderId="10" xfId="1" applyFont="1" applyFill="1" applyBorder="1" applyAlignment="1" applyProtection="1">
      <alignment horizontal="center" vertical="center"/>
      <protection locked="0" hidden="1"/>
    </xf>
    <xf numFmtId="0" fontId="6" fillId="0" borderId="0" xfId="1" applyFont="1" applyBorder="1" applyAlignment="1" applyProtection="1">
      <alignment vertical="top"/>
      <protection hidden="1"/>
    </xf>
    <xf numFmtId="0" fontId="4" fillId="0" borderId="0" xfId="1" applyFont="1" applyBorder="1" applyAlignment="1"/>
    <xf numFmtId="49" fontId="6" fillId="0" borderId="10" xfId="1" applyNumberFormat="1" applyFont="1" applyFill="1" applyBorder="1" applyAlignment="1" applyProtection="1">
      <alignment horizontal="right" vertical="center"/>
      <protection locked="0" hidden="1"/>
    </xf>
    <xf numFmtId="0" fontId="4" fillId="0" borderId="5" xfId="1" applyFont="1" applyBorder="1" applyAlignment="1" applyProtection="1">
      <alignment horizontal="left" vertical="top" wrapText="1"/>
      <protection hidden="1"/>
    </xf>
    <xf numFmtId="0" fontId="4" fillId="0" borderId="4" xfId="1" applyFont="1" applyBorder="1" applyAlignment="1"/>
    <xf numFmtId="0" fontId="4" fillId="0" borderId="0" xfId="1" applyFont="1" applyBorder="1" applyAlignment="1" applyProtection="1">
      <alignment horizontal="center" vertical="center"/>
      <protection locked="0" hidden="1"/>
    </xf>
    <xf numFmtId="0" fontId="4" fillId="0" borderId="5" xfId="1" applyFont="1" applyBorder="1" applyAlignment="1" applyProtection="1">
      <alignment horizontal="left" vertical="top" indent="2"/>
      <protection hidden="1"/>
    </xf>
    <xf numFmtId="0" fontId="4" fillId="0" borderId="0" xfId="1" applyFont="1" applyBorder="1" applyAlignment="1" applyProtection="1">
      <alignment vertical="top" wrapText="1"/>
      <protection hidden="1"/>
    </xf>
    <xf numFmtId="0" fontId="4" fillId="0" borderId="5" xfId="1" applyFont="1" applyBorder="1" applyAlignment="1" applyProtection="1">
      <alignment horizontal="left" vertical="top" wrapText="1" indent="2"/>
      <protection hidden="1"/>
    </xf>
    <xf numFmtId="0" fontId="4" fillId="0" borderId="4" xfId="1" applyFont="1" applyBorder="1" applyAlignment="1" applyProtection="1">
      <alignment horizontal="right" vertical="top"/>
      <protection hidden="1"/>
    </xf>
    <xf numFmtId="0" fontId="4" fillId="0" borderId="0" xfId="1" applyFont="1" applyBorder="1" applyAlignment="1" applyProtection="1">
      <alignment horizontal="right" vertical="top"/>
      <protection hidden="1"/>
    </xf>
    <xf numFmtId="0" fontId="4" fillId="0" borderId="0" xfId="1" applyFont="1" applyBorder="1" applyAlignment="1" applyProtection="1">
      <alignment horizontal="center" vertical="top"/>
      <protection hidden="1"/>
    </xf>
    <xf numFmtId="0" fontId="4" fillId="0" borderId="0" xfId="1" applyFont="1" applyBorder="1" applyAlignment="1" applyProtection="1">
      <alignment horizontal="center"/>
      <protection hidden="1"/>
    </xf>
    <xf numFmtId="0" fontId="6" fillId="0" borderId="4" xfId="1" applyFont="1" applyFill="1" applyBorder="1" applyAlignment="1" applyProtection="1">
      <alignment horizontal="right" vertical="center"/>
      <protection locked="0" hidden="1"/>
    </xf>
    <xf numFmtId="0" fontId="6" fillId="0" borderId="0" xfId="1" applyFont="1" applyFill="1" applyBorder="1" applyAlignment="1" applyProtection="1">
      <alignment horizontal="right" vertical="center"/>
      <protection locked="0" hidden="1"/>
    </xf>
    <xf numFmtId="0" fontId="4" fillId="0" borderId="0" xfId="1" applyFont="1" applyFill="1" applyBorder="1" applyAlignment="1"/>
    <xf numFmtId="49" fontId="6" fillId="0" borderId="0" xfId="1" applyNumberFormat="1" applyFont="1" applyFill="1" applyBorder="1" applyAlignment="1" applyProtection="1">
      <alignment horizontal="center" vertical="center"/>
      <protection locked="0" hidden="1"/>
    </xf>
    <xf numFmtId="49" fontId="6" fillId="0" borderId="5" xfId="1" applyNumberFormat="1" applyFont="1" applyBorder="1" applyAlignment="1" applyProtection="1">
      <alignment horizontal="center" vertical="center"/>
      <protection locked="0" hidden="1"/>
    </xf>
    <xf numFmtId="0" fontId="4" fillId="0" borderId="4" xfId="1" applyFont="1" applyBorder="1" applyAlignment="1" applyProtection="1">
      <alignment horizontal="left" vertical="top"/>
      <protection hidden="1"/>
    </xf>
    <xf numFmtId="0" fontId="4" fillId="0" borderId="0" xfId="1" applyFont="1" applyBorder="1" applyAlignment="1" applyProtection="1">
      <alignment horizontal="left" vertical="top"/>
      <protection hidden="1"/>
    </xf>
    <xf numFmtId="0" fontId="4" fillId="0" borderId="5" xfId="1" applyFont="1" applyBorder="1" applyAlignment="1" applyProtection="1">
      <alignment horizontal="left"/>
      <protection hidden="1"/>
    </xf>
    <xf numFmtId="0" fontId="4" fillId="0" borderId="2" xfId="1" applyFont="1" applyBorder="1" applyAlignment="1" applyProtection="1">
      <protection hidden="1"/>
    </xf>
    <xf numFmtId="0" fontId="4" fillId="0" borderId="3" xfId="1" applyFont="1" applyBorder="1" applyAlignment="1" applyProtection="1">
      <protection hidden="1"/>
    </xf>
    <xf numFmtId="0" fontId="4" fillId="0" borderId="4" xfId="1" applyFont="1" applyBorder="1" applyAlignment="1" applyProtection="1">
      <alignment horizontal="left"/>
      <protection hidden="1"/>
    </xf>
    <xf numFmtId="0" fontId="4" fillId="0" borderId="5" xfId="1" applyFont="1" applyFill="1" applyBorder="1" applyAlignment="1" applyProtection="1">
      <alignment vertical="center"/>
      <protection hidden="1"/>
    </xf>
    <xf numFmtId="0" fontId="4" fillId="0" borderId="0" xfId="1" applyFont="1" applyBorder="1" applyAlignment="1" applyProtection="1">
      <alignment vertical="center"/>
      <protection hidden="1"/>
    </xf>
    <xf numFmtId="0" fontId="14" fillId="0" borderId="0" xfId="3" applyFont="1" applyBorder="1" applyAlignment="1" applyProtection="1">
      <alignment vertical="center"/>
      <protection hidden="1"/>
    </xf>
    <xf numFmtId="0" fontId="14" fillId="0" borderId="5" xfId="3" applyFont="1" applyFill="1" applyBorder="1" applyAlignment="1" applyProtection="1">
      <alignment vertical="center"/>
      <protection hidden="1"/>
    </xf>
    <xf numFmtId="0" fontId="14" fillId="0" borderId="0" xfId="3" applyFont="1" applyBorder="1" applyAlignment="1" applyProtection="1">
      <alignment horizontal="left"/>
      <protection hidden="1"/>
    </xf>
    <xf numFmtId="0" fontId="2" fillId="0" borderId="0" xfId="3" applyBorder="1" applyAlignment="1"/>
    <xf numFmtId="0" fontId="2" fillId="0" borderId="5" xfId="3" applyBorder="1" applyAlignment="1"/>
    <xf numFmtId="0" fontId="6" fillId="0" borderId="4" xfId="1" applyFont="1" applyBorder="1" applyAlignment="1" applyProtection="1">
      <alignment vertical="center"/>
      <protection hidden="1"/>
    </xf>
    <xf numFmtId="0" fontId="4" fillId="0" borderId="11" xfId="1" applyFont="1" applyBorder="1" applyAlignment="1" applyProtection="1">
      <protection hidden="1"/>
    </xf>
    <xf numFmtId="0" fontId="4" fillId="0" borderId="11" xfId="1" applyFont="1" applyBorder="1" applyAlignment="1"/>
    <xf numFmtId="0" fontId="4" fillId="0" borderId="12" xfId="1" applyFont="1" applyBorder="1" applyAlignment="1" applyProtection="1">
      <protection hidden="1"/>
    </xf>
    <xf numFmtId="0" fontId="4" fillId="0" borderId="7" xfId="1" applyFont="1" applyFill="1" applyBorder="1" applyAlignment="1" applyProtection="1">
      <alignment horizontal="right" vertical="top" wrapText="1"/>
      <protection hidden="1"/>
    </xf>
    <xf numFmtId="0" fontId="4" fillId="0" borderId="9" xfId="1" applyFont="1" applyFill="1" applyBorder="1" applyAlignment="1" applyProtection="1">
      <alignment horizontal="right" vertical="top" wrapText="1"/>
      <protection hidden="1"/>
    </xf>
    <xf numFmtId="0" fontId="4" fillId="0" borderId="9" xfId="1" applyFont="1" applyFill="1" applyBorder="1" applyAlignment="1" applyProtection="1">
      <protection hidden="1"/>
    </xf>
    <xf numFmtId="0" fontId="4" fillId="0" borderId="8" xfId="1" applyFont="1" applyFill="1" applyBorder="1" applyAlignment="1" applyProtection="1">
      <protection hidden="1"/>
    </xf>
    <xf numFmtId="0" fontId="5" fillId="0" borderId="0" xfId="4" applyFill="1"/>
    <xf numFmtId="0" fontId="6" fillId="0" borderId="6" xfId="4" applyFont="1" applyFill="1" applyBorder="1" applyAlignment="1" applyProtection="1">
      <alignment horizontal="center" vertical="center" wrapText="1"/>
      <protection hidden="1"/>
    </xf>
    <xf numFmtId="0" fontId="18" fillId="0" borderId="15" xfId="4" applyFont="1" applyFill="1" applyBorder="1" applyAlignment="1" applyProtection="1">
      <alignment horizontal="center" vertical="center" wrapText="1"/>
      <protection hidden="1"/>
    </xf>
    <xf numFmtId="0" fontId="18" fillId="0" borderId="6" xfId="4" applyFont="1" applyFill="1" applyBorder="1" applyAlignment="1" applyProtection="1">
      <alignment horizontal="center" vertical="center" wrapText="1"/>
      <protection hidden="1"/>
    </xf>
    <xf numFmtId="0" fontId="18" fillId="0" borderId="10" xfId="4" applyFont="1" applyFill="1" applyBorder="1" applyAlignment="1" applyProtection="1">
      <alignment horizontal="center" vertical="center"/>
      <protection hidden="1"/>
    </xf>
    <xf numFmtId="0" fontId="18" fillId="0" borderId="10" xfId="4" applyFont="1" applyFill="1" applyBorder="1" applyAlignment="1" applyProtection="1">
      <alignment horizontal="center" vertical="center" wrapText="1"/>
      <protection hidden="1"/>
    </xf>
    <xf numFmtId="164" fontId="6" fillId="0" borderId="21" xfId="4" applyNumberFormat="1" applyFont="1" applyFill="1" applyBorder="1" applyAlignment="1">
      <alignment horizontal="center" vertical="center"/>
    </xf>
    <xf numFmtId="3" fontId="9" fillId="0" borderId="22" xfId="4" applyNumberFormat="1" applyFont="1" applyFill="1" applyBorder="1" applyAlignment="1" applyProtection="1">
      <alignment vertical="center"/>
      <protection locked="0"/>
    </xf>
    <xf numFmtId="164" fontId="6" fillId="0" borderId="26" xfId="4" applyNumberFormat="1" applyFont="1" applyFill="1" applyBorder="1" applyAlignment="1">
      <alignment horizontal="center" vertical="center"/>
    </xf>
    <xf numFmtId="3" fontId="9" fillId="0" borderId="26" xfId="4" applyNumberFormat="1" applyFont="1" applyFill="1" applyBorder="1" applyAlignment="1" applyProtection="1">
      <alignment vertical="center"/>
      <protection hidden="1"/>
    </xf>
    <xf numFmtId="3" fontId="9" fillId="0" borderId="26" xfId="4" applyNumberFormat="1" applyFont="1" applyFill="1" applyBorder="1" applyAlignment="1" applyProtection="1">
      <alignment vertical="center"/>
      <protection locked="0"/>
    </xf>
    <xf numFmtId="164" fontId="6" fillId="0" borderId="30" xfId="4" applyNumberFormat="1" applyFont="1" applyFill="1" applyBorder="1" applyAlignment="1">
      <alignment horizontal="center" vertical="center"/>
    </xf>
    <xf numFmtId="3" fontId="9" fillId="0" borderId="30" xfId="4" applyNumberFormat="1" applyFont="1" applyFill="1" applyBorder="1" applyAlignment="1" applyProtection="1">
      <alignment vertical="center"/>
      <protection locked="0"/>
    </xf>
    <xf numFmtId="3" fontId="9" fillId="0" borderId="22" xfId="4" applyNumberFormat="1" applyFont="1" applyFill="1" applyBorder="1" applyAlignment="1" applyProtection="1">
      <alignment vertical="center"/>
      <protection hidden="1"/>
    </xf>
    <xf numFmtId="3" fontId="5" fillId="0" borderId="0" xfId="4" applyNumberFormat="1" applyFill="1"/>
    <xf numFmtId="164" fontId="6" fillId="0" borderId="34" xfId="4" applyNumberFormat="1" applyFont="1" applyFill="1" applyBorder="1" applyAlignment="1">
      <alignment horizontal="center" vertical="center"/>
    </xf>
    <xf numFmtId="0" fontId="18" fillId="0" borderId="6" xfId="4" applyFont="1" applyFill="1" applyBorder="1" applyAlignment="1" applyProtection="1">
      <alignment horizontal="center" vertical="center"/>
      <protection hidden="1"/>
    </xf>
    <xf numFmtId="3" fontId="9" fillId="0" borderId="30" xfId="4" applyNumberFormat="1" applyFont="1" applyFill="1" applyBorder="1" applyAlignment="1" applyProtection="1">
      <alignment vertical="center"/>
      <protection hidden="1"/>
    </xf>
    <xf numFmtId="0" fontId="15" fillId="0" borderId="19" xfId="4" applyFont="1" applyFill="1" applyBorder="1" applyAlignment="1">
      <alignment vertical="center"/>
    </xf>
    <xf numFmtId="0" fontId="5" fillId="0" borderId="19" xfId="4" applyFill="1" applyBorder="1"/>
    <xf numFmtId="164" fontId="6" fillId="0" borderId="22" xfId="4" applyNumberFormat="1" applyFont="1" applyFill="1" applyBorder="1" applyAlignment="1">
      <alignment horizontal="center" vertical="center"/>
    </xf>
    <xf numFmtId="0" fontId="6" fillId="0" borderId="6" xfId="4" applyFont="1" applyFill="1" applyBorder="1" applyAlignment="1">
      <alignment horizontal="center" vertical="center" wrapText="1"/>
    </xf>
    <xf numFmtId="0" fontId="18" fillId="0" borderId="6" xfId="4" applyFont="1" applyFill="1" applyBorder="1" applyAlignment="1">
      <alignment horizontal="center" vertical="center" wrapText="1"/>
    </xf>
    <xf numFmtId="0" fontId="18" fillId="0" borderId="6" xfId="4" applyFont="1" applyFill="1" applyBorder="1" applyAlignment="1">
      <alignment horizontal="center" vertical="center"/>
    </xf>
    <xf numFmtId="49" fontId="18" fillId="0" borderId="6" xfId="4" applyNumberFormat="1" applyFont="1" applyFill="1" applyBorder="1" applyAlignment="1">
      <alignment horizontal="center" vertical="center" wrapText="1"/>
    </xf>
    <xf numFmtId="3" fontId="21" fillId="0" borderId="0" xfId="6" applyNumberFormat="1" applyFont="1"/>
    <xf numFmtId="0" fontId="5" fillId="0" borderId="0" xfId="3" applyFont="1" applyFill="1" applyAlignment="1">
      <alignment wrapText="1"/>
    </xf>
    <xf numFmtId="0" fontId="5" fillId="0" borderId="0" xfId="4" applyFont="1" applyFill="1"/>
    <xf numFmtId="0" fontId="3" fillId="0" borderId="0" xfId="3" applyFont="1" applyFill="1" applyBorder="1" applyAlignment="1">
      <alignment horizontal="center" vertical="center" wrapText="1"/>
    </xf>
    <xf numFmtId="0" fontId="5" fillId="0" borderId="0" xfId="4" applyFont="1" applyFill="1" applyBorder="1" applyAlignment="1">
      <alignment horizontal="center" vertical="center" wrapText="1"/>
    </xf>
    <xf numFmtId="14" fontId="16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6" fillId="0" borderId="0" xfId="3" applyFont="1" applyFill="1" applyBorder="1" applyAlignment="1" applyProtection="1">
      <alignment horizontal="center" vertical="center"/>
      <protection hidden="1"/>
    </xf>
    <xf numFmtId="0" fontId="5" fillId="0" borderId="0" xfId="3" applyFont="1" applyFill="1" applyBorder="1" applyAlignment="1">
      <alignment wrapText="1"/>
    </xf>
    <xf numFmtId="49" fontId="18" fillId="0" borderId="6" xfId="4" applyNumberFormat="1" applyFont="1" applyFill="1" applyBorder="1" applyAlignment="1">
      <alignment horizontal="center" vertical="center"/>
    </xf>
    <xf numFmtId="0" fontId="14" fillId="0" borderId="0" xfId="3" applyFont="1" applyBorder="1" applyAlignment="1" applyProtection="1">
      <alignment horizontal="left"/>
      <protection hidden="1"/>
    </xf>
    <xf numFmtId="0" fontId="2" fillId="0" borderId="0" xfId="3" applyBorder="1" applyAlignment="1"/>
    <xf numFmtId="0" fontId="2" fillId="0" borderId="5" xfId="3" applyBorder="1" applyAlignment="1"/>
    <xf numFmtId="0" fontId="4" fillId="0" borderId="13" xfId="1" applyFont="1" applyBorder="1" applyAlignment="1" applyProtection="1">
      <alignment horizontal="center" vertical="top"/>
      <protection hidden="1"/>
    </xf>
    <xf numFmtId="0" fontId="4" fillId="0" borderId="13" xfId="1" applyFont="1" applyBorder="1" applyAlignment="1">
      <alignment horizontal="center"/>
    </xf>
    <xf numFmtId="0" fontId="4" fillId="0" borderId="14" xfId="1" applyFont="1" applyBorder="1" applyAlignment="1"/>
    <xf numFmtId="0" fontId="4" fillId="0" borderId="9" xfId="1" applyFont="1" applyFill="1" applyBorder="1" applyAlignment="1" applyProtection="1">
      <alignment horizontal="center" vertical="top"/>
      <protection hidden="1"/>
    </xf>
    <xf numFmtId="0" fontId="4" fillId="0" borderId="9" xfId="1" applyFont="1" applyFill="1" applyBorder="1" applyAlignment="1" applyProtection="1">
      <alignment horizontal="center"/>
      <protection hidden="1"/>
    </xf>
    <xf numFmtId="0" fontId="4" fillId="0" borderId="4" xfId="1" applyFont="1" applyBorder="1" applyAlignment="1" applyProtection="1">
      <alignment horizontal="right" vertical="center" wrapText="1"/>
      <protection hidden="1"/>
    </xf>
    <xf numFmtId="0" fontId="4" fillId="0" borderId="5" xfId="1" applyFont="1" applyBorder="1" applyAlignment="1" applyProtection="1">
      <alignment horizontal="right" wrapText="1"/>
      <protection hidden="1"/>
    </xf>
    <xf numFmtId="49" fontId="10" fillId="0" borderId="7" xfId="2" applyNumberFormat="1" applyFill="1" applyBorder="1" applyAlignment="1" applyProtection="1">
      <alignment horizontal="left" vertical="center"/>
      <protection locked="0" hidden="1"/>
    </xf>
    <xf numFmtId="49" fontId="6" fillId="0" borderId="9" xfId="1" applyNumberFormat="1" applyFont="1" applyFill="1" applyBorder="1" applyAlignment="1" applyProtection="1">
      <alignment horizontal="left" vertical="center"/>
      <protection locked="0" hidden="1"/>
    </xf>
    <xf numFmtId="49" fontId="6" fillId="0" borderId="8" xfId="1" applyNumberFormat="1" applyFont="1" applyFill="1" applyBorder="1" applyAlignment="1" applyProtection="1">
      <alignment horizontal="left" vertical="center"/>
      <protection locked="0" hidden="1"/>
    </xf>
    <xf numFmtId="0" fontId="4" fillId="0" borderId="4" xfId="1" applyFont="1" applyBorder="1" applyAlignment="1" applyProtection="1">
      <alignment horizontal="right" vertical="center"/>
      <protection hidden="1"/>
    </xf>
    <xf numFmtId="0" fontId="4" fillId="0" borderId="5" xfId="1" applyFont="1" applyBorder="1" applyAlignment="1" applyProtection="1">
      <alignment horizontal="right"/>
      <protection hidden="1"/>
    </xf>
    <xf numFmtId="49" fontId="6" fillId="0" borderId="7" xfId="1" applyNumberFormat="1" applyFont="1" applyFill="1" applyBorder="1" applyAlignment="1" applyProtection="1">
      <alignment horizontal="left" vertical="center"/>
      <protection locked="0" hidden="1"/>
    </xf>
    <xf numFmtId="0" fontId="4" fillId="0" borderId="8" xfId="1" applyFont="1" applyFill="1" applyBorder="1" applyAlignment="1">
      <alignment horizontal="left" vertical="center"/>
    </xf>
    <xf numFmtId="0" fontId="4" fillId="0" borderId="0" xfId="1" applyFont="1" applyBorder="1" applyAlignment="1" applyProtection="1">
      <alignment vertical="center"/>
      <protection hidden="1"/>
    </xf>
    <xf numFmtId="0" fontId="12" fillId="0" borderId="0" xfId="3" applyFont="1" applyBorder="1" applyAlignment="1" applyProtection="1">
      <alignment horizontal="left"/>
      <protection hidden="1"/>
    </xf>
    <xf numFmtId="0" fontId="13" fillId="0" borderId="0" xfId="3" applyFont="1" applyBorder="1" applyAlignment="1"/>
    <xf numFmtId="0" fontId="4" fillId="0" borderId="0" xfId="1" applyFont="1" applyBorder="1" applyAlignment="1" applyProtection="1">
      <alignment horizontal="center" vertical="top"/>
      <protection hidden="1"/>
    </xf>
    <xf numFmtId="0" fontId="4" fillId="0" borderId="0" xfId="1" applyFont="1" applyBorder="1" applyAlignment="1" applyProtection="1">
      <alignment horizontal="center"/>
      <protection hidden="1"/>
    </xf>
    <xf numFmtId="0" fontId="4" fillId="0" borderId="2" xfId="1" applyFont="1" applyBorder="1" applyAlignment="1" applyProtection="1">
      <alignment horizontal="center"/>
      <protection hidden="1"/>
    </xf>
    <xf numFmtId="0" fontId="6" fillId="0" borderId="7" xfId="1" applyFont="1" applyFill="1" applyBorder="1" applyAlignment="1" applyProtection="1">
      <alignment horizontal="left" vertical="center"/>
      <protection locked="0" hidden="1"/>
    </xf>
    <xf numFmtId="0" fontId="6" fillId="0" borderId="9" xfId="1" applyFont="1" applyFill="1" applyBorder="1" applyAlignment="1" applyProtection="1">
      <alignment horizontal="left" vertical="center"/>
      <protection locked="0" hidden="1"/>
    </xf>
    <xf numFmtId="0" fontId="6" fillId="0" borderId="8" xfId="1" applyFont="1" applyFill="1" applyBorder="1" applyAlignment="1" applyProtection="1">
      <alignment horizontal="left" vertical="center"/>
      <protection locked="0" hidden="1"/>
    </xf>
    <xf numFmtId="0" fontId="6" fillId="0" borderId="7" xfId="1" applyFont="1" applyFill="1" applyBorder="1" applyAlignment="1" applyProtection="1">
      <alignment horizontal="right" vertical="center"/>
      <protection locked="0" hidden="1"/>
    </xf>
    <xf numFmtId="0" fontId="4" fillId="0" borderId="9" xfId="1" applyFont="1" applyFill="1" applyBorder="1" applyAlignment="1"/>
    <xf numFmtId="0" fontId="4" fillId="0" borderId="8" xfId="1" applyFont="1" applyFill="1" applyBorder="1" applyAlignment="1"/>
    <xf numFmtId="49" fontId="6" fillId="0" borderId="7" xfId="1" applyNumberFormat="1" applyFont="1" applyFill="1" applyBorder="1" applyAlignment="1" applyProtection="1">
      <alignment horizontal="center" vertical="center"/>
      <protection locked="0" hidden="1"/>
    </xf>
    <xf numFmtId="49" fontId="6" fillId="0" borderId="8" xfId="1" applyNumberFormat="1" applyFont="1" applyFill="1" applyBorder="1" applyAlignment="1" applyProtection="1">
      <alignment horizontal="center" vertical="center"/>
      <protection locked="0" hidden="1"/>
    </xf>
    <xf numFmtId="0" fontId="4" fillId="0" borderId="0" xfId="1" applyFont="1" applyBorder="1" applyAlignment="1" applyProtection="1">
      <alignment vertical="top" wrapText="1"/>
      <protection hidden="1"/>
    </xf>
    <xf numFmtId="0" fontId="4" fillId="0" borderId="0" xfId="1" applyFont="1" applyBorder="1" applyAlignment="1" applyProtection="1">
      <alignment wrapText="1"/>
      <protection hidden="1"/>
    </xf>
    <xf numFmtId="0" fontId="4" fillId="0" borderId="4" xfId="1" applyFont="1" applyBorder="1" applyAlignment="1" applyProtection="1">
      <alignment horizontal="center" vertical="center"/>
      <protection hidden="1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4" fillId="0" borderId="0" xfId="1" applyFont="1" applyBorder="1" applyAlignment="1">
      <alignment vertical="center"/>
    </xf>
    <xf numFmtId="0" fontId="4" fillId="0" borderId="5" xfId="1" applyFont="1" applyBorder="1" applyAlignment="1">
      <alignment horizontal="center"/>
    </xf>
    <xf numFmtId="0" fontId="4" fillId="0" borderId="9" xfId="1" applyFont="1" applyFill="1" applyBorder="1" applyAlignment="1">
      <alignment horizontal="left"/>
    </xf>
    <xf numFmtId="0" fontId="4" fillId="0" borderId="8" xfId="1" applyFont="1" applyFill="1" applyBorder="1" applyAlignment="1">
      <alignment horizontal="left"/>
    </xf>
    <xf numFmtId="0" fontId="4" fillId="0" borderId="0" xfId="1" applyFont="1" applyBorder="1" applyAlignment="1" applyProtection="1">
      <alignment horizontal="right"/>
      <protection hidden="1"/>
    </xf>
    <xf numFmtId="0" fontId="4" fillId="0" borderId="0" xfId="1" applyFont="1" applyBorder="1" applyAlignment="1" applyProtection="1">
      <alignment horizontal="right" vertical="center"/>
      <protection hidden="1"/>
    </xf>
    <xf numFmtId="0" fontId="4" fillId="0" borderId="9" xfId="1" applyFont="1" applyFill="1" applyBorder="1" applyAlignment="1">
      <alignment horizontal="left" vertical="center"/>
    </xf>
    <xf numFmtId="0" fontId="11" fillId="0" borderId="7" xfId="2" applyFont="1" applyFill="1" applyBorder="1" applyAlignment="1" applyProtection="1">
      <protection locked="0" hidden="1"/>
    </xf>
    <xf numFmtId="0" fontId="6" fillId="0" borderId="9" xfId="1" applyFont="1" applyFill="1" applyBorder="1" applyAlignment="1" applyProtection="1">
      <protection locked="0" hidden="1"/>
    </xf>
    <xf numFmtId="0" fontId="6" fillId="0" borderId="8" xfId="1" applyFont="1" applyFill="1" applyBorder="1" applyAlignment="1" applyProtection="1">
      <protection locked="0" hidden="1"/>
    </xf>
    <xf numFmtId="0" fontId="4" fillId="0" borderId="0" xfId="1" applyFont="1" applyBorder="1" applyAlignment="1" applyProtection="1">
      <alignment horizontal="right" wrapText="1"/>
      <protection hidden="1"/>
    </xf>
    <xf numFmtId="0" fontId="4" fillId="0" borderId="4" xfId="1" applyFont="1" applyBorder="1" applyAlignment="1" applyProtection="1">
      <alignment horizontal="right" wrapText="1"/>
      <protection hidden="1"/>
    </xf>
    <xf numFmtId="1" fontId="6" fillId="0" borderId="7" xfId="1" applyNumberFormat="1" applyFont="1" applyFill="1" applyBorder="1" applyAlignment="1" applyProtection="1">
      <alignment horizontal="center" vertical="center"/>
      <protection locked="0" hidden="1"/>
    </xf>
    <xf numFmtId="1" fontId="6" fillId="0" borderId="8" xfId="1" applyNumberFormat="1" applyFont="1" applyFill="1" applyBorder="1" applyAlignment="1" applyProtection="1">
      <alignment horizontal="center" vertical="center"/>
      <protection locked="0" hidden="1"/>
    </xf>
    <xf numFmtId="0" fontId="3" fillId="0" borderId="1" xfId="1" applyFont="1" applyBorder="1" applyAlignment="1"/>
    <xf numFmtId="0" fontId="3" fillId="0" borderId="2" xfId="1" applyFont="1" applyBorder="1" applyAlignment="1"/>
    <xf numFmtId="0" fontId="6" fillId="0" borderId="4" xfId="1" applyFont="1" applyFill="1" applyBorder="1" applyAlignment="1" applyProtection="1">
      <alignment horizontal="left" vertical="center" wrapText="1"/>
      <protection hidden="1"/>
    </xf>
    <xf numFmtId="0" fontId="6" fillId="0" borderId="0" xfId="1" applyFont="1" applyFill="1" applyBorder="1" applyAlignment="1" applyProtection="1">
      <alignment horizontal="left" vertical="center" wrapText="1"/>
      <protection hidden="1"/>
    </xf>
    <xf numFmtId="0" fontId="6" fillId="0" borderId="5" xfId="1" applyFont="1" applyFill="1" applyBorder="1" applyAlignment="1" applyProtection="1">
      <alignment horizontal="left" vertical="center" wrapText="1"/>
      <protection hidden="1"/>
    </xf>
    <xf numFmtId="0" fontId="7" fillId="0" borderId="4" xfId="1" applyFont="1" applyBorder="1" applyAlignment="1" applyProtection="1">
      <alignment horizontal="center" vertical="center" wrapText="1"/>
      <protection hidden="1"/>
    </xf>
    <xf numFmtId="0" fontId="7" fillId="0" borderId="0" xfId="1" applyFont="1" applyBorder="1" applyAlignment="1" applyProtection="1">
      <alignment horizontal="center" vertical="center" wrapText="1"/>
      <protection hidden="1"/>
    </xf>
    <xf numFmtId="0" fontId="7" fillId="0" borderId="5" xfId="1" applyFont="1" applyBorder="1" applyAlignment="1" applyProtection="1">
      <alignment horizontal="center" vertical="center" wrapText="1"/>
      <protection hidden="1"/>
    </xf>
    <xf numFmtId="0" fontId="9" fillId="0" borderId="4" xfId="1" applyFont="1" applyBorder="1" applyAlignment="1" applyProtection="1">
      <alignment horizontal="right" vertical="center" wrapText="1"/>
      <protection hidden="1"/>
    </xf>
    <xf numFmtId="0" fontId="9" fillId="0" borderId="5" xfId="1" applyFont="1" applyBorder="1" applyAlignment="1" applyProtection="1">
      <alignment horizontal="right" wrapText="1"/>
      <protection hidden="1"/>
    </xf>
    <xf numFmtId="0" fontId="20" fillId="0" borderId="0" xfId="4" applyFont="1" applyFill="1" applyBorder="1" applyAlignment="1">
      <alignment vertical="center" wrapText="1"/>
    </xf>
    <xf numFmtId="0" fontId="20" fillId="0" borderId="0" xfId="4" applyFont="1" applyFill="1" applyAlignment="1">
      <alignment vertical="center"/>
    </xf>
    <xf numFmtId="0" fontId="6" fillId="0" borderId="31" xfId="4" applyFont="1" applyFill="1" applyBorder="1" applyAlignment="1">
      <alignment horizontal="left" vertical="center" wrapText="1"/>
    </xf>
    <xf numFmtId="0" fontId="6" fillId="0" borderId="32" xfId="4" applyFont="1" applyFill="1" applyBorder="1" applyAlignment="1">
      <alignment horizontal="left" vertical="center" wrapText="1"/>
    </xf>
    <xf numFmtId="0" fontId="6" fillId="0" borderId="33" xfId="4" applyFont="1" applyFill="1" applyBorder="1" applyAlignment="1">
      <alignment horizontal="left" vertical="center" wrapText="1"/>
    </xf>
    <xf numFmtId="0" fontId="6" fillId="0" borderId="15" xfId="4" applyFont="1" applyFill="1" applyBorder="1" applyAlignment="1">
      <alignment horizontal="left" vertical="center" wrapText="1"/>
    </xf>
    <xf numFmtId="0" fontId="6" fillId="0" borderId="16" xfId="4" applyFont="1" applyFill="1" applyBorder="1" applyAlignment="1">
      <alignment horizontal="left" vertical="center" wrapText="1"/>
    </xf>
    <xf numFmtId="0" fontId="15" fillId="0" borderId="16" xfId="4" applyFont="1" applyFill="1" applyBorder="1" applyAlignment="1">
      <alignment horizontal="left" vertical="center" wrapText="1"/>
    </xf>
    <xf numFmtId="0" fontId="15" fillId="0" borderId="17" xfId="4" applyFont="1" applyFill="1" applyBorder="1" applyAlignment="1">
      <alignment horizontal="left" vertical="center" wrapText="1"/>
    </xf>
    <xf numFmtId="0" fontId="6" fillId="0" borderId="18" xfId="4" applyFont="1" applyFill="1" applyBorder="1" applyAlignment="1">
      <alignment horizontal="left" vertical="center" wrapText="1"/>
    </xf>
    <xf numFmtId="0" fontId="6" fillId="0" borderId="19" xfId="4" applyFont="1" applyFill="1" applyBorder="1" applyAlignment="1">
      <alignment horizontal="left" vertical="center" wrapText="1"/>
    </xf>
    <xf numFmtId="0" fontId="15" fillId="0" borderId="19" xfId="4" applyFont="1" applyFill="1" applyBorder="1" applyAlignment="1">
      <alignment vertical="center"/>
    </xf>
    <xf numFmtId="0" fontId="15" fillId="0" borderId="20" xfId="4" applyFont="1" applyFill="1" applyBorder="1" applyAlignment="1">
      <alignment vertical="center"/>
    </xf>
    <xf numFmtId="0" fontId="4" fillId="0" borderId="23" xfId="4" applyFont="1" applyFill="1" applyBorder="1" applyAlignment="1">
      <alignment horizontal="left" vertical="center" wrapText="1"/>
    </xf>
    <xf numFmtId="0" fontId="4" fillId="0" borderId="24" xfId="4" applyFont="1" applyFill="1" applyBorder="1" applyAlignment="1">
      <alignment horizontal="left" vertical="center" wrapText="1"/>
    </xf>
    <xf numFmtId="0" fontId="4" fillId="0" borderId="25" xfId="4" applyFont="1" applyFill="1" applyBorder="1" applyAlignment="1">
      <alignment horizontal="left" vertical="center" wrapText="1"/>
    </xf>
    <xf numFmtId="0" fontId="4" fillId="0" borderId="27" xfId="4" applyFont="1" applyFill="1" applyBorder="1" applyAlignment="1">
      <alignment horizontal="left" vertical="center" wrapText="1"/>
    </xf>
    <xf numFmtId="0" fontId="4" fillId="0" borderId="28" xfId="4" applyFont="1" applyFill="1" applyBorder="1" applyAlignment="1">
      <alignment horizontal="left" vertical="center" wrapText="1"/>
    </xf>
    <xf numFmtId="0" fontId="4" fillId="0" borderId="29" xfId="4" applyFont="1" applyFill="1" applyBorder="1" applyAlignment="1">
      <alignment horizontal="left" vertical="center" wrapText="1"/>
    </xf>
    <xf numFmtId="0" fontId="19" fillId="0" borderId="0" xfId="4" applyFont="1" applyFill="1" applyBorder="1" applyAlignment="1">
      <alignment vertical="center" wrapText="1"/>
    </xf>
    <xf numFmtId="0" fontId="19" fillId="0" borderId="0" xfId="4" applyFont="1" applyFill="1" applyAlignment="1">
      <alignment vertical="center"/>
    </xf>
    <xf numFmtId="0" fontId="6" fillId="0" borderId="23" xfId="4" applyFont="1" applyFill="1" applyBorder="1" applyAlignment="1">
      <alignment horizontal="left" vertical="center" wrapText="1"/>
    </xf>
    <xf numFmtId="0" fontId="6" fillId="0" borderId="24" xfId="4" applyFont="1" applyFill="1" applyBorder="1" applyAlignment="1">
      <alignment horizontal="left" vertical="center" wrapText="1"/>
    </xf>
    <xf numFmtId="0" fontId="6" fillId="0" borderId="25" xfId="4" applyFont="1" applyFill="1" applyBorder="1" applyAlignment="1">
      <alignment horizontal="left" vertical="center" wrapText="1"/>
    </xf>
    <xf numFmtId="0" fontId="4" fillId="0" borderId="23" xfId="4" applyFont="1" applyFill="1" applyBorder="1" applyAlignment="1">
      <alignment horizontal="left" vertical="center" wrapText="1" indent="1"/>
    </xf>
    <xf numFmtId="0" fontId="4" fillId="0" borderId="24" xfId="4" applyFont="1" applyFill="1" applyBorder="1" applyAlignment="1">
      <alignment horizontal="left" vertical="center" wrapText="1" indent="1"/>
    </xf>
    <xf numFmtId="0" fontId="4" fillId="0" borderId="25" xfId="4" applyFont="1" applyFill="1" applyBorder="1" applyAlignment="1">
      <alignment horizontal="left" vertical="center" wrapText="1" indent="1"/>
    </xf>
    <xf numFmtId="0" fontId="6" fillId="0" borderId="27" xfId="4" applyFont="1" applyFill="1" applyBorder="1" applyAlignment="1">
      <alignment horizontal="left" vertical="center" wrapText="1"/>
    </xf>
    <xf numFmtId="0" fontId="6" fillId="0" borderId="28" xfId="4" applyFont="1" applyFill="1" applyBorder="1" applyAlignment="1">
      <alignment horizontal="left" vertical="center" wrapText="1"/>
    </xf>
    <xf numFmtId="0" fontId="6" fillId="0" borderId="29" xfId="4" applyFont="1" applyFill="1" applyBorder="1" applyAlignment="1">
      <alignment horizontal="left" vertical="center" wrapText="1"/>
    </xf>
    <xf numFmtId="0" fontId="15" fillId="0" borderId="16" xfId="4" applyFont="1" applyFill="1" applyBorder="1" applyAlignment="1">
      <alignment vertical="center"/>
    </xf>
    <xf numFmtId="0" fontId="15" fillId="0" borderId="17" xfId="4" applyFont="1" applyFill="1" applyBorder="1" applyAlignment="1">
      <alignment vertical="center"/>
    </xf>
    <xf numFmtId="0" fontId="6" fillId="0" borderId="20" xfId="4" applyFont="1" applyFill="1" applyBorder="1" applyAlignment="1">
      <alignment horizontal="left" vertical="center" wrapText="1"/>
    </xf>
    <xf numFmtId="0" fontId="3" fillId="0" borderId="0" xfId="4" applyFont="1" applyFill="1" applyBorder="1" applyAlignment="1" applyProtection="1">
      <alignment horizontal="center" vertical="center" wrapText="1"/>
      <protection hidden="1"/>
    </xf>
    <xf numFmtId="0" fontId="16" fillId="0" borderId="9" xfId="4" applyFont="1" applyFill="1" applyBorder="1" applyAlignment="1" applyProtection="1">
      <alignment horizontal="center" vertical="top" wrapText="1"/>
      <protection hidden="1"/>
    </xf>
    <xf numFmtId="0" fontId="16" fillId="0" borderId="15" xfId="4" applyFont="1" applyFill="1" applyBorder="1" applyAlignment="1" applyProtection="1">
      <alignment vertical="center" wrapText="1"/>
      <protection hidden="1"/>
    </xf>
    <xf numFmtId="0" fontId="16" fillId="0" borderId="16" xfId="4" applyFont="1" applyFill="1" applyBorder="1" applyAlignment="1" applyProtection="1">
      <alignment vertical="center" wrapText="1"/>
      <protection hidden="1"/>
    </xf>
    <xf numFmtId="0" fontId="16" fillId="0" borderId="17" xfId="4" applyFont="1" applyFill="1" applyBorder="1" applyAlignment="1" applyProtection="1">
      <alignment vertical="center" wrapText="1"/>
      <protection hidden="1"/>
    </xf>
    <xf numFmtId="0" fontId="6" fillId="0" borderId="15" xfId="4" applyFont="1" applyFill="1" applyBorder="1" applyAlignment="1" applyProtection="1">
      <alignment horizontal="center" vertical="center" wrapText="1"/>
      <protection hidden="1"/>
    </xf>
    <xf numFmtId="0" fontId="6" fillId="0" borderId="16" xfId="4" applyFont="1" applyFill="1" applyBorder="1" applyAlignment="1" applyProtection="1">
      <alignment horizontal="center" vertical="center" wrapText="1"/>
      <protection hidden="1"/>
    </xf>
    <xf numFmtId="0" fontId="6" fillId="0" borderId="17" xfId="4" applyFont="1" applyFill="1" applyBorder="1" applyAlignment="1" applyProtection="1">
      <alignment horizontal="center" vertical="center" wrapText="1"/>
      <protection hidden="1"/>
    </xf>
    <xf numFmtId="0" fontId="18" fillId="0" borderId="10" xfId="4" applyFont="1" applyFill="1" applyBorder="1" applyAlignment="1" applyProtection="1">
      <alignment horizontal="center" vertical="center" wrapText="1"/>
      <protection hidden="1"/>
    </xf>
    <xf numFmtId="0" fontId="6" fillId="0" borderId="7" xfId="4" applyFont="1" applyFill="1" applyBorder="1" applyAlignment="1">
      <alignment horizontal="left" vertical="center" wrapText="1"/>
    </xf>
    <xf numFmtId="0" fontId="15" fillId="0" borderId="9" xfId="4" applyFont="1" applyFill="1" applyBorder="1" applyAlignment="1">
      <alignment horizontal="left" vertical="center" wrapText="1"/>
    </xf>
    <xf numFmtId="0" fontId="15" fillId="0" borderId="8" xfId="4" applyFont="1" applyFill="1" applyBorder="1" applyAlignment="1">
      <alignment horizontal="left" vertical="center" wrapText="1"/>
    </xf>
    <xf numFmtId="0" fontId="6" fillId="0" borderId="27" xfId="4" applyFont="1" applyFill="1" applyBorder="1" applyAlignment="1">
      <alignment horizontal="left" vertical="center" wrapText="1" indent="1"/>
    </xf>
    <xf numFmtId="0" fontId="6" fillId="0" borderId="28" xfId="4" applyFont="1" applyFill="1" applyBorder="1" applyAlignment="1">
      <alignment horizontal="left" vertical="center" wrapText="1" indent="1"/>
    </xf>
    <xf numFmtId="0" fontId="6" fillId="0" borderId="29" xfId="4" applyFont="1" applyFill="1" applyBorder="1" applyAlignment="1">
      <alignment horizontal="left" vertical="center" wrapText="1" indent="1"/>
    </xf>
    <xf numFmtId="0" fontId="6" fillId="0" borderId="1" xfId="4" applyFont="1" applyFill="1" applyBorder="1" applyAlignment="1">
      <alignment horizontal="left" vertical="center" wrapText="1"/>
    </xf>
    <xf numFmtId="0" fontId="6" fillId="0" borderId="2" xfId="4" applyFont="1" applyFill="1" applyBorder="1" applyAlignment="1">
      <alignment horizontal="left" vertical="center" wrapText="1"/>
    </xf>
    <xf numFmtId="0" fontId="6" fillId="0" borderId="35" xfId="4" applyFont="1" applyFill="1" applyBorder="1" applyAlignment="1">
      <alignment horizontal="left" vertical="center" wrapText="1"/>
    </xf>
    <xf numFmtId="0" fontId="6" fillId="0" borderId="36" xfId="4" applyFont="1" applyFill="1" applyBorder="1" applyAlignment="1">
      <alignment horizontal="left" vertical="center" wrapText="1"/>
    </xf>
    <xf numFmtId="0" fontId="6" fillId="0" borderId="23" xfId="4" applyFont="1" applyFill="1" applyBorder="1" applyAlignment="1">
      <alignment horizontal="left" vertical="center" wrapText="1" indent="1"/>
    </xf>
    <xf numFmtId="0" fontId="6" fillId="0" borderId="24" xfId="4" applyFont="1" applyFill="1" applyBorder="1" applyAlignment="1">
      <alignment horizontal="left" vertical="center" wrapText="1" indent="1"/>
    </xf>
    <xf numFmtId="0" fontId="6" fillId="0" borderId="25" xfId="4" applyFont="1" applyFill="1" applyBorder="1" applyAlignment="1">
      <alignment horizontal="left" vertical="center" wrapText="1" indent="1"/>
    </xf>
    <xf numFmtId="0" fontId="4" fillId="0" borderId="31" xfId="4" applyFont="1" applyFill="1" applyBorder="1" applyAlignment="1">
      <alignment horizontal="left" vertical="center" wrapText="1" indent="1"/>
    </xf>
    <xf numFmtId="0" fontId="4" fillId="0" borderId="32" xfId="4" applyFont="1" applyFill="1" applyBorder="1" applyAlignment="1">
      <alignment horizontal="left" vertical="center" wrapText="1" indent="1"/>
    </xf>
    <xf numFmtId="0" fontId="4" fillId="0" borderId="33" xfId="4" applyFont="1" applyFill="1" applyBorder="1" applyAlignment="1">
      <alignment horizontal="left" vertical="center" wrapText="1" indent="1"/>
    </xf>
    <xf numFmtId="0" fontId="6" fillId="0" borderId="6" xfId="4" applyFont="1" applyFill="1" applyBorder="1" applyAlignment="1" applyProtection="1">
      <alignment horizontal="center" vertical="center" wrapText="1"/>
      <protection hidden="1"/>
    </xf>
    <xf numFmtId="0" fontId="18" fillId="0" borderId="6" xfId="4" applyFont="1" applyFill="1" applyBorder="1" applyAlignment="1" applyProtection="1">
      <alignment horizontal="center" vertical="center" wrapText="1"/>
      <protection hidden="1"/>
    </xf>
    <xf numFmtId="0" fontId="16" fillId="0" borderId="0" xfId="4" applyFont="1" applyFill="1" applyBorder="1" applyAlignment="1" applyProtection="1">
      <alignment horizontal="center" vertical="top" wrapText="1"/>
      <protection hidden="1"/>
    </xf>
    <xf numFmtId="0" fontId="16" fillId="0" borderId="9" xfId="4" applyFont="1" applyFill="1" applyBorder="1" applyAlignment="1" applyProtection="1">
      <alignment horizontal="left" vertical="center" wrapText="1"/>
      <protection hidden="1"/>
    </xf>
    <xf numFmtId="0" fontId="15" fillId="0" borderId="16" xfId="4" applyFont="1" applyFill="1" applyBorder="1" applyAlignment="1">
      <alignment vertical="center" wrapText="1"/>
    </xf>
    <xf numFmtId="0" fontId="15" fillId="0" borderId="17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horizontal="center" vertical="center" wrapText="1"/>
    </xf>
    <xf numFmtId="0" fontId="16" fillId="0" borderId="9" xfId="4" applyFont="1" applyFill="1" applyBorder="1" applyAlignment="1">
      <alignment horizontal="center" vertical="top" wrapText="1"/>
    </xf>
    <xf numFmtId="0" fontId="18" fillId="0" borderId="15" xfId="4" applyFont="1" applyFill="1" applyBorder="1" applyAlignment="1" applyProtection="1">
      <alignment vertical="center" wrapText="1"/>
      <protection hidden="1"/>
    </xf>
    <xf numFmtId="0" fontId="18" fillId="0" borderId="16" xfId="4" applyFont="1" applyFill="1" applyBorder="1" applyAlignment="1" applyProtection="1">
      <alignment vertical="center" wrapText="1"/>
      <protection hidden="1"/>
    </xf>
    <xf numFmtId="0" fontId="18" fillId="0" borderId="17" xfId="4" applyFont="1" applyFill="1" applyBorder="1" applyAlignment="1" applyProtection="1">
      <alignment vertical="center" wrapText="1"/>
      <protection hidden="1"/>
    </xf>
    <xf numFmtId="0" fontId="6" fillId="0" borderId="6" xfId="4" applyFont="1" applyFill="1" applyBorder="1" applyAlignment="1">
      <alignment horizontal="center" vertical="center" wrapText="1"/>
    </xf>
    <xf numFmtId="0" fontId="18" fillId="0" borderId="6" xfId="4" applyFont="1" applyFill="1" applyBorder="1" applyAlignment="1">
      <alignment horizontal="center" vertical="center" wrapText="1"/>
    </xf>
    <xf numFmtId="0" fontId="9" fillId="0" borderId="2" xfId="4" applyFont="1" applyFill="1" applyBorder="1" applyAlignment="1">
      <alignment horizontal="left" vertical="center" wrapText="1"/>
    </xf>
    <xf numFmtId="0" fontId="9" fillId="0" borderId="2" xfId="4" applyFont="1" applyFill="1" applyBorder="1" applyAlignment="1">
      <alignment vertical="center" wrapText="1"/>
    </xf>
    <xf numFmtId="0" fontId="5" fillId="0" borderId="16" xfId="4" applyFont="1" applyFill="1" applyBorder="1" applyAlignment="1">
      <alignment vertical="center" wrapText="1"/>
    </xf>
    <xf numFmtId="0" fontId="5" fillId="0" borderId="17" xfId="4" applyFont="1" applyFill="1" applyBorder="1" applyAlignment="1">
      <alignment vertical="center" wrapText="1"/>
    </xf>
    <xf numFmtId="0" fontId="4" fillId="0" borderId="18" xfId="4" applyFont="1" applyFill="1" applyBorder="1" applyAlignment="1">
      <alignment horizontal="left" vertical="center" wrapText="1"/>
    </xf>
    <xf numFmtId="0" fontId="4" fillId="0" borderId="19" xfId="4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center" vertical="center" wrapText="1"/>
    </xf>
    <xf numFmtId="0" fontId="5" fillId="0" borderId="0" xfId="4" applyFont="1" applyFill="1" applyBorder="1" applyAlignment="1">
      <alignment horizontal="center" vertical="center" wrapText="1"/>
    </xf>
    <xf numFmtId="0" fontId="16" fillId="0" borderId="0" xfId="3" applyFont="1" applyFill="1" applyBorder="1" applyAlignment="1" applyProtection="1">
      <alignment horizontal="center" vertical="center"/>
      <protection hidden="1"/>
    </xf>
    <xf numFmtId="14" fontId="16" fillId="0" borderId="0" xfId="3" applyNumberFormat="1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>
      <alignment vertical="center"/>
    </xf>
    <xf numFmtId="49" fontId="18" fillId="0" borderId="6" xfId="4" applyNumberFormat="1" applyFont="1" applyFill="1" applyBorder="1" applyAlignment="1">
      <alignment horizontal="center" vertical="center" wrapText="1"/>
    </xf>
  </cellXfs>
  <cellStyles count="10">
    <cellStyle name="Hyperlink" xfId="2" builtinId="8"/>
    <cellStyle name="Normal" xfId="0" builtinId="0"/>
    <cellStyle name="Normal 2" xfId="4"/>
    <cellStyle name="Normal 2 2" xfId="5"/>
    <cellStyle name="Normal 3" xfId="6"/>
    <cellStyle name="Normal 4" xfId="7"/>
    <cellStyle name="Normal 4 2" xfId="8"/>
    <cellStyle name="Normal_TFI-POD" xfId="1"/>
    <cellStyle name="Obično_Knjiga2" xfId="9"/>
    <cellStyle name="Style 1" xfId="3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amarija.ljutic@maraska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83"/>
  <sheetViews>
    <sheetView view="pageBreakPreview" zoomScale="110" zoomScaleNormal="100" zoomScaleSheetLayoutView="100" workbookViewId="0">
      <selection activeCell="K34" sqref="K34"/>
    </sheetView>
  </sheetViews>
  <sheetFormatPr defaultRowHeight="12.75" x14ac:dyDescent="0.2"/>
  <cols>
    <col min="1" max="1" width="9.140625" style="4"/>
    <col min="2" max="2" width="13" style="4" customWidth="1"/>
    <col min="3" max="6" width="9.140625" style="4"/>
    <col min="7" max="7" width="15.140625" style="4" customWidth="1"/>
    <col min="8" max="8" width="19.28515625" style="4" customWidth="1"/>
    <col min="9" max="9" width="5" style="4" bestFit="1" customWidth="1"/>
    <col min="10" max="16384" width="9.140625" style="4"/>
  </cols>
  <sheetData>
    <row r="1" spans="1:12" ht="15.75" x14ac:dyDescent="0.25">
      <c r="A1" s="159" t="s">
        <v>0</v>
      </c>
      <c r="B1" s="160"/>
      <c r="C1" s="160"/>
      <c r="D1" s="1"/>
      <c r="E1" s="1"/>
      <c r="F1" s="1"/>
      <c r="G1" s="1"/>
      <c r="H1" s="1"/>
      <c r="I1" s="2"/>
      <c r="J1" s="3"/>
      <c r="K1" s="3"/>
      <c r="L1" s="3"/>
    </row>
    <row r="2" spans="1:12" x14ac:dyDescent="0.2">
      <c r="A2" s="161" t="s">
        <v>1</v>
      </c>
      <c r="B2" s="162"/>
      <c r="C2" s="162"/>
      <c r="D2" s="163"/>
      <c r="E2" s="5">
        <v>43101</v>
      </c>
      <c r="F2" s="6"/>
      <c r="G2" s="7" t="s">
        <v>2</v>
      </c>
      <c r="H2" s="5">
        <v>43281</v>
      </c>
      <c r="I2" s="8"/>
      <c r="J2" s="3"/>
      <c r="K2" s="3"/>
      <c r="L2" s="3"/>
    </row>
    <row r="3" spans="1:12" x14ac:dyDescent="0.2">
      <c r="A3" s="9"/>
      <c r="B3" s="10"/>
      <c r="C3" s="10"/>
      <c r="D3" s="10"/>
      <c r="E3" s="11"/>
      <c r="F3" s="11"/>
      <c r="G3" s="10"/>
      <c r="H3" s="10"/>
      <c r="I3" s="12"/>
      <c r="J3" s="3"/>
      <c r="K3" s="3"/>
      <c r="L3" s="3"/>
    </row>
    <row r="4" spans="1:12" ht="15" x14ac:dyDescent="0.2">
      <c r="A4" s="164" t="s">
        <v>3</v>
      </c>
      <c r="B4" s="165"/>
      <c r="C4" s="165"/>
      <c r="D4" s="165"/>
      <c r="E4" s="165"/>
      <c r="F4" s="165"/>
      <c r="G4" s="165"/>
      <c r="H4" s="165"/>
      <c r="I4" s="166"/>
      <c r="J4" s="3"/>
      <c r="K4" s="3"/>
      <c r="L4" s="3"/>
    </row>
    <row r="5" spans="1:12" x14ac:dyDescent="0.2">
      <c r="A5" s="13"/>
      <c r="B5" s="14"/>
      <c r="C5" s="14"/>
      <c r="D5" s="14"/>
      <c r="E5" s="15"/>
      <c r="F5" s="16"/>
      <c r="G5" s="17"/>
      <c r="H5" s="18"/>
      <c r="I5" s="19"/>
      <c r="J5" s="3"/>
      <c r="K5" s="3"/>
      <c r="L5" s="3"/>
    </row>
    <row r="6" spans="1:12" x14ac:dyDescent="0.2">
      <c r="A6" s="122" t="s">
        <v>4</v>
      </c>
      <c r="B6" s="123"/>
      <c r="C6" s="138" t="s">
        <v>5</v>
      </c>
      <c r="D6" s="139"/>
      <c r="E6" s="20"/>
      <c r="F6" s="20"/>
      <c r="G6" s="20"/>
      <c r="H6" s="20"/>
      <c r="I6" s="21"/>
      <c r="J6" s="3"/>
      <c r="K6" s="3"/>
      <c r="L6" s="3"/>
    </row>
    <row r="7" spans="1:12" x14ac:dyDescent="0.2">
      <c r="A7" s="22"/>
      <c r="B7" s="23"/>
      <c r="C7" s="14"/>
      <c r="D7" s="14"/>
      <c r="E7" s="20"/>
      <c r="F7" s="20"/>
      <c r="G7" s="20"/>
      <c r="H7" s="20"/>
      <c r="I7" s="21"/>
      <c r="J7" s="3"/>
      <c r="K7" s="3"/>
    </row>
    <row r="8" spans="1:12" x14ac:dyDescent="0.2">
      <c r="A8" s="167" t="s">
        <v>6</v>
      </c>
      <c r="B8" s="168"/>
      <c r="C8" s="138" t="s">
        <v>7</v>
      </c>
      <c r="D8" s="139"/>
      <c r="E8" s="20"/>
      <c r="F8" s="20"/>
      <c r="G8" s="20"/>
      <c r="H8" s="20"/>
      <c r="I8" s="24"/>
      <c r="J8" s="3"/>
      <c r="K8" s="3"/>
    </row>
    <row r="9" spans="1:12" x14ac:dyDescent="0.2">
      <c r="A9" s="25"/>
      <c r="B9" s="26"/>
      <c r="C9" s="27"/>
      <c r="D9" s="28"/>
      <c r="E9" s="14"/>
      <c r="F9" s="14"/>
      <c r="G9" s="14"/>
      <c r="H9" s="14"/>
      <c r="I9" s="24"/>
      <c r="J9" s="3"/>
      <c r="K9" s="3"/>
    </row>
    <row r="10" spans="1:12" x14ac:dyDescent="0.2">
      <c r="A10" s="117" t="s">
        <v>8</v>
      </c>
      <c r="B10" s="155"/>
      <c r="C10" s="138" t="s">
        <v>9</v>
      </c>
      <c r="D10" s="139"/>
      <c r="E10" s="14"/>
      <c r="F10" s="14"/>
      <c r="G10" s="14"/>
      <c r="H10" s="14"/>
      <c r="I10" s="24"/>
      <c r="J10" s="3"/>
      <c r="K10" s="3"/>
    </row>
    <row r="11" spans="1:12" x14ac:dyDescent="0.2">
      <c r="A11" s="156"/>
      <c r="B11" s="155"/>
      <c r="C11" s="14"/>
      <c r="D11" s="14"/>
      <c r="E11" s="14"/>
      <c r="F11" s="14"/>
      <c r="G11" s="14"/>
      <c r="H11" s="14"/>
      <c r="I11" s="24"/>
      <c r="J11" s="3"/>
      <c r="K11" s="3"/>
    </row>
    <row r="12" spans="1:12" x14ac:dyDescent="0.2">
      <c r="A12" s="122" t="s">
        <v>10</v>
      </c>
      <c r="B12" s="123"/>
      <c r="C12" s="132" t="s">
        <v>11</v>
      </c>
      <c r="D12" s="151"/>
      <c r="E12" s="151"/>
      <c r="F12" s="151"/>
      <c r="G12" s="151"/>
      <c r="H12" s="151"/>
      <c r="I12" s="125"/>
      <c r="J12" s="3"/>
      <c r="K12" s="3"/>
    </row>
    <row r="13" spans="1:12" x14ac:dyDescent="0.2">
      <c r="A13" s="22"/>
      <c r="B13" s="23"/>
      <c r="C13" s="29"/>
      <c r="D13" s="14"/>
      <c r="E13" s="14"/>
      <c r="F13" s="14"/>
      <c r="G13" s="14"/>
      <c r="H13" s="14"/>
      <c r="I13" s="24"/>
      <c r="J13" s="3"/>
      <c r="K13" s="3"/>
    </row>
    <row r="14" spans="1:12" x14ac:dyDescent="0.2">
      <c r="A14" s="122" t="s">
        <v>12</v>
      </c>
      <c r="B14" s="123"/>
      <c r="C14" s="157">
        <v>23000</v>
      </c>
      <c r="D14" s="158"/>
      <c r="E14" s="14"/>
      <c r="F14" s="132" t="s">
        <v>13</v>
      </c>
      <c r="G14" s="151"/>
      <c r="H14" s="151"/>
      <c r="I14" s="125"/>
      <c r="J14" s="3"/>
      <c r="K14" s="3"/>
    </row>
    <row r="15" spans="1:12" x14ac:dyDescent="0.2">
      <c r="A15" s="22"/>
      <c r="B15" s="23"/>
      <c r="C15" s="14"/>
      <c r="D15" s="14"/>
      <c r="E15" s="14"/>
      <c r="F15" s="14"/>
      <c r="G15" s="14"/>
      <c r="H15" s="14"/>
      <c r="I15" s="24"/>
      <c r="J15" s="3"/>
      <c r="K15" s="3"/>
    </row>
    <row r="16" spans="1:12" x14ac:dyDescent="0.2">
      <c r="A16" s="122" t="s">
        <v>14</v>
      </c>
      <c r="B16" s="123"/>
      <c r="C16" s="132" t="s">
        <v>15</v>
      </c>
      <c r="D16" s="151"/>
      <c r="E16" s="151"/>
      <c r="F16" s="151"/>
      <c r="G16" s="151"/>
      <c r="H16" s="151"/>
      <c r="I16" s="125"/>
      <c r="J16" s="3"/>
      <c r="K16" s="3"/>
    </row>
    <row r="17" spans="1:11" x14ac:dyDescent="0.2">
      <c r="A17" s="22"/>
      <c r="B17" s="23"/>
      <c r="C17" s="14"/>
      <c r="D17" s="14"/>
      <c r="E17" s="14"/>
      <c r="F17" s="14"/>
      <c r="G17" s="14"/>
      <c r="H17" s="14"/>
      <c r="I17" s="24"/>
      <c r="J17" s="3"/>
      <c r="K17" s="3"/>
    </row>
    <row r="18" spans="1:11" x14ac:dyDescent="0.2">
      <c r="A18" s="122" t="s">
        <v>16</v>
      </c>
      <c r="B18" s="123"/>
      <c r="C18" s="152" t="s">
        <v>17</v>
      </c>
      <c r="D18" s="153"/>
      <c r="E18" s="153"/>
      <c r="F18" s="153"/>
      <c r="G18" s="153"/>
      <c r="H18" s="153"/>
      <c r="I18" s="154"/>
      <c r="J18" s="3"/>
      <c r="K18" s="3"/>
    </row>
    <row r="19" spans="1:11" x14ac:dyDescent="0.2">
      <c r="A19" s="22"/>
      <c r="B19" s="23"/>
      <c r="C19" s="29"/>
      <c r="D19" s="14"/>
      <c r="E19" s="14"/>
      <c r="F19" s="14"/>
      <c r="G19" s="14"/>
      <c r="H19" s="14"/>
      <c r="I19" s="24"/>
      <c r="J19" s="3"/>
      <c r="K19" s="3"/>
    </row>
    <row r="20" spans="1:11" x14ac:dyDescent="0.2">
      <c r="A20" s="122" t="s">
        <v>18</v>
      </c>
      <c r="B20" s="123"/>
      <c r="C20" s="152" t="s">
        <v>19</v>
      </c>
      <c r="D20" s="153"/>
      <c r="E20" s="153"/>
      <c r="F20" s="153"/>
      <c r="G20" s="153"/>
      <c r="H20" s="153"/>
      <c r="I20" s="154"/>
      <c r="J20" s="3"/>
      <c r="K20" s="3"/>
    </row>
    <row r="21" spans="1:11" x14ac:dyDescent="0.2">
      <c r="A21" s="22"/>
      <c r="B21" s="23"/>
      <c r="C21" s="29"/>
      <c r="D21" s="14"/>
      <c r="E21" s="14"/>
      <c r="F21" s="14"/>
      <c r="G21" s="14"/>
      <c r="H21" s="14"/>
      <c r="I21" s="24"/>
      <c r="J21" s="3"/>
      <c r="K21" s="3"/>
    </row>
    <row r="22" spans="1:11" x14ac:dyDescent="0.2">
      <c r="A22" s="122" t="s">
        <v>20</v>
      </c>
      <c r="B22" s="123"/>
      <c r="C22" s="30">
        <v>520</v>
      </c>
      <c r="D22" s="132" t="s">
        <v>13</v>
      </c>
      <c r="E22" s="147"/>
      <c r="F22" s="148"/>
      <c r="G22" s="122"/>
      <c r="H22" s="149"/>
      <c r="I22" s="31"/>
      <c r="J22" s="3"/>
      <c r="K22" s="3"/>
    </row>
    <row r="23" spans="1:11" x14ac:dyDescent="0.2">
      <c r="A23" s="22"/>
      <c r="B23" s="23"/>
      <c r="C23" s="14"/>
      <c r="D23" s="14"/>
      <c r="E23" s="14"/>
      <c r="F23" s="14"/>
      <c r="G23" s="14"/>
      <c r="H23" s="14"/>
      <c r="I23" s="24"/>
      <c r="J23" s="3"/>
      <c r="K23" s="3"/>
    </row>
    <row r="24" spans="1:11" x14ac:dyDescent="0.2">
      <c r="A24" s="122" t="s">
        <v>21</v>
      </c>
      <c r="B24" s="123"/>
      <c r="C24" s="30">
        <v>13</v>
      </c>
      <c r="D24" s="132" t="s">
        <v>22</v>
      </c>
      <c r="E24" s="147"/>
      <c r="F24" s="147"/>
      <c r="G24" s="148"/>
      <c r="H24" s="32" t="s">
        <v>23</v>
      </c>
      <c r="I24" s="33">
        <v>173</v>
      </c>
      <c r="J24" s="3"/>
      <c r="K24" s="3"/>
    </row>
    <row r="25" spans="1:11" x14ac:dyDescent="0.2">
      <c r="A25" s="22"/>
      <c r="B25" s="23"/>
      <c r="C25" s="14"/>
      <c r="D25" s="14"/>
      <c r="E25" s="14"/>
      <c r="F25" s="14"/>
      <c r="G25" s="23"/>
      <c r="H25" s="23" t="s">
        <v>24</v>
      </c>
      <c r="I25" s="34"/>
      <c r="J25" s="3"/>
      <c r="K25" s="3"/>
    </row>
    <row r="26" spans="1:11" x14ac:dyDescent="0.2">
      <c r="A26" s="122" t="s">
        <v>25</v>
      </c>
      <c r="B26" s="123"/>
      <c r="C26" s="35" t="s">
        <v>26</v>
      </c>
      <c r="D26" s="36"/>
      <c r="E26" s="37"/>
      <c r="F26" s="14"/>
      <c r="G26" s="150" t="s">
        <v>27</v>
      </c>
      <c r="H26" s="123"/>
      <c r="I26" s="38" t="s">
        <v>28</v>
      </c>
      <c r="J26" s="3"/>
      <c r="K26" s="3"/>
    </row>
    <row r="27" spans="1:11" x14ac:dyDescent="0.2">
      <c r="A27" s="22"/>
      <c r="B27" s="23"/>
      <c r="C27" s="14"/>
      <c r="D27" s="14"/>
      <c r="E27" s="14"/>
      <c r="F27" s="14"/>
      <c r="G27" s="14"/>
      <c r="H27" s="14"/>
      <c r="I27" s="39"/>
      <c r="J27" s="3"/>
      <c r="K27" s="3"/>
    </row>
    <row r="28" spans="1:11" x14ac:dyDescent="0.2">
      <c r="A28" s="142" t="s">
        <v>29</v>
      </c>
      <c r="B28" s="143"/>
      <c r="C28" s="144"/>
      <c r="D28" s="144"/>
      <c r="E28" s="143" t="s">
        <v>30</v>
      </c>
      <c r="F28" s="145"/>
      <c r="G28" s="145"/>
      <c r="H28" s="144" t="s">
        <v>31</v>
      </c>
      <c r="I28" s="146"/>
      <c r="J28" s="3"/>
      <c r="K28" s="3"/>
    </row>
    <row r="29" spans="1:11" x14ac:dyDescent="0.2">
      <c r="A29" s="40"/>
      <c r="B29" s="37"/>
      <c r="C29" s="37"/>
      <c r="D29" s="28"/>
      <c r="E29" s="14"/>
      <c r="F29" s="14"/>
      <c r="G29" s="14"/>
      <c r="H29" s="41"/>
      <c r="I29" s="39"/>
      <c r="J29" s="3"/>
      <c r="K29" s="3"/>
    </row>
    <row r="30" spans="1:11" x14ac:dyDescent="0.2">
      <c r="A30" s="135"/>
      <c r="B30" s="136"/>
      <c r="C30" s="136"/>
      <c r="D30" s="137"/>
      <c r="E30" s="135"/>
      <c r="F30" s="136"/>
      <c r="G30" s="136"/>
      <c r="H30" s="138"/>
      <c r="I30" s="139"/>
      <c r="J30" s="3"/>
      <c r="K30" s="3"/>
    </row>
    <row r="31" spans="1:11" x14ac:dyDescent="0.2">
      <c r="A31" s="22"/>
      <c r="B31" s="23"/>
      <c r="C31" s="29"/>
      <c r="D31" s="140"/>
      <c r="E31" s="140"/>
      <c r="F31" s="140"/>
      <c r="G31" s="141"/>
      <c r="H31" s="14"/>
      <c r="I31" s="42"/>
      <c r="J31" s="3"/>
      <c r="K31" s="3"/>
    </row>
    <row r="32" spans="1:11" x14ac:dyDescent="0.2">
      <c r="A32" s="135"/>
      <c r="B32" s="136"/>
      <c r="C32" s="136"/>
      <c r="D32" s="137"/>
      <c r="E32" s="135"/>
      <c r="F32" s="136"/>
      <c r="G32" s="136"/>
      <c r="H32" s="138"/>
      <c r="I32" s="139"/>
      <c r="J32" s="3"/>
      <c r="K32" s="3"/>
    </row>
    <row r="33" spans="1:11" x14ac:dyDescent="0.2">
      <c r="A33" s="22"/>
      <c r="B33" s="23"/>
      <c r="C33" s="29"/>
      <c r="D33" s="43"/>
      <c r="E33" s="43"/>
      <c r="F33" s="43"/>
      <c r="G33" s="20"/>
      <c r="H33" s="14"/>
      <c r="I33" s="44"/>
      <c r="J33" s="3"/>
      <c r="K33" s="3"/>
    </row>
    <row r="34" spans="1:11" x14ac:dyDescent="0.2">
      <c r="A34" s="135"/>
      <c r="B34" s="136"/>
      <c r="C34" s="136"/>
      <c r="D34" s="137"/>
      <c r="E34" s="135"/>
      <c r="F34" s="136"/>
      <c r="G34" s="136"/>
      <c r="H34" s="138"/>
      <c r="I34" s="139"/>
      <c r="J34" s="3"/>
      <c r="K34" s="3"/>
    </row>
    <row r="35" spans="1:11" x14ac:dyDescent="0.2">
      <c r="A35" s="22"/>
      <c r="B35" s="23"/>
      <c r="C35" s="29"/>
      <c r="D35" s="43"/>
      <c r="E35" s="43"/>
      <c r="F35" s="43"/>
      <c r="G35" s="20"/>
      <c r="H35" s="14"/>
      <c r="I35" s="44"/>
      <c r="J35" s="3"/>
      <c r="K35" s="3"/>
    </row>
    <row r="36" spans="1:11" x14ac:dyDescent="0.2">
      <c r="A36" s="135"/>
      <c r="B36" s="136"/>
      <c r="C36" s="136"/>
      <c r="D36" s="137"/>
      <c r="E36" s="135"/>
      <c r="F36" s="136"/>
      <c r="G36" s="136"/>
      <c r="H36" s="138"/>
      <c r="I36" s="139"/>
      <c r="J36" s="3"/>
      <c r="K36" s="3"/>
    </row>
    <row r="37" spans="1:11" x14ac:dyDescent="0.2">
      <c r="A37" s="45"/>
      <c r="B37" s="46"/>
      <c r="C37" s="129"/>
      <c r="D37" s="130"/>
      <c r="E37" s="14"/>
      <c r="F37" s="129"/>
      <c r="G37" s="130"/>
      <c r="H37" s="14"/>
      <c r="I37" s="24"/>
      <c r="J37" s="3"/>
      <c r="K37" s="3"/>
    </row>
    <row r="38" spans="1:11" x14ac:dyDescent="0.2">
      <c r="A38" s="135"/>
      <c r="B38" s="136"/>
      <c r="C38" s="136"/>
      <c r="D38" s="137"/>
      <c r="E38" s="135"/>
      <c r="F38" s="136"/>
      <c r="G38" s="136"/>
      <c r="H38" s="138"/>
      <c r="I38" s="139"/>
      <c r="J38" s="3"/>
      <c r="K38" s="3"/>
    </row>
    <row r="39" spans="1:11" x14ac:dyDescent="0.2">
      <c r="A39" s="45"/>
      <c r="B39" s="46"/>
      <c r="C39" s="47"/>
      <c r="D39" s="48"/>
      <c r="E39" s="14"/>
      <c r="F39" s="47"/>
      <c r="G39" s="48"/>
      <c r="H39" s="14"/>
      <c r="I39" s="24"/>
      <c r="J39" s="3"/>
      <c r="K39" s="3"/>
    </row>
    <row r="40" spans="1:11" x14ac:dyDescent="0.2">
      <c r="A40" s="135"/>
      <c r="B40" s="136"/>
      <c r="C40" s="136"/>
      <c r="D40" s="137"/>
      <c r="E40" s="135"/>
      <c r="F40" s="136"/>
      <c r="G40" s="136"/>
      <c r="H40" s="138"/>
      <c r="I40" s="139"/>
      <c r="J40" s="3"/>
      <c r="K40" s="3"/>
    </row>
    <row r="41" spans="1:11" x14ac:dyDescent="0.2">
      <c r="A41" s="49"/>
      <c r="B41" s="37"/>
      <c r="C41" s="37"/>
      <c r="D41" s="37"/>
      <c r="E41" s="50"/>
      <c r="F41" s="51"/>
      <c r="G41" s="51"/>
      <c r="H41" s="52"/>
      <c r="I41" s="53"/>
      <c r="J41" s="3"/>
      <c r="K41" s="3"/>
    </row>
    <row r="42" spans="1:11" x14ac:dyDescent="0.2">
      <c r="A42" s="45"/>
      <c r="B42" s="46"/>
      <c r="C42" s="47"/>
      <c r="D42" s="48"/>
      <c r="E42" s="14"/>
      <c r="F42" s="47"/>
      <c r="G42" s="48"/>
      <c r="H42" s="14"/>
      <c r="I42" s="24"/>
      <c r="J42" s="3"/>
      <c r="K42" s="3"/>
    </row>
    <row r="43" spans="1:11" x14ac:dyDescent="0.2">
      <c r="A43" s="54"/>
      <c r="B43" s="55"/>
      <c r="C43" s="55"/>
      <c r="D43" s="27"/>
      <c r="E43" s="27"/>
      <c r="F43" s="55"/>
      <c r="G43" s="27"/>
      <c r="H43" s="27"/>
      <c r="I43" s="56"/>
      <c r="J43" s="3"/>
      <c r="K43" s="3"/>
    </row>
    <row r="44" spans="1:11" x14ac:dyDescent="0.2">
      <c r="A44" s="117" t="s">
        <v>32</v>
      </c>
      <c r="B44" s="118"/>
      <c r="C44" s="138"/>
      <c r="D44" s="139"/>
      <c r="E44" s="28"/>
      <c r="F44" s="132"/>
      <c r="G44" s="136"/>
      <c r="H44" s="136"/>
      <c r="I44" s="137"/>
      <c r="J44" s="3"/>
      <c r="K44" s="3"/>
    </row>
    <row r="45" spans="1:11" x14ac:dyDescent="0.2">
      <c r="A45" s="45"/>
      <c r="B45" s="46"/>
      <c r="C45" s="129"/>
      <c r="D45" s="130"/>
      <c r="E45" s="14"/>
      <c r="F45" s="129"/>
      <c r="G45" s="131"/>
      <c r="H45" s="57"/>
      <c r="I45" s="58"/>
      <c r="J45" s="3"/>
      <c r="K45" s="3"/>
    </row>
    <row r="46" spans="1:11" x14ac:dyDescent="0.2">
      <c r="A46" s="117" t="s">
        <v>33</v>
      </c>
      <c r="B46" s="118"/>
      <c r="C46" s="132" t="s">
        <v>34</v>
      </c>
      <c r="D46" s="133"/>
      <c r="E46" s="133"/>
      <c r="F46" s="133"/>
      <c r="G46" s="133"/>
      <c r="H46" s="133"/>
      <c r="I46" s="134"/>
      <c r="J46" s="3"/>
      <c r="K46" s="3"/>
    </row>
    <row r="47" spans="1:11" x14ac:dyDescent="0.2">
      <c r="A47" s="22"/>
      <c r="B47" s="23"/>
      <c r="C47" s="29" t="s">
        <v>35</v>
      </c>
      <c r="D47" s="14"/>
      <c r="E47" s="14"/>
      <c r="F47" s="14"/>
      <c r="G47" s="14"/>
      <c r="H47" s="14"/>
      <c r="I47" s="24"/>
      <c r="J47" s="3"/>
      <c r="K47" s="3"/>
    </row>
    <row r="48" spans="1:11" x14ac:dyDescent="0.2">
      <c r="A48" s="117" t="s">
        <v>36</v>
      </c>
      <c r="B48" s="118"/>
      <c r="C48" s="124" t="s">
        <v>37</v>
      </c>
      <c r="D48" s="120"/>
      <c r="E48" s="121"/>
      <c r="F48" s="14"/>
      <c r="G48" s="32" t="s">
        <v>38</v>
      </c>
      <c r="H48" s="124"/>
      <c r="I48" s="121"/>
      <c r="J48" s="3"/>
      <c r="K48" s="3"/>
    </row>
    <row r="49" spans="1:12" x14ac:dyDescent="0.2">
      <c r="A49" s="22"/>
      <c r="B49" s="23"/>
      <c r="C49" s="29"/>
      <c r="D49" s="14"/>
      <c r="E49" s="14"/>
      <c r="F49" s="14"/>
      <c r="G49" s="14"/>
      <c r="H49" s="14"/>
      <c r="I49" s="24"/>
      <c r="J49" s="3"/>
      <c r="K49" s="3"/>
    </row>
    <row r="50" spans="1:12" x14ac:dyDescent="0.2">
      <c r="A50" s="117" t="s">
        <v>16</v>
      </c>
      <c r="B50" s="118"/>
      <c r="C50" s="119" t="s">
        <v>39</v>
      </c>
      <c r="D50" s="120"/>
      <c r="E50" s="120"/>
      <c r="F50" s="120"/>
      <c r="G50" s="120"/>
      <c r="H50" s="120"/>
      <c r="I50" s="121"/>
      <c r="J50" s="3"/>
      <c r="K50" s="3"/>
    </row>
    <row r="51" spans="1:12" x14ac:dyDescent="0.2">
      <c r="A51" s="22"/>
      <c r="B51" s="23"/>
      <c r="C51" s="14"/>
      <c r="D51" s="14"/>
      <c r="E51" s="14"/>
      <c r="F51" s="14"/>
      <c r="G51" s="14"/>
      <c r="H51" s="14"/>
      <c r="I51" s="24"/>
      <c r="J51" s="3"/>
      <c r="K51" s="3"/>
      <c r="L51" s="3"/>
    </row>
    <row r="52" spans="1:12" x14ac:dyDescent="0.2">
      <c r="A52" s="122" t="s">
        <v>40</v>
      </c>
      <c r="B52" s="123"/>
      <c r="C52" s="124" t="s">
        <v>41</v>
      </c>
      <c r="D52" s="120"/>
      <c r="E52" s="120"/>
      <c r="F52" s="120"/>
      <c r="G52" s="120"/>
      <c r="H52" s="120"/>
      <c r="I52" s="125"/>
      <c r="J52" s="3"/>
      <c r="K52" s="3"/>
      <c r="L52" s="3"/>
    </row>
    <row r="53" spans="1:12" x14ac:dyDescent="0.2">
      <c r="A53" s="59"/>
      <c r="B53" s="27"/>
      <c r="C53" s="126" t="s">
        <v>42</v>
      </c>
      <c r="D53" s="126"/>
      <c r="E53" s="126"/>
      <c r="F53" s="126"/>
      <c r="G53" s="126"/>
      <c r="H53" s="126"/>
      <c r="I53" s="60"/>
      <c r="J53" s="3"/>
      <c r="K53" s="3"/>
      <c r="L53" s="3"/>
    </row>
    <row r="54" spans="1:12" x14ac:dyDescent="0.2">
      <c r="A54" s="59"/>
      <c r="B54" s="27"/>
      <c r="C54" s="61"/>
      <c r="D54" s="61"/>
      <c r="E54" s="61"/>
      <c r="F54" s="61"/>
      <c r="G54" s="61"/>
      <c r="H54" s="61"/>
      <c r="I54" s="60"/>
      <c r="J54" s="3"/>
      <c r="K54" s="3"/>
      <c r="L54" s="3"/>
    </row>
    <row r="55" spans="1:12" x14ac:dyDescent="0.2">
      <c r="A55" s="59"/>
      <c r="B55" s="127" t="s">
        <v>43</v>
      </c>
      <c r="C55" s="128"/>
      <c r="D55" s="128"/>
      <c r="E55" s="128"/>
      <c r="F55" s="62"/>
      <c r="G55" s="62"/>
      <c r="H55" s="62"/>
      <c r="I55" s="63"/>
      <c r="J55" s="3"/>
      <c r="K55" s="3"/>
      <c r="L55" s="3"/>
    </row>
    <row r="56" spans="1:12" x14ac:dyDescent="0.2">
      <c r="A56" s="59"/>
      <c r="B56" s="109" t="s">
        <v>44</v>
      </c>
      <c r="C56" s="110"/>
      <c r="D56" s="110"/>
      <c r="E56" s="110"/>
      <c r="F56" s="110"/>
      <c r="G56" s="110"/>
      <c r="H56" s="110"/>
      <c r="I56" s="111"/>
      <c r="J56" s="3"/>
      <c r="K56" s="3"/>
      <c r="L56" s="3"/>
    </row>
    <row r="57" spans="1:12" x14ac:dyDescent="0.2">
      <c r="A57" s="59"/>
      <c r="B57" s="109" t="s">
        <v>45</v>
      </c>
      <c r="C57" s="110"/>
      <c r="D57" s="110"/>
      <c r="E57" s="110"/>
      <c r="F57" s="110"/>
      <c r="G57" s="110"/>
      <c r="H57" s="110"/>
      <c r="I57" s="63"/>
      <c r="J57" s="3"/>
      <c r="K57" s="3"/>
      <c r="L57" s="3"/>
    </row>
    <row r="58" spans="1:12" x14ac:dyDescent="0.2">
      <c r="A58" s="59"/>
      <c r="B58" s="109" t="s">
        <v>46</v>
      </c>
      <c r="C58" s="110"/>
      <c r="D58" s="110"/>
      <c r="E58" s="110"/>
      <c r="F58" s="110"/>
      <c r="G58" s="110"/>
      <c r="H58" s="110"/>
      <c r="I58" s="111"/>
      <c r="J58" s="3"/>
      <c r="K58" s="3"/>
      <c r="L58" s="3"/>
    </row>
    <row r="59" spans="1:12" x14ac:dyDescent="0.2">
      <c r="A59" s="59"/>
      <c r="B59" s="109" t="s">
        <v>47</v>
      </c>
      <c r="C59" s="110"/>
      <c r="D59" s="110"/>
      <c r="E59" s="110"/>
      <c r="F59" s="110"/>
      <c r="G59" s="110"/>
      <c r="H59" s="110"/>
      <c r="I59" s="111"/>
      <c r="J59" s="3"/>
      <c r="K59" s="3"/>
      <c r="L59" s="3"/>
    </row>
    <row r="60" spans="1:12" x14ac:dyDescent="0.2">
      <c r="A60" s="59"/>
      <c r="B60" s="64"/>
      <c r="C60" s="65"/>
      <c r="D60" s="65"/>
      <c r="E60" s="65"/>
      <c r="F60" s="65"/>
      <c r="G60" s="65"/>
      <c r="H60" s="65"/>
      <c r="I60" s="66"/>
      <c r="J60" s="3"/>
      <c r="K60" s="3"/>
      <c r="L60" s="3"/>
    </row>
    <row r="61" spans="1:12" ht="13.5" thickBot="1" x14ac:dyDescent="0.25">
      <c r="A61" s="67" t="s">
        <v>48</v>
      </c>
      <c r="B61" s="14"/>
      <c r="C61" s="14"/>
      <c r="D61" s="14"/>
      <c r="E61" s="14"/>
      <c r="F61" s="14"/>
      <c r="G61" s="68"/>
      <c r="H61" s="69"/>
      <c r="I61" s="70"/>
      <c r="J61" s="3"/>
      <c r="K61" s="3"/>
      <c r="L61" s="3"/>
    </row>
    <row r="62" spans="1:12" x14ac:dyDescent="0.2">
      <c r="A62" s="13"/>
      <c r="B62" s="14"/>
      <c r="C62" s="14"/>
      <c r="D62" s="14"/>
      <c r="E62" s="27" t="s">
        <v>49</v>
      </c>
      <c r="F62" s="37"/>
      <c r="G62" s="112" t="s">
        <v>50</v>
      </c>
      <c r="H62" s="113"/>
      <c r="I62" s="114"/>
      <c r="J62" s="3"/>
      <c r="K62" s="3"/>
      <c r="L62" s="3"/>
    </row>
    <row r="63" spans="1:12" x14ac:dyDescent="0.2">
      <c r="A63" s="71"/>
      <c r="B63" s="72"/>
      <c r="C63" s="73"/>
      <c r="D63" s="73"/>
      <c r="E63" s="73"/>
      <c r="F63" s="73"/>
      <c r="G63" s="115"/>
      <c r="H63" s="116"/>
      <c r="I63" s="74"/>
      <c r="J63" s="3"/>
      <c r="K63" s="3"/>
      <c r="L63" s="3"/>
    </row>
    <row r="81" spans="11:11" x14ac:dyDescent="0.2">
      <c r="K81" s="4">
        <f>53675789-518</f>
        <v>53675271</v>
      </c>
    </row>
    <row r="83" spans="11:11" x14ac:dyDescent="0.2">
      <c r="K83" s="4">
        <v>15827230</v>
      </c>
    </row>
  </sheetData>
  <protectedRanges>
    <protectedRange sqref="E2 H2 C6:D6 C8:D8 C10:D10 C12:I12 C14:D14 F14:I14 C16:I16 C18:I18 C20:I20 C24:G24 C22:F22 C26 I26 I24 A30:I30 A32:I32 A34:D34" name="Range1"/>
  </protectedRanges>
  <mergeCells count="73">
    <mergeCell ref="A8:B8"/>
    <mergeCell ref="C8:D8"/>
    <mergeCell ref="A1:C1"/>
    <mergeCell ref="A2:D2"/>
    <mergeCell ref="A4:I4"/>
    <mergeCell ref="A6:B6"/>
    <mergeCell ref="C6:D6"/>
    <mergeCell ref="A10:B11"/>
    <mergeCell ref="C10:D10"/>
    <mergeCell ref="A12:B12"/>
    <mergeCell ref="C12:I12"/>
    <mergeCell ref="A14:B14"/>
    <mergeCell ref="C14:D14"/>
    <mergeCell ref="F14:I14"/>
    <mergeCell ref="A26:B26"/>
    <mergeCell ref="G26:H26"/>
    <mergeCell ref="A16:B16"/>
    <mergeCell ref="C16:I16"/>
    <mergeCell ref="A18:B18"/>
    <mergeCell ref="C18:I18"/>
    <mergeCell ref="A20:B20"/>
    <mergeCell ref="C20:I20"/>
    <mergeCell ref="A22:B22"/>
    <mergeCell ref="D22:F22"/>
    <mergeCell ref="G22:H22"/>
    <mergeCell ref="A24:B24"/>
    <mergeCell ref="D24:G24"/>
    <mergeCell ref="A28:D28"/>
    <mergeCell ref="E28:G28"/>
    <mergeCell ref="H28:I28"/>
    <mergeCell ref="A30:D30"/>
    <mergeCell ref="E30:G30"/>
    <mergeCell ref="H30:I30"/>
    <mergeCell ref="A38:D38"/>
    <mergeCell ref="E38:G38"/>
    <mergeCell ref="H38:I38"/>
    <mergeCell ref="D31:G31"/>
    <mergeCell ref="A32:D32"/>
    <mergeCell ref="E32:G32"/>
    <mergeCell ref="H32:I32"/>
    <mergeCell ref="A34:D34"/>
    <mergeCell ref="E34:G34"/>
    <mergeCell ref="H34:I34"/>
    <mergeCell ref="A36:D36"/>
    <mergeCell ref="E36:G36"/>
    <mergeCell ref="H36:I36"/>
    <mergeCell ref="C37:D37"/>
    <mergeCell ref="F37:G37"/>
    <mergeCell ref="A40:D40"/>
    <mergeCell ref="E40:G40"/>
    <mergeCell ref="H40:I40"/>
    <mergeCell ref="A44:B44"/>
    <mergeCell ref="C44:D44"/>
    <mergeCell ref="F44:I44"/>
    <mergeCell ref="C45:D45"/>
    <mergeCell ref="F45:G45"/>
    <mergeCell ref="A46:B46"/>
    <mergeCell ref="C46:I46"/>
    <mergeCell ref="A48:B48"/>
    <mergeCell ref="C48:E48"/>
    <mergeCell ref="H48:I48"/>
    <mergeCell ref="G63:H63"/>
    <mergeCell ref="A50:B50"/>
    <mergeCell ref="C50:I50"/>
    <mergeCell ref="A52:B52"/>
    <mergeCell ref="C52:I52"/>
    <mergeCell ref="C53:H53"/>
    <mergeCell ref="B55:E55"/>
    <mergeCell ref="B56:I56"/>
    <mergeCell ref="B57:H57"/>
    <mergeCell ref="B58:I58"/>
    <mergeCell ref="B59:I59"/>
    <mergeCell ref="G62:I62"/>
  </mergeCells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50" r:id="rId1"/>
  </hyperlinks>
  <pageMargins left="0.75" right="0.75" top="1" bottom="1" header="0.5" footer="0.5"/>
  <pageSetup paperSize="9" scale="77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121"/>
  <sheetViews>
    <sheetView view="pageBreakPreview" zoomScale="110" zoomScaleNormal="100" workbookViewId="0">
      <selection activeCell="A43" sqref="A43:H43"/>
    </sheetView>
  </sheetViews>
  <sheetFormatPr defaultRowHeight="12.75" x14ac:dyDescent="0.2"/>
  <cols>
    <col min="1" max="8" width="9.140625" style="75"/>
    <col min="9" max="9" width="5.5703125" style="75" bestFit="1" customWidth="1"/>
    <col min="10" max="10" width="9.85546875" style="75" bestFit="1" customWidth="1"/>
    <col min="11" max="11" width="10.42578125" style="75" customWidth="1"/>
    <col min="12" max="12" width="9.140625" style="75"/>
    <col min="13" max="13" width="12" style="75" bestFit="1" customWidth="1"/>
    <col min="14" max="16384" width="9.140625" style="75"/>
  </cols>
  <sheetData>
    <row r="1" spans="1:11" ht="12.75" customHeight="1" x14ac:dyDescent="0.2">
      <c r="A1" s="202" t="s">
        <v>51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</row>
    <row r="2" spans="1:11" ht="12.75" customHeight="1" x14ac:dyDescent="0.2">
      <c r="A2" s="203" t="s">
        <v>52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</row>
    <row r="3" spans="1:11" x14ac:dyDescent="0.2">
      <c r="A3" s="204" t="s">
        <v>53</v>
      </c>
      <c r="B3" s="205"/>
      <c r="C3" s="205"/>
      <c r="D3" s="205"/>
      <c r="E3" s="205"/>
      <c r="F3" s="205"/>
      <c r="G3" s="205"/>
      <c r="H3" s="205"/>
      <c r="I3" s="205"/>
      <c r="J3" s="205"/>
      <c r="K3" s="206"/>
    </row>
    <row r="4" spans="1:11" ht="22.5" x14ac:dyDescent="0.2">
      <c r="A4" s="207" t="s">
        <v>54</v>
      </c>
      <c r="B4" s="208"/>
      <c r="C4" s="208"/>
      <c r="D4" s="208"/>
      <c r="E4" s="208"/>
      <c r="F4" s="208"/>
      <c r="G4" s="208"/>
      <c r="H4" s="209"/>
      <c r="I4" s="76" t="s">
        <v>55</v>
      </c>
      <c r="J4" s="77" t="s">
        <v>56</v>
      </c>
      <c r="K4" s="78" t="s">
        <v>57</v>
      </c>
    </row>
    <row r="5" spans="1:11" x14ac:dyDescent="0.2">
      <c r="A5" s="210">
        <v>1</v>
      </c>
      <c r="B5" s="210"/>
      <c r="C5" s="210"/>
      <c r="D5" s="210"/>
      <c r="E5" s="210"/>
      <c r="F5" s="210"/>
      <c r="G5" s="210"/>
      <c r="H5" s="210"/>
      <c r="I5" s="79">
        <v>2</v>
      </c>
      <c r="J5" s="80">
        <v>3</v>
      </c>
      <c r="K5" s="80">
        <v>4</v>
      </c>
    </row>
    <row r="6" spans="1:11" x14ac:dyDescent="0.2">
      <c r="A6" s="211"/>
      <c r="B6" s="212"/>
      <c r="C6" s="212"/>
      <c r="D6" s="212"/>
      <c r="E6" s="212"/>
      <c r="F6" s="212"/>
      <c r="G6" s="212"/>
      <c r="H6" s="212"/>
      <c r="I6" s="212"/>
      <c r="J6" s="212"/>
      <c r="K6" s="213"/>
    </row>
    <row r="7" spans="1:11" x14ac:dyDescent="0.2">
      <c r="A7" s="178" t="s">
        <v>58</v>
      </c>
      <c r="B7" s="179"/>
      <c r="C7" s="179"/>
      <c r="D7" s="179"/>
      <c r="E7" s="179"/>
      <c r="F7" s="179"/>
      <c r="G7" s="179"/>
      <c r="H7" s="201"/>
      <c r="I7" s="81">
        <v>1</v>
      </c>
      <c r="J7" s="82"/>
      <c r="K7" s="82"/>
    </row>
    <row r="8" spans="1:11" x14ac:dyDescent="0.2">
      <c r="A8" s="190" t="s">
        <v>59</v>
      </c>
      <c r="B8" s="191"/>
      <c r="C8" s="191"/>
      <c r="D8" s="191"/>
      <c r="E8" s="191"/>
      <c r="F8" s="191"/>
      <c r="G8" s="191"/>
      <c r="H8" s="192"/>
      <c r="I8" s="83">
        <v>2</v>
      </c>
      <c r="J8" s="84">
        <v>121391732.26999998</v>
      </c>
      <c r="K8" s="84">
        <v>118121757</v>
      </c>
    </row>
    <row r="9" spans="1:11" x14ac:dyDescent="0.2">
      <c r="A9" s="182" t="s">
        <v>60</v>
      </c>
      <c r="B9" s="183"/>
      <c r="C9" s="183"/>
      <c r="D9" s="183"/>
      <c r="E9" s="183"/>
      <c r="F9" s="183"/>
      <c r="G9" s="183"/>
      <c r="H9" s="184"/>
      <c r="I9" s="83">
        <v>3</v>
      </c>
      <c r="J9" s="84">
        <v>0</v>
      </c>
      <c r="K9" s="84">
        <v>0</v>
      </c>
    </row>
    <row r="10" spans="1:11" x14ac:dyDescent="0.2">
      <c r="A10" s="182" t="s">
        <v>61</v>
      </c>
      <c r="B10" s="183"/>
      <c r="C10" s="183"/>
      <c r="D10" s="183"/>
      <c r="E10" s="183"/>
      <c r="F10" s="183"/>
      <c r="G10" s="183"/>
      <c r="H10" s="184"/>
      <c r="I10" s="83">
        <v>4</v>
      </c>
      <c r="J10" s="85"/>
      <c r="K10" s="85"/>
    </row>
    <row r="11" spans="1:11" x14ac:dyDescent="0.2">
      <c r="A11" s="182" t="s">
        <v>62</v>
      </c>
      <c r="B11" s="183"/>
      <c r="C11" s="183"/>
      <c r="D11" s="183"/>
      <c r="E11" s="183"/>
      <c r="F11" s="183"/>
      <c r="G11" s="183"/>
      <c r="H11" s="184"/>
      <c r="I11" s="83">
        <v>5</v>
      </c>
      <c r="J11" s="85"/>
      <c r="K11" s="85">
        <v>0</v>
      </c>
    </row>
    <row r="12" spans="1:11" x14ac:dyDescent="0.2">
      <c r="A12" s="182" t="s">
        <v>63</v>
      </c>
      <c r="B12" s="183"/>
      <c r="C12" s="183"/>
      <c r="D12" s="183"/>
      <c r="E12" s="183"/>
      <c r="F12" s="183"/>
      <c r="G12" s="183"/>
      <c r="H12" s="184"/>
      <c r="I12" s="83">
        <v>6</v>
      </c>
      <c r="J12" s="85"/>
      <c r="K12" s="85"/>
    </row>
    <row r="13" spans="1:11" x14ac:dyDescent="0.2">
      <c r="A13" s="182" t="s">
        <v>64</v>
      </c>
      <c r="B13" s="183"/>
      <c r="C13" s="183"/>
      <c r="D13" s="183"/>
      <c r="E13" s="183"/>
      <c r="F13" s="183"/>
      <c r="G13" s="183"/>
      <c r="H13" s="184"/>
      <c r="I13" s="83">
        <v>7</v>
      </c>
      <c r="J13" s="85"/>
      <c r="K13" s="85"/>
    </row>
    <row r="14" spans="1:11" x14ac:dyDescent="0.2">
      <c r="A14" s="182" t="s">
        <v>65</v>
      </c>
      <c r="B14" s="183"/>
      <c r="C14" s="183"/>
      <c r="D14" s="183"/>
      <c r="E14" s="183"/>
      <c r="F14" s="183"/>
      <c r="G14" s="183"/>
      <c r="H14" s="184"/>
      <c r="I14" s="83">
        <v>8</v>
      </c>
      <c r="J14" s="85"/>
      <c r="K14" s="85"/>
    </row>
    <row r="15" spans="1:11" x14ac:dyDescent="0.2">
      <c r="A15" s="182" t="s">
        <v>66</v>
      </c>
      <c r="B15" s="183"/>
      <c r="C15" s="183"/>
      <c r="D15" s="183"/>
      <c r="E15" s="183"/>
      <c r="F15" s="183"/>
      <c r="G15" s="183"/>
      <c r="H15" s="184"/>
      <c r="I15" s="83">
        <v>9</v>
      </c>
      <c r="J15" s="85"/>
      <c r="K15" s="85"/>
    </row>
    <row r="16" spans="1:11" x14ac:dyDescent="0.2">
      <c r="A16" s="182" t="s">
        <v>67</v>
      </c>
      <c r="B16" s="183"/>
      <c r="C16" s="183"/>
      <c r="D16" s="183"/>
      <c r="E16" s="183"/>
      <c r="F16" s="183"/>
      <c r="G16" s="183"/>
      <c r="H16" s="184"/>
      <c r="I16" s="83">
        <v>10</v>
      </c>
      <c r="J16" s="84">
        <v>121369732.26999998</v>
      </c>
      <c r="K16" s="84">
        <v>117846718</v>
      </c>
    </row>
    <row r="17" spans="1:11" x14ac:dyDescent="0.2">
      <c r="A17" s="182" t="s">
        <v>68</v>
      </c>
      <c r="B17" s="183"/>
      <c r="C17" s="183"/>
      <c r="D17" s="183"/>
      <c r="E17" s="183"/>
      <c r="F17" s="183"/>
      <c r="G17" s="183"/>
      <c r="H17" s="184"/>
      <c r="I17" s="83">
        <v>11</v>
      </c>
      <c r="J17" s="85">
        <v>30056155.27</v>
      </c>
      <c r="K17" s="85">
        <v>30056155</v>
      </c>
    </row>
    <row r="18" spans="1:11" x14ac:dyDescent="0.2">
      <c r="A18" s="182" t="s">
        <v>69</v>
      </c>
      <c r="B18" s="183"/>
      <c r="C18" s="183"/>
      <c r="D18" s="183"/>
      <c r="E18" s="183"/>
      <c r="F18" s="183"/>
      <c r="G18" s="183"/>
      <c r="H18" s="184"/>
      <c r="I18" s="83">
        <v>12</v>
      </c>
      <c r="J18" s="85">
        <v>28101516.099999994</v>
      </c>
      <c r="K18" s="85">
        <v>26673705</v>
      </c>
    </row>
    <row r="19" spans="1:11" x14ac:dyDescent="0.2">
      <c r="A19" s="182" t="s">
        <v>70</v>
      </c>
      <c r="B19" s="183"/>
      <c r="C19" s="183"/>
      <c r="D19" s="183"/>
      <c r="E19" s="183"/>
      <c r="F19" s="183"/>
      <c r="G19" s="183"/>
      <c r="H19" s="184"/>
      <c r="I19" s="83">
        <v>13</v>
      </c>
      <c r="J19" s="85">
        <v>9749918.069999991</v>
      </c>
      <c r="K19" s="85">
        <v>11198185</v>
      </c>
    </row>
    <row r="20" spans="1:11" x14ac:dyDescent="0.2">
      <c r="A20" s="182" t="s">
        <v>71</v>
      </c>
      <c r="B20" s="183"/>
      <c r="C20" s="183"/>
      <c r="D20" s="183"/>
      <c r="E20" s="183"/>
      <c r="F20" s="183"/>
      <c r="G20" s="183"/>
      <c r="H20" s="184"/>
      <c r="I20" s="83">
        <v>14</v>
      </c>
      <c r="J20" s="85">
        <v>4625405.8099999996</v>
      </c>
      <c r="K20" s="85">
        <v>4008447</v>
      </c>
    </row>
    <row r="21" spans="1:11" x14ac:dyDescent="0.2">
      <c r="A21" s="182" t="s">
        <v>72</v>
      </c>
      <c r="B21" s="183"/>
      <c r="C21" s="183"/>
      <c r="D21" s="183"/>
      <c r="E21" s="183"/>
      <c r="F21" s="183"/>
      <c r="G21" s="183"/>
      <c r="H21" s="184"/>
      <c r="I21" s="83">
        <v>15</v>
      </c>
      <c r="J21" s="85">
        <v>48686006.019999996</v>
      </c>
      <c r="K21" s="85">
        <v>45898426</v>
      </c>
    </row>
    <row r="22" spans="1:11" x14ac:dyDescent="0.2">
      <c r="A22" s="182" t="s">
        <v>73</v>
      </c>
      <c r="B22" s="183"/>
      <c r="C22" s="183"/>
      <c r="D22" s="183"/>
      <c r="E22" s="183"/>
      <c r="F22" s="183"/>
      <c r="G22" s="183"/>
      <c r="H22" s="184"/>
      <c r="I22" s="83">
        <v>16</v>
      </c>
      <c r="J22" s="85"/>
      <c r="K22" s="85"/>
    </row>
    <row r="23" spans="1:11" x14ac:dyDescent="0.2">
      <c r="A23" s="182" t="s">
        <v>74</v>
      </c>
      <c r="B23" s="183"/>
      <c r="C23" s="183"/>
      <c r="D23" s="183"/>
      <c r="E23" s="183"/>
      <c r="F23" s="183"/>
      <c r="G23" s="183"/>
      <c r="H23" s="184"/>
      <c r="I23" s="83">
        <v>17</v>
      </c>
      <c r="J23" s="85">
        <v>138931</v>
      </c>
      <c r="K23" s="85"/>
    </row>
    <row r="24" spans="1:11" x14ac:dyDescent="0.2">
      <c r="A24" s="182" t="s">
        <v>75</v>
      </c>
      <c r="B24" s="183"/>
      <c r="C24" s="183"/>
      <c r="D24" s="183"/>
      <c r="E24" s="183"/>
      <c r="F24" s="183"/>
      <c r="G24" s="183"/>
      <c r="H24" s="184"/>
      <c r="I24" s="83">
        <v>18</v>
      </c>
      <c r="J24" s="85">
        <v>11800</v>
      </c>
      <c r="K24" s="85">
        <v>11800</v>
      </c>
    </row>
    <row r="25" spans="1:11" x14ac:dyDescent="0.2">
      <c r="A25" s="182" t="s">
        <v>76</v>
      </c>
      <c r="B25" s="183"/>
      <c r="C25" s="183"/>
      <c r="D25" s="183"/>
      <c r="E25" s="183"/>
      <c r="F25" s="183"/>
      <c r="G25" s="183"/>
      <c r="H25" s="184"/>
      <c r="I25" s="83">
        <v>19</v>
      </c>
      <c r="J25" s="85"/>
      <c r="K25" s="85"/>
    </row>
    <row r="26" spans="1:11" x14ac:dyDescent="0.2">
      <c r="A26" s="182" t="s">
        <v>77</v>
      </c>
      <c r="B26" s="183"/>
      <c r="C26" s="183"/>
      <c r="D26" s="183"/>
      <c r="E26" s="183"/>
      <c r="F26" s="183"/>
      <c r="G26" s="183"/>
      <c r="H26" s="184"/>
      <c r="I26" s="83">
        <v>20</v>
      </c>
      <c r="J26" s="84">
        <v>22000</v>
      </c>
      <c r="K26" s="84">
        <v>275039</v>
      </c>
    </row>
    <row r="27" spans="1:11" x14ac:dyDescent="0.2">
      <c r="A27" s="182" t="s">
        <v>78</v>
      </c>
      <c r="B27" s="183"/>
      <c r="C27" s="183"/>
      <c r="D27" s="183"/>
      <c r="E27" s="183"/>
      <c r="F27" s="183"/>
      <c r="G27" s="183"/>
      <c r="H27" s="184"/>
      <c r="I27" s="83">
        <v>21</v>
      </c>
      <c r="J27" s="85"/>
      <c r="K27" s="85"/>
    </row>
    <row r="28" spans="1:11" x14ac:dyDescent="0.2">
      <c r="A28" s="182" t="s">
        <v>79</v>
      </c>
      <c r="B28" s="183"/>
      <c r="C28" s="183"/>
      <c r="D28" s="183"/>
      <c r="E28" s="183"/>
      <c r="F28" s="183"/>
      <c r="G28" s="183"/>
      <c r="H28" s="184"/>
      <c r="I28" s="83">
        <v>22</v>
      </c>
      <c r="J28" s="85"/>
      <c r="K28" s="85"/>
    </row>
    <row r="29" spans="1:11" x14ac:dyDescent="0.2">
      <c r="A29" s="182" t="s">
        <v>80</v>
      </c>
      <c r="B29" s="183"/>
      <c r="C29" s="183"/>
      <c r="D29" s="183"/>
      <c r="E29" s="183"/>
      <c r="F29" s="183"/>
      <c r="G29" s="183"/>
      <c r="H29" s="184"/>
      <c r="I29" s="83">
        <v>23</v>
      </c>
      <c r="J29" s="85">
        <v>22000</v>
      </c>
      <c r="K29" s="85">
        <v>22000</v>
      </c>
    </row>
    <row r="30" spans="1:11" x14ac:dyDescent="0.2">
      <c r="A30" s="182" t="s">
        <v>81</v>
      </c>
      <c r="B30" s="183"/>
      <c r="C30" s="183"/>
      <c r="D30" s="183"/>
      <c r="E30" s="183"/>
      <c r="F30" s="183"/>
      <c r="G30" s="183"/>
      <c r="H30" s="184"/>
      <c r="I30" s="83">
        <v>24</v>
      </c>
      <c r="J30" s="85"/>
      <c r="K30" s="85"/>
    </row>
    <row r="31" spans="1:11" x14ac:dyDescent="0.2">
      <c r="A31" s="182" t="s">
        <v>82</v>
      </c>
      <c r="B31" s="183"/>
      <c r="C31" s="183"/>
      <c r="D31" s="183"/>
      <c r="E31" s="183"/>
      <c r="F31" s="183"/>
      <c r="G31" s="183"/>
      <c r="H31" s="184"/>
      <c r="I31" s="83">
        <v>25</v>
      </c>
      <c r="J31" s="85"/>
      <c r="K31" s="85"/>
    </row>
    <row r="32" spans="1:11" x14ac:dyDescent="0.2">
      <c r="A32" s="182" t="s">
        <v>83</v>
      </c>
      <c r="B32" s="183"/>
      <c r="C32" s="183"/>
      <c r="D32" s="183"/>
      <c r="E32" s="183"/>
      <c r="F32" s="183"/>
      <c r="G32" s="183"/>
      <c r="H32" s="184"/>
      <c r="I32" s="83">
        <v>26</v>
      </c>
      <c r="J32" s="85"/>
      <c r="K32" s="85"/>
    </row>
    <row r="33" spans="1:11" x14ac:dyDescent="0.2">
      <c r="A33" s="182" t="s">
        <v>84</v>
      </c>
      <c r="B33" s="183"/>
      <c r="C33" s="183"/>
      <c r="D33" s="183"/>
      <c r="E33" s="183"/>
      <c r="F33" s="183"/>
      <c r="G33" s="183"/>
      <c r="H33" s="184"/>
      <c r="I33" s="83">
        <v>27</v>
      </c>
      <c r="J33" s="85"/>
      <c r="K33" s="85">
        <v>253039</v>
      </c>
    </row>
    <row r="34" spans="1:11" x14ac:dyDescent="0.2">
      <c r="A34" s="182" t="s">
        <v>85</v>
      </c>
      <c r="B34" s="183"/>
      <c r="C34" s="183"/>
      <c r="D34" s="183"/>
      <c r="E34" s="183"/>
      <c r="F34" s="183"/>
      <c r="G34" s="183"/>
      <c r="H34" s="184"/>
      <c r="I34" s="83">
        <v>28</v>
      </c>
      <c r="J34" s="85"/>
      <c r="K34" s="85"/>
    </row>
    <row r="35" spans="1:11" x14ac:dyDescent="0.2">
      <c r="A35" s="182" t="s">
        <v>86</v>
      </c>
      <c r="B35" s="183"/>
      <c r="C35" s="183"/>
      <c r="D35" s="183"/>
      <c r="E35" s="183"/>
      <c r="F35" s="183"/>
      <c r="G35" s="183"/>
      <c r="H35" s="184"/>
      <c r="I35" s="83">
        <v>29</v>
      </c>
      <c r="J35" s="84">
        <v>0</v>
      </c>
      <c r="K35" s="84">
        <v>0</v>
      </c>
    </row>
    <row r="36" spans="1:11" x14ac:dyDescent="0.2">
      <c r="A36" s="182" t="s">
        <v>87</v>
      </c>
      <c r="B36" s="183"/>
      <c r="C36" s="183"/>
      <c r="D36" s="183"/>
      <c r="E36" s="183"/>
      <c r="F36" s="183"/>
      <c r="G36" s="183"/>
      <c r="H36" s="184"/>
      <c r="I36" s="83">
        <v>30</v>
      </c>
      <c r="J36" s="85"/>
      <c r="K36" s="85"/>
    </row>
    <row r="37" spans="1:11" x14ac:dyDescent="0.2">
      <c r="A37" s="182" t="s">
        <v>88</v>
      </c>
      <c r="B37" s="183"/>
      <c r="C37" s="183"/>
      <c r="D37" s="183"/>
      <c r="E37" s="183"/>
      <c r="F37" s="183"/>
      <c r="G37" s="183"/>
      <c r="H37" s="184"/>
      <c r="I37" s="83">
        <v>31</v>
      </c>
      <c r="J37" s="85"/>
      <c r="K37" s="85"/>
    </row>
    <row r="38" spans="1:11" x14ac:dyDescent="0.2">
      <c r="A38" s="182" t="s">
        <v>89</v>
      </c>
      <c r="B38" s="183"/>
      <c r="C38" s="183"/>
      <c r="D38" s="183"/>
      <c r="E38" s="183"/>
      <c r="F38" s="183"/>
      <c r="G38" s="183"/>
      <c r="H38" s="184"/>
      <c r="I38" s="83">
        <v>32</v>
      </c>
      <c r="J38" s="85"/>
      <c r="K38" s="85"/>
    </row>
    <row r="39" spans="1:11" x14ac:dyDescent="0.2">
      <c r="A39" s="182" t="s">
        <v>90</v>
      </c>
      <c r="B39" s="183"/>
      <c r="C39" s="183"/>
      <c r="D39" s="183"/>
      <c r="E39" s="183"/>
      <c r="F39" s="183"/>
      <c r="G39" s="183"/>
      <c r="H39" s="184"/>
      <c r="I39" s="83">
        <v>33</v>
      </c>
      <c r="J39" s="85"/>
      <c r="K39" s="85"/>
    </row>
    <row r="40" spans="1:11" x14ac:dyDescent="0.2">
      <c r="A40" s="190" t="s">
        <v>91</v>
      </c>
      <c r="B40" s="191"/>
      <c r="C40" s="191"/>
      <c r="D40" s="191"/>
      <c r="E40" s="191"/>
      <c r="F40" s="191"/>
      <c r="G40" s="191"/>
      <c r="H40" s="192"/>
      <c r="I40" s="83">
        <v>34</v>
      </c>
      <c r="J40" s="84">
        <v>120636986.33</v>
      </c>
      <c r="K40" s="84">
        <v>90855270.590000004</v>
      </c>
    </row>
    <row r="41" spans="1:11" x14ac:dyDescent="0.2">
      <c r="A41" s="182" t="s">
        <v>92</v>
      </c>
      <c r="B41" s="183"/>
      <c r="C41" s="183"/>
      <c r="D41" s="183"/>
      <c r="E41" s="183"/>
      <c r="F41" s="183"/>
      <c r="G41" s="183"/>
      <c r="H41" s="184"/>
      <c r="I41" s="83">
        <v>35</v>
      </c>
      <c r="J41" s="84">
        <v>40387087.560000002</v>
      </c>
      <c r="K41" s="84">
        <v>43337661</v>
      </c>
    </row>
    <row r="42" spans="1:11" x14ac:dyDescent="0.2">
      <c r="A42" s="182" t="s">
        <v>93</v>
      </c>
      <c r="B42" s="183"/>
      <c r="C42" s="183"/>
      <c r="D42" s="183"/>
      <c r="E42" s="183"/>
      <c r="F42" s="183"/>
      <c r="G42" s="183"/>
      <c r="H42" s="184"/>
      <c r="I42" s="83">
        <v>36</v>
      </c>
      <c r="J42" s="85">
        <v>12556607.35</v>
      </c>
      <c r="K42" s="85">
        <v>14914456</v>
      </c>
    </row>
    <row r="43" spans="1:11" x14ac:dyDescent="0.2">
      <c r="A43" s="182" t="s">
        <v>94</v>
      </c>
      <c r="B43" s="183"/>
      <c r="C43" s="183"/>
      <c r="D43" s="183"/>
      <c r="E43" s="183"/>
      <c r="F43" s="183"/>
      <c r="G43" s="183"/>
      <c r="H43" s="184"/>
      <c r="I43" s="83">
        <v>37</v>
      </c>
      <c r="J43" s="85">
        <v>12736369.25</v>
      </c>
      <c r="K43" s="85">
        <v>15532756</v>
      </c>
    </row>
    <row r="44" spans="1:11" x14ac:dyDescent="0.2">
      <c r="A44" s="182" t="s">
        <v>95</v>
      </c>
      <c r="B44" s="183"/>
      <c r="C44" s="183"/>
      <c r="D44" s="183"/>
      <c r="E44" s="183"/>
      <c r="F44" s="183"/>
      <c r="G44" s="183"/>
      <c r="H44" s="184"/>
      <c r="I44" s="83">
        <v>38</v>
      </c>
      <c r="J44" s="85">
        <v>14886126.770000001</v>
      </c>
      <c r="K44" s="85">
        <v>12791486</v>
      </c>
    </row>
    <row r="45" spans="1:11" x14ac:dyDescent="0.2">
      <c r="A45" s="182" t="s">
        <v>96</v>
      </c>
      <c r="B45" s="183"/>
      <c r="C45" s="183"/>
      <c r="D45" s="183"/>
      <c r="E45" s="183"/>
      <c r="F45" s="183"/>
      <c r="G45" s="183"/>
      <c r="H45" s="184"/>
      <c r="I45" s="83">
        <v>39</v>
      </c>
      <c r="J45" s="85">
        <v>207984.19</v>
      </c>
      <c r="K45" s="85">
        <v>98963</v>
      </c>
    </row>
    <row r="46" spans="1:11" x14ac:dyDescent="0.2">
      <c r="A46" s="182" t="s">
        <v>97</v>
      </c>
      <c r="B46" s="183"/>
      <c r="C46" s="183"/>
      <c r="D46" s="183"/>
      <c r="E46" s="183"/>
      <c r="F46" s="183"/>
      <c r="G46" s="183"/>
      <c r="H46" s="184"/>
      <c r="I46" s="83">
        <v>40</v>
      </c>
      <c r="J46" s="85"/>
      <c r="K46" s="85"/>
    </row>
    <row r="47" spans="1:11" x14ac:dyDescent="0.2">
      <c r="A47" s="182" t="s">
        <v>98</v>
      </c>
      <c r="B47" s="183"/>
      <c r="C47" s="183"/>
      <c r="D47" s="183"/>
      <c r="E47" s="183"/>
      <c r="F47" s="183"/>
      <c r="G47" s="183"/>
      <c r="H47" s="184"/>
      <c r="I47" s="83">
        <v>41</v>
      </c>
      <c r="J47" s="85"/>
      <c r="K47" s="85"/>
    </row>
    <row r="48" spans="1:11" x14ac:dyDescent="0.2">
      <c r="A48" s="182" t="s">
        <v>99</v>
      </c>
      <c r="B48" s="183"/>
      <c r="C48" s="183"/>
      <c r="D48" s="183"/>
      <c r="E48" s="183"/>
      <c r="F48" s="183"/>
      <c r="G48" s="183"/>
      <c r="H48" s="184"/>
      <c r="I48" s="83">
        <v>42</v>
      </c>
      <c r="J48" s="85"/>
      <c r="K48" s="85"/>
    </row>
    <row r="49" spans="1:11" x14ac:dyDescent="0.2">
      <c r="A49" s="182" t="s">
        <v>100</v>
      </c>
      <c r="B49" s="183"/>
      <c r="C49" s="183"/>
      <c r="D49" s="183"/>
      <c r="E49" s="183"/>
      <c r="F49" s="183"/>
      <c r="G49" s="183"/>
      <c r="H49" s="184"/>
      <c r="I49" s="83">
        <v>43</v>
      </c>
      <c r="J49" s="84">
        <v>40534150.850000001</v>
      </c>
      <c r="K49" s="84">
        <v>47310814.590000004</v>
      </c>
    </row>
    <row r="50" spans="1:11" x14ac:dyDescent="0.2">
      <c r="A50" s="182" t="s">
        <v>101</v>
      </c>
      <c r="B50" s="183"/>
      <c r="C50" s="183"/>
      <c r="D50" s="183"/>
      <c r="E50" s="183"/>
      <c r="F50" s="183"/>
      <c r="G50" s="183"/>
      <c r="H50" s="184"/>
      <c r="I50" s="83">
        <v>44</v>
      </c>
      <c r="J50" s="85">
        <v>2413612</v>
      </c>
      <c r="K50" s="85">
        <v>2005561.5676250702</v>
      </c>
    </row>
    <row r="51" spans="1:11" x14ac:dyDescent="0.2">
      <c r="A51" s="182" t="s">
        <v>102</v>
      </c>
      <c r="B51" s="183"/>
      <c r="C51" s="183"/>
      <c r="D51" s="183"/>
      <c r="E51" s="183"/>
      <c r="F51" s="183"/>
      <c r="G51" s="183"/>
      <c r="H51" s="184"/>
      <c r="I51" s="83">
        <v>45</v>
      </c>
      <c r="J51" s="85">
        <v>37690841.340000004</v>
      </c>
      <c r="K51" s="85">
        <v>44826243.022374935</v>
      </c>
    </row>
    <row r="52" spans="1:11" x14ac:dyDescent="0.2">
      <c r="A52" s="182" t="s">
        <v>103</v>
      </c>
      <c r="B52" s="183"/>
      <c r="C52" s="183"/>
      <c r="D52" s="183"/>
      <c r="E52" s="183"/>
      <c r="F52" s="183"/>
      <c r="G52" s="183"/>
      <c r="H52" s="184"/>
      <c r="I52" s="83">
        <v>46</v>
      </c>
      <c r="J52" s="85"/>
      <c r="K52" s="85"/>
    </row>
    <row r="53" spans="1:11" x14ac:dyDescent="0.2">
      <c r="A53" s="182" t="s">
        <v>104</v>
      </c>
      <c r="B53" s="183"/>
      <c r="C53" s="183"/>
      <c r="D53" s="183"/>
      <c r="E53" s="183"/>
      <c r="F53" s="183"/>
      <c r="G53" s="183"/>
      <c r="H53" s="184"/>
      <c r="I53" s="83">
        <v>47</v>
      </c>
      <c r="J53" s="85">
        <v>191611.8</v>
      </c>
      <c r="K53" s="85">
        <v>182092</v>
      </c>
    </row>
    <row r="54" spans="1:11" x14ac:dyDescent="0.2">
      <c r="A54" s="182" t="s">
        <v>105</v>
      </c>
      <c r="B54" s="183"/>
      <c r="C54" s="183"/>
      <c r="D54" s="183"/>
      <c r="E54" s="183"/>
      <c r="F54" s="183"/>
      <c r="G54" s="183"/>
      <c r="H54" s="184"/>
      <c r="I54" s="83">
        <v>48</v>
      </c>
      <c r="J54" s="85">
        <v>238085.71</v>
      </c>
      <c r="K54" s="85">
        <v>296918</v>
      </c>
    </row>
    <row r="55" spans="1:11" x14ac:dyDescent="0.2">
      <c r="A55" s="182" t="s">
        <v>106</v>
      </c>
      <c r="B55" s="183"/>
      <c r="C55" s="183"/>
      <c r="D55" s="183"/>
      <c r="E55" s="183"/>
      <c r="F55" s="183"/>
      <c r="G55" s="183"/>
      <c r="H55" s="184"/>
      <c r="I55" s="83">
        <v>49</v>
      </c>
      <c r="J55" s="85"/>
      <c r="K55" s="85"/>
    </row>
    <row r="56" spans="1:11" x14ac:dyDescent="0.2">
      <c r="A56" s="182" t="s">
        <v>107</v>
      </c>
      <c r="B56" s="183"/>
      <c r="C56" s="183"/>
      <c r="D56" s="183"/>
      <c r="E56" s="183"/>
      <c r="F56" s="183"/>
      <c r="G56" s="183"/>
      <c r="H56" s="184"/>
      <c r="I56" s="83">
        <v>50</v>
      </c>
      <c r="J56" s="84">
        <v>38733941.140000001</v>
      </c>
      <c r="K56" s="84">
        <v>68386</v>
      </c>
    </row>
    <row r="57" spans="1:11" x14ac:dyDescent="0.2">
      <c r="A57" s="182" t="s">
        <v>78</v>
      </c>
      <c r="B57" s="183"/>
      <c r="C57" s="183"/>
      <c r="D57" s="183"/>
      <c r="E57" s="183"/>
      <c r="F57" s="183"/>
      <c r="G57" s="183"/>
      <c r="H57" s="184"/>
      <c r="I57" s="83">
        <v>51</v>
      </c>
      <c r="J57" s="85"/>
      <c r="K57" s="85"/>
    </row>
    <row r="58" spans="1:11" x14ac:dyDescent="0.2">
      <c r="A58" s="182" t="s">
        <v>79</v>
      </c>
      <c r="B58" s="183"/>
      <c r="C58" s="183"/>
      <c r="D58" s="183"/>
      <c r="E58" s="183"/>
      <c r="F58" s="183"/>
      <c r="G58" s="183"/>
      <c r="H58" s="184"/>
      <c r="I58" s="83">
        <v>52</v>
      </c>
      <c r="J58" s="85"/>
      <c r="K58" s="85"/>
    </row>
    <row r="59" spans="1:11" x14ac:dyDescent="0.2">
      <c r="A59" s="182" t="s">
        <v>108</v>
      </c>
      <c r="B59" s="183"/>
      <c r="C59" s="183"/>
      <c r="D59" s="183"/>
      <c r="E59" s="183"/>
      <c r="F59" s="183"/>
      <c r="G59" s="183"/>
      <c r="H59" s="184"/>
      <c r="I59" s="83">
        <v>53</v>
      </c>
      <c r="J59" s="85"/>
      <c r="K59" s="85"/>
    </row>
    <row r="60" spans="1:11" x14ac:dyDescent="0.2">
      <c r="A60" s="182" t="s">
        <v>81</v>
      </c>
      <c r="B60" s="183"/>
      <c r="C60" s="183"/>
      <c r="D60" s="183"/>
      <c r="E60" s="183"/>
      <c r="F60" s="183"/>
      <c r="G60" s="183"/>
      <c r="H60" s="184"/>
      <c r="I60" s="83">
        <v>54</v>
      </c>
      <c r="J60" s="85"/>
      <c r="K60" s="85"/>
    </row>
    <row r="61" spans="1:11" x14ac:dyDescent="0.2">
      <c r="A61" s="182" t="s">
        <v>82</v>
      </c>
      <c r="B61" s="183"/>
      <c r="C61" s="183"/>
      <c r="D61" s="183"/>
      <c r="E61" s="183"/>
      <c r="F61" s="183"/>
      <c r="G61" s="183"/>
      <c r="H61" s="184"/>
      <c r="I61" s="83">
        <v>55</v>
      </c>
      <c r="J61" s="85"/>
      <c r="K61" s="85"/>
    </row>
    <row r="62" spans="1:11" x14ac:dyDescent="0.2">
      <c r="A62" s="182" t="s">
        <v>83</v>
      </c>
      <c r="B62" s="183"/>
      <c r="C62" s="183"/>
      <c r="D62" s="183"/>
      <c r="E62" s="183"/>
      <c r="F62" s="183"/>
      <c r="G62" s="183"/>
      <c r="H62" s="184"/>
      <c r="I62" s="83">
        <v>56</v>
      </c>
      <c r="J62" s="85">
        <v>38733941.140000001</v>
      </c>
      <c r="K62" s="85">
        <v>68386</v>
      </c>
    </row>
    <row r="63" spans="1:11" x14ac:dyDescent="0.2">
      <c r="A63" s="182" t="s">
        <v>109</v>
      </c>
      <c r="B63" s="183"/>
      <c r="C63" s="183"/>
      <c r="D63" s="183"/>
      <c r="E63" s="183"/>
      <c r="F63" s="183"/>
      <c r="G63" s="183"/>
      <c r="H63" s="184"/>
      <c r="I63" s="83">
        <v>57</v>
      </c>
      <c r="J63" s="85"/>
      <c r="K63" s="85"/>
    </row>
    <row r="64" spans="1:11" x14ac:dyDescent="0.2">
      <c r="A64" s="182" t="s">
        <v>110</v>
      </c>
      <c r="B64" s="183"/>
      <c r="C64" s="183"/>
      <c r="D64" s="183"/>
      <c r="E64" s="183"/>
      <c r="F64" s="183"/>
      <c r="G64" s="183"/>
      <c r="H64" s="184"/>
      <c r="I64" s="83">
        <v>58</v>
      </c>
      <c r="J64" s="85">
        <v>981806.78</v>
      </c>
      <c r="K64" s="85">
        <v>138409</v>
      </c>
    </row>
    <row r="65" spans="1:11" x14ac:dyDescent="0.2">
      <c r="A65" s="190" t="s">
        <v>111</v>
      </c>
      <c r="B65" s="191"/>
      <c r="C65" s="191"/>
      <c r="D65" s="191"/>
      <c r="E65" s="191"/>
      <c r="F65" s="191"/>
      <c r="G65" s="191"/>
      <c r="H65" s="192"/>
      <c r="I65" s="83">
        <v>59</v>
      </c>
      <c r="J65" s="85">
        <v>6142993.9699999997</v>
      </c>
      <c r="K65" s="85">
        <v>572728</v>
      </c>
    </row>
    <row r="66" spans="1:11" x14ac:dyDescent="0.2">
      <c r="A66" s="190" t="s">
        <v>112</v>
      </c>
      <c r="B66" s="191"/>
      <c r="C66" s="191"/>
      <c r="D66" s="191"/>
      <c r="E66" s="191"/>
      <c r="F66" s="191"/>
      <c r="G66" s="191"/>
      <c r="H66" s="192"/>
      <c r="I66" s="83">
        <v>60</v>
      </c>
      <c r="J66" s="84">
        <v>248171712.56999996</v>
      </c>
      <c r="K66" s="84">
        <v>209549755.59</v>
      </c>
    </row>
    <row r="67" spans="1:11" x14ac:dyDescent="0.2">
      <c r="A67" s="196" t="s">
        <v>113</v>
      </c>
      <c r="B67" s="197"/>
      <c r="C67" s="197"/>
      <c r="D67" s="197"/>
      <c r="E67" s="197"/>
      <c r="F67" s="197"/>
      <c r="G67" s="197"/>
      <c r="H67" s="198"/>
      <c r="I67" s="86">
        <v>61</v>
      </c>
      <c r="J67" s="87"/>
      <c r="K67" s="87"/>
    </row>
    <row r="68" spans="1:11" x14ac:dyDescent="0.2">
      <c r="A68" s="174" t="s">
        <v>114</v>
      </c>
      <c r="B68" s="199"/>
      <c r="C68" s="199"/>
      <c r="D68" s="199"/>
      <c r="E68" s="199"/>
      <c r="F68" s="199"/>
      <c r="G68" s="199"/>
      <c r="H68" s="199"/>
      <c r="I68" s="199"/>
      <c r="J68" s="199"/>
      <c r="K68" s="200"/>
    </row>
    <row r="69" spans="1:11" x14ac:dyDescent="0.2">
      <c r="A69" s="178" t="s">
        <v>115</v>
      </c>
      <c r="B69" s="179"/>
      <c r="C69" s="179"/>
      <c r="D69" s="179"/>
      <c r="E69" s="179"/>
      <c r="F69" s="179"/>
      <c r="G69" s="179"/>
      <c r="H69" s="201"/>
      <c r="I69" s="81">
        <v>62</v>
      </c>
      <c r="J69" s="88">
        <f>J70+J71+J72+J78+J79+J82+J85</f>
        <v>53702055.149999999</v>
      </c>
      <c r="K69" s="88">
        <f>K70+K71+K72+K78+K79+K82+K85</f>
        <v>62070309</v>
      </c>
    </row>
    <row r="70" spans="1:11" x14ac:dyDescent="0.2">
      <c r="A70" s="182" t="s">
        <v>116</v>
      </c>
      <c r="B70" s="183"/>
      <c r="C70" s="183"/>
      <c r="D70" s="183"/>
      <c r="E70" s="183"/>
      <c r="F70" s="183"/>
      <c r="G70" s="183"/>
      <c r="H70" s="184"/>
      <c r="I70" s="83">
        <v>63</v>
      </c>
      <c r="J70" s="85">
        <v>99918350</v>
      </c>
      <c r="K70" s="85">
        <v>99918350</v>
      </c>
    </row>
    <row r="71" spans="1:11" x14ac:dyDescent="0.2">
      <c r="A71" s="182" t="s">
        <v>117</v>
      </c>
      <c r="B71" s="183"/>
      <c r="C71" s="183"/>
      <c r="D71" s="183"/>
      <c r="E71" s="183"/>
      <c r="F71" s="183"/>
      <c r="G71" s="183"/>
      <c r="H71" s="184"/>
      <c r="I71" s="83">
        <v>64</v>
      </c>
      <c r="J71" s="85"/>
      <c r="K71" s="85"/>
    </row>
    <row r="72" spans="1:11" x14ac:dyDescent="0.2">
      <c r="A72" s="182" t="s">
        <v>118</v>
      </c>
      <c r="B72" s="183"/>
      <c r="C72" s="183"/>
      <c r="D72" s="183"/>
      <c r="E72" s="183"/>
      <c r="F72" s="183"/>
      <c r="G72" s="183"/>
      <c r="H72" s="184"/>
      <c r="I72" s="83">
        <v>65</v>
      </c>
      <c r="J72" s="84">
        <f>J73+J74-J75+J76+J77</f>
        <v>0</v>
      </c>
      <c r="K72" s="84">
        <f>K73+K74-K75+K76+K77</f>
        <v>0</v>
      </c>
    </row>
    <row r="73" spans="1:11" x14ac:dyDescent="0.2">
      <c r="A73" s="182" t="s">
        <v>119</v>
      </c>
      <c r="B73" s="183"/>
      <c r="C73" s="183"/>
      <c r="D73" s="183"/>
      <c r="E73" s="183"/>
      <c r="F73" s="183"/>
      <c r="G73" s="183"/>
      <c r="H73" s="184"/>
      <c r="I73" s="83">
        <v>66</v>
      </c>
      <c r="J73" s="85"/>
      <c r="K73" s="85"/>
    </row>
    <row r="74" spans="1:11" x14ac:dyDescent="0.2">
      <c r="A74" s="182" t="s">
        <v>120</v>
      </c>
      <c r="B74" s="183"/>
      <c r="C74" s="183"/>
      <c r="D74" s="183"/>
      <c r="E74" s="183"/>
      <c r="F74" s="183"/>
      <c r="G74" s="183"/>
      <c r="H74" s="184"/>
      <c r="I74" s="83">
        <v>67</v>
      </c>
      <c r="J74" s="85"/>
      <c r="K74" s="85"/>
    </row>
    <row r="75" spans="1:11" x14ac:dyDescent="0.2">
      <c r="A75" s="182" t="s">
        <v>121</v>
      </c>
      <c r="B75" s="183"/>
      <c r="C75" s="183"/>
      <c r="D75" s="183"/>
      <c r="E75" s="183"/>
      <c r="F75" s="183"/>
      <c r="G75" s="183"/>
      <c r="H75" s="184"/>
      <c r="I75" s="83">
        <v>68</v>
      </c>
      <c r="J75" s="85"/>
      <c r="K75" s="85"/>
    </row>
    <row r="76" spans="1:11" x14ac:dyDescent="0.2">
      <c r="A76" s="182" t="s">
        <v>122</v>
      </c>
      <c r="B76" s="183"/>
      <c r="C76" s="183"/>
      <c r="D76" s="183"/>
      <c r="E76" s="183"/>
      <c r="F76" s="183"/>
      <c r="G76" s="183"/>
      <c r="H76" s="184"/>
      <c r="I76" s="83">
        <v>69</v>
      </c>
      <c r="J76" s="85"/>
      <c r="K76" s="85"/>
    </row>
    <row r="77" spans="1:11" x14ac:dyDescent="0.2">
      <c r="A77" s="182" t="s">
        <v>123</v>
      </c>
      <c r="B77" s="183"/>
      <c r="C77" s="183"/>
      <c r="D77" s="183"/>
      <c r="E77" s="183"/>
      <c r="F77" s="183"/>
      <c r="G77" s="183"/>
      <c r="H77" s="184"/>
      <c r="I77" s="83">
        <v>70</v>
      </c>
      <c r="J77" s="85"/>
      <c r="K77" s="85"/>
    </row>
    <row r="78" spans="1:11" x14ac:dyDescent="0.2">
      <c r="A78" s="182" t="s">
        <v>124</v>
      </c>
      <c r="B78" s="183"/>
      <c r="C78" s="183"/>
      <c r="D78" s="183"/>
      <c r="E78" s="183"/>
      <c r="F78" s="183"/>
      <c r="G78" s="183"/>
      <c r="H78" s="184"/>
      <c r="I78" s="83">
        <v>71</v>
      </c>
      <c r="J78" s="85"/>
      <c r="K78" s="85"/>
    </row>
    <row r="79" spans="1:11" x14ac:dyDescent="0.2">
      <c r="A79" s="182" t="s">
        <v>125</v>
      </c>
      <c r="B79" s="183"/>
      <c r="C79" s="183"/>
      <c r="D79" s="183"/>
      <c r="E79" s="183"/>
      <c r="F79" s="183"/>
      <c r="G79" s="183"/>
      <c r="H79" s="184"/>
      <c r="I79" s="83">
        <v>72</v>
      </c>
      <c r="J79" s="84">
        <f>J80-J81</f>
        <v>-54664310.850000001</v>
      </c>
      <c r="K79" s="84">
        <f>K80-K81</f>
        <v>-53675271</v>
      </c>
    </row>
    <row r="80" spans="1:11" x14ac:dyDescent="0.2">
      <c r="A80" s="193" t="s">
        <v>126</v>
      </c>
      <c r="B80" s="194"/>
      <c r="C80" s="194"/>
      <c r="D80" s="194"/>
      <c r="E80" s="194"/>
      <c r="F80" s="194"/>
      <c r="G80" s="194"/>
      <c r="H80" s="195"/>
      <c r="I80" s="83">
        <v>73</v>
      </c>
      <c r="J80" s="85"/>
      <c r="K80" s="85"/>
    </row>
    <row r="81" spans="1:13" x14ac:dyDescent="0.2">
      <c r="A81" s="193" t="s">
        <v>127</v>
      </c>
      <c r="B81" s="194"/>
      <c r="C81" s="194"/>
      <c r="D81" s="194"/>
      <c r="E81" s="194"/>
      <c r="F81" s="194"/>
      <c r="G81" s="194"/>
      <c r="H81" s="195"/>
      <c r="I81" s="83">
        <v>74</v>
      </c>
      <c r="J81" s="85">
        <v>54664310.850000001</v>
      </c>
      <c r="K81" s="85">
        <f>53675789-518</f>
        <v>53675271</v>
      </c>
      <c r="M81" s="89"/>
    </row>
    <row r="82" spans="1:13" x14ac:dyDescent="0.2">
      <c r="A82" s="182" t="s">
        <v>128</v>
      </c>
      <c r="B82" s="183"/>
      <c r="C82" s="183"/>
      <c r="D82" s="183"/>
      <c r="E82" s="183"/>
      <c r="F82" s="183"/>
      <c r="G82" s="183"/>
      <c r="H82" s="184"/>
      <c r="I82" s="83">
        <v>75</v>
      </c>
      <c r="J82" s="84">
        <f>J83-J84</f>
        <v>8448016</v>
      </c>
      <c r="K82" s="84">
        <f>K83-K84</f>
        <v>15827230</v>
      </c>
      <c r="M82" s="89"/>
    </row>
    <row r="83" spans="1:13" x14ac:dyDescent="0.2">
      <c r="A83" s="193" t="s">
        <v>129</v>
      </c>
      <c r="B83" s="194"/>
      <c r="C83" s="194"/>
      <c r="D83" s="194"/>
      <c r="E83" s="194"/>
      <c r="F83" s="194"/>
      <c r="G83" s="194"/>
      <c r="H83" s="195"/>
      <c r="I83" s="83">
        <v>76</v>
      </c>
      <c r="J83" s="85">
        <v>8448016</v>
      </c>
      <c r="K83" s="84">
        <v>15827230</v>
      </c>
    </row>
    <row r="84" spans="1:13" x14ac:dyDescent="0.2">
      <c r="A84" s="193" t="s">
        <v>130</v>
      </c>
      <c r="B84" s="194"/>
      <c r="C84" s="194"/>
      <c r="D84" s="194"/>
      <c r="E84" s="194"/>
      <c r="F84" s="194"/>
      <c r="G84" s="194"/>
      <c r="H84" s="195"/>
      <c r="I84" s="83">
        <v>77</v>
      </c>
      <c r="J84" s="85"/>
      <c r="K84" s="84"/>
    </row>
    <row r="85" spans="1:13" x14ac:dyDescent="0.2">
      <c r="A85" s="182" t="s">
        <v>131</v>
      </c>
      <c r="B85" s="183"/>
      <c r="C85" s="183"/>
      <c r="D85" s="183"/>
      <c r="E85" s="183"/>
      <c r="F85" s="183"/>
      <c r="G85" s="183"/>
      <c r="H85" s="184"/>
      <c r="I85" s="83">
        <v>78</v>
      </c>
      <c r="J85" s="85"/>
      <c r="K85" s="85"/>
    </row>
    <row r="86" spans="1:13" x14ac:dyDescent="0.2">
      <c r="A86" s="190" t="s">
        <v>132</v>
      </c>
      <c r="B86" s="191"/>
      <c r="C86" s="191"/>
      <c r="D86" s="191"/>
      <c r="E86" s="191"/>
      <c r="F86" s="191"/>
      <c r="G86" s="191"/>
      <c r="H86" s="192"/>
      <c r="I86" s="83">
        <v>79</v>
      </c>
      <c r="J86" s="84">
        <f>SUM(J87:J89)</f>
        <v>0</v>
      </c>
      <c r="K86" s="84">
        <f>SUM(K87:K89)</f>
        <v>0</v>
      </c>
    </row>
    <row r="87" spans="1:13" x14ac:dyDescent="0.2">
      <c r="A87" s="182" t="s">
        <v>133</v>
      </c>
      <c r="B87" s="183"/>
      <c r="C87" s="183"/>
      <c r="D87" s="183"/>
      <c r="E87" s="183"/>
      <c r="F87" s="183"/>
      <c r="G87" s="183"/>
      <c r="H87" s="184"/>
      <c r="I87" s="83">
        <v>80</v>
      </c>
      <c r="J87" s="85"/>
      <c r="K87" s="85"/>
    </row>
    <row r="88" spans="1:13" x14ac:dyDescent="0.2">
      <c r="A88" s="182" t="s">
        <v>134</v>
      </c>
      <c r="B88" s="183"/>
      <c r="C88" s="183"/>
      <c r="D88" s="183"/>
      <c r="E88" s="183"/>
      <c r="F88" s="183"/>
      <c r="G88" s="183"/>
      <c r="H88" s="184"/>
      <c r="I88" s="83">
        <v>81</v>
      </c>
      <c r="J88" s="85"/>
      <c r="K88" s="85"/>
    </row>
    <row r="89" spans="1:13" x14ac:dyDescent="0.2">
      <c r="A89" s="182" t="s">
        <v>135</v>
      </c>
      <c r="B89" s="183"/>
      <c r="C89" s="183"/>
      <c r="D89" s="183"/>
      <c r="E89" s="183"/>
      <c r="F89" s="183"/>
      <c r="G89" s="183"/>
      <c r="H89" s="184"/>
      <c r="I89" s="83">
        <v>82</v>
      </c>
      <c r="J89" s="85"/>
      <c r="K89" s="85"/>
    </row>
    <row r="90" spans="1:13" x14ac:dyDescent="0.2">
      <c r="A90" s="190" t="s">
        <v>136</v>
      </c>
      <c r="B90" s="191"/>
      <c r="C90" s="191"/>
      <c r="D90" s="191"/>
      <c r="E90" s="191"/>
      <c r="F90" s="191"/>
      <c r="G90" s="191"/>
      <c r="H90" s="192"/>
      <c r="I90" s="83">
        <v>83</v>
      </c>
      <c r="J90" s="84">
        <f>SUM(J91:J99)</f>
        <v>139916812.94</v>
      </c>
      <c r="K90" s="84">
        <f>SUM(K91:K99)</f>
        <v>95941373</v>
      </c>
    </row>
    <row r="91" spans="1:13" x14ac:dyDescent="0.2">
      <c r="A91" s="182" t="s">
        <v>137</v>
      </c>
      <c r="B91" s="183"/>
      <c r="C91" s="183"/>
      <c r="D91" s="183"/>
      <c r="E91" s="183"/>
      <c r="F91" s="183"/>
      <c r="G91" s="183"/>
      <c r="H91" s="184"/>
      <c r="I91" s="83">
        <v>84</v>
      </c>
      <c r="J91" s="85">
        <v>67622786.829999998</v>
      </c>
      <c r="K91" s="85">
        <f>25442989+11354357</f>
        <v>36797346</v>
      </c>
    </row>
    <row r="92" spans="1:13" x14ac:dyDescent="0.2">
      <c r="A92" s="182" t="s">
        <v>138</v>
      </c>
      <c r="B92" s="183"/>
      <c r="C92" s="183"/>
      <c r="D92" s="183"/>
      <c r="E92" s="183"/>
      <c r="F92" s="183"/>
      <c r="G92" s="183"/>
      <c r="H92" s="184"/>
      <c r="I92" s="83">
        <v>85</v>
      </c>
      <c r="J92" s="85"/>
      <c r="K92" s="85">
        <v>0</v>
      </c>
    </row>
    <row r="93" spans="1:13" x14ac:dyDescent="0.2">
      <c r="A93" s="182" t="s">
        <v>139</v>
      </c>
      <c r="B93" s="183"/>
      <c r="C93" s="183"/>
      <c r="D93" s="183"/>
      <c r="E93" s="183"/>
      <c r="F93" s="183"/>
      <c r="G93" s="183"/>
      <c r="H93" s="184"/>
      <c r="I93" s="83">
        <v>86</v>
      </c>
      <c r="J93" s="85">
        <v>72294026.109999999</v>
      </c>
      <c r="K93" s="85">
        <v>59144027</v>
      </c>
    </row>
    <row r="94" spans="1:13" x14ac:dyDescent="0.2">
      <c r="A94" s="182" t="s">
        <v>140</v>
      </c>
      <c r="B94" s="183"/>
      <c r="C94" s="183"/>
      <c r="D94" s="183"/>
      <c r="E94" s="183"/>
      <c r="F94" s="183"/>
      <c r="G94" s="183"/>
      <c r="H94" s="184"/>
      <c r="I94" s="83">
        <v>87</v>
      </c>
      <c r="J94" s="85"/>
      <c r="K94" s="85"/>
    </row>
    <row r="95" spans="1:13" x14ac:dyDescent="0.2">
      <c r="A95" s="182" t="s">
        <v>141</v>
      </c>
      <c r="B95" s="183"/>
      <c r="C95" s="183"/>
      <c r="D95" s="183"/>
      <c r="E95" s="183"/>
      <c r="F95" s="183"/>
      <c r="G95" s="183"/>
      <c r="H95" s="184"/>
      <c r="I95" s="83">
        <v>88</v>
      </c>
      <c r="J95" s="85"/>
      <c r="K95" s="85"/>
    </row>
    <row r="96" spans="1:13" x14ac:dyDescent="0.2">
      <c r="A96" s="182" t="s">
        <v>142</v>
      </c>
      <c r="B96" s="183"/>
      <c r="C96" s="183"/>
      <c r="D96" s="183"/>
      <c r="E96" s="183"/>
      <c r="F96" s="183"/>
      <c r="G96" s="183"/>
      <c r="H96" s="184"/>
      <c r="I96" s="83">
        <v>89</v>
      </c>
      <c r="J96" s="85"/>
      <c r="K96" s="85"/>
    </row>
    <row r="97" spans="1:14" x14ac:dyDescent="0.2">
      <c r="A97" s="182" t="s">
        <v>143</v>
      </c>
      <c r="B97" s="183"/>
      <c r="C97" s="183"/>
      <c r="D97" s="183"/>
      <c r="E97" s="183"/>
      <c r="F97" s="183"/>
      <c r="G97" s="183"/>
      <c r="H97" s="184"/>
      <c r="I97" s="83">
        <v>90</v>
      </c>
      <c r="J97" s="85"/>
      <c r="K97" s="85"/>
    </row>
    <row r="98" spans="1:14" x14ac:dyDescent="0.2">
      <c r="A98" s="182" t="s">
        <v>144</v>
      </c>
      <c r="B98" s="183"/>
      <c r="C98" s="183"/>
      <c r="D98" s="183"/>
      <c r="E98" s="183"/>
      <c r="F98" s="183"/>
      <c r="G98" s="183"/>
      <c r="H98" s="184"/>
      <c r="I98" s="83">
        <v>91</v>
      </c>
      <c r="J98" s="85"/>
      <c r="K98" s="85"/>
    </row>
    <row r="99" spans="1:14" x14ac:dyDescent="0.2">
      <c r="A99" s="182" t="s">
        <v>145</v>
      </c>
      <c r="B99" s="183"/>
      <c r="C99" s="183"/>
      <c r="D99" s="183"/>
      <c r="E99" s="183"/>
      <c r="F99" s="183"/>
      <c r="G99" s="183"/>
      <c r="H99" s="184"/>
      <c r="I99" s="83">
        <v>92</v>
      </c>
      <c r="J99" s="85"/>
      <c r="K99" s="85"/>
    </row>
    <row r="100" spans="1:14" x14ac:dyDescent="0.2">
      <c r="A100" s="190" t="s">
        <v>146</v>
      </c>
      <c r="B100" s="191"/>
      <c r="C100" s="191"/>
      <c r="D100" s="191"/>
      <c r="E100" s="191"/>
      <c r="F100" s="191"/>
      <c r="G100" s="191"/>
      <c r="H100" s="192"/>
      <c r="I100" s="83">
        <v>93</v>
      </c>
      <c r="J100" s="84">
        <f>SUM(J101:J112)</f>
        <v>43769687.340000004</v>
      </c>
      <c r="K100" s="84">
        <f>SUM(K101:K112)</f>
        <v>51514256.350000001</v>
      </c>
    </row>
    <row r="101" spans="1:14" x14ac:dyDescent="0.2">
      <c r="A101" s="182" t="s">
        <v>137</v>
      </c>
      <c r="B101" s="183"/>
      <c r="C101" s="183"/>
      <c r="D101" s="183"/>
      <c r="E101" s="183"/>
      <c r="F101" s="183"/>
      <c r="G101" s="183"/>
      <c r="H101" s="184"/>
      <c r="I101" s="83">
        <v>94</v>
      </c>
      <c r="J101" s="85">
        <v>6181478</v>
      </c>
      <c r="K101" s="85">
        <v>1863290.35</v>
      </c>
    </row>
    <row r="102" spans="1:14" ht="12.75" customHeight="1" x14ac:dyDescent="0.2">
      <c r="A102" s="182" t="s">
        <v>138</v>
      </c>
      <c r="B102" s="183"/>
      <c r="C102" s="183"/>
      <c r="D102" s="183"/>
      <c r="E102" s="183"/>
      <c r="F102" s="183"/>
      <c r="G102" s="183"/>
      <c r="H102" s="184"/>
      <c r="I102" s="83">
        <v>95</v>
      </c>
      <c r="J102" s="85">
        <v>2238590.46</v>
      </c>
      <c r="K102" s="85">
        <v>1648273</v>
      </c>
    </row>
    <row r="103" spans="1:14" x14ac:dyDescent="0.2">
      <c r="A103" s="182" t="s">
        <v>139</v>
      </c>
      <c r="B103" s="183"/>
      <c r="C103" s="183"/>
      <c r="D103" s="183"/>
      <c r="E103" s="183"/>
      <c r="F103" s="183"/>
      <c r="G103" s="183"/>
      <c r="H103" s="184"/>
      <c r="I103" s="83">
        <v>96</v>
      </c>
      <c r="J103" s="85">
        <v>1121006.56</v>
      </c>
      <c r="K103" s="85">
        <f>5946173+157385</f>
        <v>6103558</v>
      </c>
    </row>
    <row r="104" spans="1:14" x14ac:dyDescent="0.2">
      <c r="A104" s="182" t="s">
        <v>140</v>
      </c>
      <c r="B104" s="183"/>
      <c r="C104" s="183"/>
      <c r="D104" s="183"/>
      <c r="E104" s="183"/>
      <c r="F104" s="183"/>
      <c r="G104" s="183"/>
      <c r="H104" s="184"/>
      <c r="I104" s="83">
        <v>97</v>
      </c>
      <c r="J104" s="85">
        <v>579394.25</v>
      </c>
      <c r="K104" s="85">
        <v>579394</v>
      </c>
    </row>
    <row r="105" spans="1:14" x14ac:dyDescent="0.2">
      <c r="A105" s="182" t="s">
        <v>141</v>
      </c>
      <c r="B105" s="183"/>
      <c r="C105" s="183"/>
      <c r="D105" s="183"/>
      <c r="E105" s="183"/>
      <c r="F105" s="183"/>
      <c r="G105" s="183"/>
      <c r="H105" s="184"/>
      <c r="I105" s="83">
        <v>98</v>
      </c>
      <c r="J105" s="85">
        <v>21989033.710000001</v>
      </c>
      <c r="K105" s="85">
        <v>28142174</v>
      </c>
    </row>
    <row r="106" spans="1:14" x14ac:dyDescent="0.2">
      <c r="A106" s="182" t="s">
        <v>142</v>
      </c>
      <c r="B106" s="183"/>
      <c r="C106" s="183"/>
      <c r="D106" s="183"/>
      <c r="E106" s="183"/>
      <c r="F106" s="183"/>
      <c r="G106" s="183"/>
      <c r="H106" s="184"/>
      <c r="I106" s="83">
        <v>99</v>
      </c>
      <c r="J106" s="85"/>
      <c r="K106" s="85"/>
    </row>
    <row r="107" spans="1:14" x14ac:dyDescent="0.2">
      <c r="A107" s="182" t="s">
        <v>143</v>
      </c>
      <c r="B107" s="183"/>
      <c r="C107" s="183"/>
      <c r="D107" s="183"/>
      <c r="E107" s="183"/>
      <c r="F107" s="183"/>
      <c r="G107" s="183"/>
      <c r="H107" s="184"/>
      <c r="I107" s="83">
        <v>100</v>
      </c>
      <c r="J107" s="85"/>
      <c r="K107" s="85"/>
    </row>
    <row r="108" spans="1:14" x14ac:dyDescent="0.2">
      <c r="A108" s="182" t="s">
        <v>147</v>
      </c>
      <c r="B108" s="183"/>
      <c r="C108" s="183"/>
      <c r="D108" s="183"/>
      <c r="E108" s="183"/>
      <c r="F108" s="183"/>
      <c r="G108" s="183"/>
      <c r="H108" s="184"/>
      <c r="I108" s="83">
        <v>101</v>
      </c>
      <c r="J108" s="85">
        <v>1021210.0900000001</v>
      </c>
      <c r="K108" s="85">
        <v>884712</v>
      </c>
    </row>
    <row r="109" spans="1:14" x14ac:dyDescent="0.2">
      <c r="A109" s="182" t="s">
        <v>148</v>
      </c>
      <c r="B109" s="183"/>
      <c r="C109" s="183"/>
      <c r="D109" s="183"/>
      <c r="E109" s="183"/>
      <c r="F109" s="183"/>
      <c r="G109" s="183"/>
      <c r="H109" s="184"/>
      <c r="I109" s="83">
        <v>102</v>
      </c>
      <c r="J109" s="85">
        <v>10638974.270000001</v>
      </c>
      <c r="K109" s="85">
        <v>12292855</v>
      </c>
      <c r="M109" s="89"/>
      <c r="N109" s="89"/>
    </row>
    <row r="110" spans="1:14" x14ac:dyDescent="0.2">
      <c r="A110" s="182" t="s">
        <v>149</v>
      </c>
      <c r="B110" s="183"/>
      <c r="C110" s="183"/>
      <c r="D110" s="183"/>
      <c r="E110" s="183"/>
      <c r="F110" s="183"/>
      <c r="G110" s="183"/>
      <c r="H110" s="184"/>
      <c r="I110" s="83">
        <v>103</v>
      </c>
      <c r="J110" s="85"/>
      <c r="K110" s="85"/>
    </row>
    <row r="111" spans="1:14" x14ac:dyDescent="0.2">
      <c r="A111" s="182" t="s">
        <v>150</v>
      </c>
      <c r="B111" s="183"/>
      <c r="C111" s="183"/>
      <c r="D111" s="183"/>
      <c r="E111" s="183"/>
      <c r="F111" s="183"/>
      <c r="G111" s="183"/>
      <c r="H111" s="184"/>
      <c r="I111" s="83">
        <v>104</v>
      </c>
      <c r="J111" s="85"/>
      <c r="K111" s="85"/>
    </row>
    <row r="112" spans="1:14" x14ac:dyDescent="0.2">
      <c r="A112" s="182" t="s">
        <v>151</v>
      </c>
      <c r="B112" s="183"/>
      <c r="C112" s="183"/>
      <c r="D112" s="183"/>
      <c r="E112" s="183"/>
      <c r="F112" s="183"/>
      <c r="G112" s="183"/>
      <c r="H112" s="184"/>
      <c r="I112" s="83">
        <v>105</v>
      </c>
      <c r="J112" s="85"/>
      <c r="K112" s="85"/>
    </row>
    <row r="113" spans="1:12" x14ac:dyDescent="0.2">
      <c r="A113" s="190" t="s">
        <v>152</v>
      </c>
      <c r="B113" s="191"/>
      <c r="C113" s="191"/>
      <c r="D113" s="191"/>
      <c r="E113" s="191"/>
      <c r="F113" s="191"/>
      <c r="G113" s="191"/>
      <c r="H113" s="192"/>
      <c r="I113" s="83">
        <v>106</v>
      </c>
      <c r="J113" s="85">
        <f>10783156.43+0.71</f>
        <v>10783157.140000001</v>
      </c>
      <c r="K113" s="85">
        <v>23818</v>
      </c>
    </row>
    <row r="114" spans="1:12" x14ac:dyDescent="0.2">
      <c r="A114" s="190" t="s">
        <v>153</v>
      </c>
      <c r="B114" s="191"/>
      <c r="C114" s="191"/>
      <c r="D114" s="191"/>
      <c r="E114" s="191"/>
      <c r="F114" s="191"/>
      <c r="G114" s="191"/>
      <c r="H114" s="192"/>
      <c r="I114" s="83">
        <v>107</v>
      </c>
      <c r="J114" s="84">
        <f>J69+J86+J90+J100+J113</f>
        <v>248171712.56999999</v>
      </c>
      <c r="K114" s="84">
        <f>K69+K86+K90+K100+K113</f>
        <v>209549756.34999999</v>
      </c>
    </row>
    <row r="115" spans="1:12" x14ac:dyDescent="0.2">
      <c r="A115" s="171" t="s">
        <v>154</v>
      </c>
      <c r="B115" s="172"/>
      <c r="C115" s="172"/>
      <c r="D115" s="172"/>
      <c r="E115" s="172"/>
      <c r="F115" s="172"/>
      <c r="G115" s="172"/>
      <c r="H115" s="173"/>
      <c r="I115" s="90">
        <v>108</v>
      </c>
      <c r="J115" s="87"/>
      <c r="K115" s="87"/>
      <c r="L115" s="89"/>
    </row>
    <row r="116" spans="1:12" x14ac:dyDescent="0.2">
      <c r="A116" s="174" t="s">
        <v>155</v>
      </c>
      <c r="B116" s="175"/>
      <c r="C116" s="175"/>
      <c r="D116" s="175"/>
      <c r="E116" s="175"/>
      <c r="F116" s="175"/>
      <c r="G116" s="175"/>
      <c r="H116" s="175"/>
      <c r="I116" s="176"/>
      <c r="J116" s="176"/>
      <c r="K116" s="177"/>
    </row>
    <row r="117" spans="1:12" x14ac:dyDescent="0.2">
      <c r="A117" s="178" t="s">
        <v>156</v>
      </c>
      <c r="B117" s="179"/>
      <c r="C117" s="179"/>
      <c r="D117" s="179"/>
      <c r="E117" s="179"/>
      <c r="F117" s="179"/>
      <c r="G117" s="179"/>
      <c r="H117" s="179"/>
      <c r="I117" s="180"/>
      <c r="J117" s="180"/>
      <c r="K117" s="181"/>
    </row>
    <row r="118" spans="1:12" x14ac:dyDescent="0.2">
      <c r="A118" s="182" t="s">
        <v>157</v>
      </c>
      <c r="B118" s="183"/>
      <c r="C118" s="183"/>
      <c r="D118" s="183"/>
      <c r="E118" s="183"/>
      <c r="F118" s="183"/>
      <c r="G118" s="183"/>
      <c r="H118" s="184"/>
      <c r="I118" s="83">
        <v>109</v>
      </c>
      <c r="J118" s="85"/>
      <c r="K118" s="85"/>
    </row>
    <row r="119" spans="1:12" x14ac:dyDescent="0.2">
      <c r="A119" s="185" t="s">
        <v>158</v>
      </c>
      <c r="B119" s="186"/>
      <c r="C119" s="186"/>
      <c r="D119" s="186"/>
      <c r="E119" s="186"/>
      <c r="F119" s="186"/>
      <c r="G119" s="186"/>
      <c r="H119" s="187"/>
      <c r="I119" s="86">
        <v>110</v>
      </c>
      <c r="J119" s="87"/>
      <c r="K119" s="87"/>
    </row>
    <row r="120" spans="1:12" x14ac:dyDescent="0.2">
      <c r="A120" s="188" t="s">
        <v>159</v>
      </c>
      <c r="B120" s="189"/>
      <c r="C120" s="189"/>
      <c r="D120" s="189"/>
      <c r="E120" s="189"/>
      <c r="F120" s="189"/>
      <c r="G120" s="189"/>
      <c r="H120" s="189"/>
      <c r="I120" s="189"/>
      <c r="J120" s="189"/>
      <c r="K120" s="189"/>
    </row>
    <row r="121" spans="1:12" x14ac:dyDescent="0.2">
      <c r="A121" s="169"/>
      <c r="B121" s="170"/>
      <c r="C121" s="170"/>
      <c r="D121" s="170"/>
      <c r="E121" s="170"/>
      <c r="F121" s="170"/>
      <c r="G121" s="170"/>
      <c r="H121" s="170"/>
      <c r="I121" s="170"/>
      <c r="J121" s="170"/>
      <c r="K121" s="170"/>
    </row>
  </sheetData>
  <mergeCells count="121">
    <mergeCell ref="A7:H7"/>
    <mergeCell ref="A8:H8"/>
    <mergeCell ref="A9:H9"/>
    <mergeCell ref="A10:H10"/>
    <mergeCell ref="A11:H11"/>
    <mergeCell ref="A12:H12"/>
    <mergeCell ref="A1:K1"/>
    <mergeCell ref="A2:K2"/>
    <mergeCell ref="A3:K3"/>
    <mergeCell ref="A4:H4"/>
    <mergeCell ref="A5:H5"/>
    <mergeCell ref="A6:K6"/>
    <mergeCell ref="A19:H19"/>
    <mergeCell ref="A20:H20"/>
    <mergeCell ref="A21:H21"/>
    <mergeCell ref="A22:H22"/>
    <mergeCell ref="A23:H23"/>
    <mergeCell ref="A24:H24"/>
    <mergeCell ref="A13:H13"/>
    <mergeCell ref="A14:H14"/>
    <mergeCell ref="A15:H15"/>
    <mergeCell ref="A16:H16"/>
    <mergeCell ref="A17:H17"/>
    <mergeCell ref="A18:H18"/>
    <mergeCell ref="A31:H31"/>
    <mergeCell ref="A32:H32"/>
    <mergeCell ref="A33:H33"/>
    <mergeCell ref="A34:H34"/>
    <mergeCell ref="A35:H35"/>
    <mergeCell ref="A36:H36"/>
    <mergeCell ref="A25:H25"/>
    <mergeCell ref="A26:H26"/>
    <mergeCell ref="A27:H27"/>
    <mergeCell ref="A28:H28"/>
    <mergeCell ref="A29:H29"/>
    <mergeCell ref="A30:H30"/>
    <mergeCell ref="A43:H43"/>
    <mergeCell ref="A44:H44"/>
    <mergeCell ref="A45:H45"/>
    <mergeCell ref="A46:H46"/>
    <mergeCell ref="A47:H47"/>
    <mergeCell ref="A48:H48"/>
    <mergeCell ref="A37:H37"/>
    <mergeCell ref="A38:H38"/>
    <mergeCell ref="A39:H39"/>
    <mergeCell ref="A40:H40"/>
    <mergeCell ref="A41:H41"/>
    <mergeCell ref="A42:H42"/>
    <mergeCell ref="A55:H55"/>
    <mergeCell ref="A56:H56"/>
    <mergeCell ref="A57:H57"/>
    <mergeCell ref="A58:H58"/>
    <mergeCell ref="A59:H59"/>
    <mergeCell ref="A60:H60"/>
    <mergeCell ref="A49:H49"/>
    <mergeCell ref="A50:H50"/>
    <mergeCell ref="A51:H51"/>
    <mergeCell ref="A52:H52"/>
    <mergeCell ref="A53:H53"/>
    <mergeCell ref="A54:H54"/>
    <mergeCell ref="A67:H67"/>
    <mergeCell ref="A68:K68"/>
    <mergeCell ref="A69:H69"/>
    <mergeCell ref="A70:H70"/>
    <mergeCell ref="A71:H71"/>
    <mergeCell ref="A72:H72"/>
    <mergeCell ref="A61:H61"/>
    <mergeCell ref="A62:H62"/>
    <mergeCell ref="A63:H63"/>
    <mergeCell ref="A64:H64"/>
    <mergeCell ref="A65:H65"/>
    <mergeCell ref="A66:H66"/>
    <mergeCell ref="A79:H79"/>
    <mergeCell ref="A80:H80"/>
    <mergeCell ref="A81:H81"/>
    <mergeCell ref="A82:H82"/>
    <mergeCell ref="A83:H83"/>
    <mergeCell ref="A84:H84"/>
    <mergeCell ref="A73:H73"/>
    <mergeCell ref="A74:H74"/>
    <mergeCell ref="A75:H75"/>
    <mergeCell ref="A76:H76"/>
    <mergeCell ref="A77:H77"/>
    <mergeCell ref="A78:H78"/>
    <mergeCell ref="A91:H91"/>
    <mergeCell ref="A92:H92"/>
    <mergeCell ref="A93:H93"/>
    <mergeCell ref="A94:H94"/>
    <mergeCell ref="A95:H95"/>
    <mergeCell ref="A96:H96"/>
    <mergeCell ref="A85:H85"/>
    <mergeCell ref="A86:H86"/>
    <mergeCell ref="A87:H87"/>
    <mergeCell ref="A88:H88"/>
    <mergeCell ref="A89:H89"/>
    <mergeCell ref="A90:H90"/>
    <mergeCell ref="A103:H103"/>
    <mergeCell ref="A104:H104"/>
    <mergeCell ref="A105:H105"/>
    <mergeCell ref="A106:H106"/>
    <mergeCell ref="A107:H107"/>
    <mergeCell ref="A108:H108"/>
    <mergeCell ref="A97:H97"/>
    <mergeCell ref="A98:H98"/>
    <mergeCell ref="A99:H99"/>
    <mergeCell ref="A100:H100"/>
    <mergeCell ref="A101:H101"/>
    <mergeCell ref="A102:H102"/>
    <mergeCell ref="A121:K121"/>
    <mergeCell ref="A115:H115"/>
    <mergeCell ref="A116:K116"/>
    <mergeCell ref="A117:K117"/>
    <mergeCell ref="A118:H118"/>
    <mergeCell ref="A119:H119"/>
    <mergeCell ref="A120:K120"/>
    <mergeCell ref="A109:H109"/>
    <mergeCell ref="A110:H110"/>
    <mergeCell ref="A111:H111"/>
    <mergeCell ref="A112:H112"/>
    <mergeCell ref="A113:H113"/>
    <mergeCell ref="A114:H114"/>
  </mergeCells>
  <dataValidations count="6">
    <dataValidation allowBlank="1" sqref="J69:J115 J7:J48 J50:J67 K82 K66"/>
    <dataValidation type="whole" operator="greaterThanOrEqual" allowBlank="1" showInputMessage="1" showErrorMessage="1" errorTitle="Pogrešan unos" error="Mogu se unijeti samo cjelobrojne pozitivne vrijednosti." sqref="K86:K115 J49 K70 K83:K84 K72:K77 K79:K81 K7:K65 K67">
      <formula1>0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K78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K71">
      <formula1>9999999999</formula1>
    </dataValidation>
    <dataValidation type="whole" operator="notEqual" allowBlank="1" showInputMessage="1" showErrorMessage="1" errorTitle="Pogrešan unos" error="Mogu se unijeti samo cjelobrojne pozitivne ili negativne vrijednosti." sqref="K69">
      <formula1>999999999999</formula1>
    </dataValidation>
    <dataValidation type="whole" operator="notEqual" allowBlank="1" showInputMessage="1" showErrorMessage="1" errorTitle="Pogrešan unos" error="Mogu se unijeti samo cjelobrojne vrijednosti." sqref="J118:K119 K85">
      <formula1>999999999999</formula1>
    </dataValidation>
  </dataValidations>
  <pageMargins left="0.75" right="0.75" top="1" bottom="1" header="0.5" footer="0.5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71"/>
  <sheetViews>
    <sheetView tabSelected="1" view="pageBreakPreview" topLeftCell="A13" zoomScale="110" zoomScaleNormal="100" zoomScaleSheetLayoutView="110" workbookViewId="0">
      <selection activeCell="M44" sqref="M44"/>
    </sheetView>
  </sheetViews>
  <sheetFormatPr defaultRowHeight="12.75" x14ac:dyDescent="0.2"/>
  <cols>
    <col min="1" max="8" width="9.140625" style="75"/>
    <col min="9" max="9" width="6.5703125" style="75" bestFit="1" customWidth="1"/>
    <col min="10" max="10" width="9.85546875" style="75" customWidth="1"/>
    <col min="11" max="11" width="10" style="75" customWidth="1"/>
    <col min="12" max="12" width="9.85546875" style="75" customWidth="1"/>
    <col min="13" max="13" width="10.28515625" style="75" customWidth="1"/>
    <col min="14" max="16384" width="9.140625" style="75"/>
  </cols>
  <sheetData>
    <row r="1" spans="1:13" ht="12.75" customHeight="1" x14ac:dyDescent="0.2">
      <c r="A1" s="202" t="s">
        <v>160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</row>
    <row r="2" spans="1:13" ht="12.75" customHeight="1" x14ac:dyDescent="0.2">
      <c r="A2" s="229" t="s">
        <v>161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</row>
    <row r="3" spans="1:13" ht="12.75" customHeight="1" x14ac:dyDescent="0.2">
      <c r="A3" s="230" t="s">
        <v>53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</row>
    <row r="4" spans="1:13" ht="23.25" x14ac:dyDescent="0.2">
      <c r="A4" s="227" t="s">
        <v>54</v>
      </c>
      <c r="B4" s="227"/>
      <c r="C4" s="227"/>
      <c r="D4" s="227"/>
      <c r="E4" s="227"/>
      <c r="F4" s="227"/>
      <c r="G4" s="227"/>
      <c r="H4" s="227"/>
      <c r="I4" s="76" t="s">
        <v>162</v>
      </c>
      <c r="J4" s="228" t="s">
        <v>56</v>
      </c>
      <c r="K4" s="228"/>
      <c r="L4" s="228" t="s">
        <v>57</v>
      </c>
      <c r="M4" s="228"/>
    </row>
    <row r="5" spans="1:13" ht="22.5" x14ac:dyDescent="0.2">
      <c r="A5" s="227"/>
      <c r="B5" s="227"/>
      <c r="C5" s="227"/>
      <c r="D5" s="227"/>
      <c r="E5" s="227"/>
      <c r="F5" s="227"/>
      <c r="G5" s="227"/>
      <c r="H5" s="227"/>
      <c r="I5" s="76"/>
      <c r="J5" s="78" t="s">
        <v>163</v>
      </c>
      <c r="K5" s="78" t="s">
        <v>164</v>
      </c>
      <c r="L5" s="78" t="s">
        <v>163</v>
      </c>
      <c r="M5" s="78" t="s">
        <v>164</v>
      </c>
    </row>
    <row r="6" spans="1:13" x14ac:dyDescent="0.2">
      <c r="A6" s="228">
        <v>1</v>
      </c>
      <c r="B6" s="228"/>
      <c r="C6" s="228"/>
      <c r="D6" s="228"/>
      <c r="E6" s="228"/>
      <c r="F6" s="228"/>
      <c r="G6" s="228"/>
      <c r="H6" s="228"/>
      <c r="I6" s="91">
        <v>2</v>
      </c>
      <c r="J6" s="78">
        <v>3</v>
      </c>
      <c r="K6" s="78">
        <v>4</v>
      </c>
      <c r="L6" s="78">
        <v>5</v>
      </c>
      <c r="M6" s="78">
        <v>6</v>
      </c>
    </row>
    <row r="7" spans="1:13" x14ac:dyDescent="0.2">
      <c r="A7" s="178" t="s">
        <v>165</v>
      </c>
      <c r="B7" s="179"/>
      <c r="C7" s="179"/>
      <c r="D7" s="179"/>
      <c r="E7" s="179"/>
      <c r="F7" s="179"/>
      <c r="G7" s="179"/>
      <c r="H7" s="201"/>
      <c r="I7" s="81">
        <v>111</v>
      </c>
      <c r="J7" s="88">
        <v>72656584</v>
      </c>
      <c r="K7" s="88">
        <v>43048465</v>
      </c>
      <c r="L7" s="88">
        <v>72519533</v>
      </c>
      <c r="M7" s="88">
        <v>42609363</v>
      </c>
    </row>
    <row r="8" spans="1:13" x14ac:dyDescent="0.2">
      <c r="A8" s="190" t="s">
        <v>166</v>
      </c>
      <c r="B8" s="191"/>
      <c r="C8" s="191"/>
      <c r="D8" s="191"/>
      <c r="E8" s="191"/>
      <c r="F8" s="191"/>
      <c r="G8" s="191"/>
      <c r="H8" s="192"/>
      <c r="I8" s="83">
        <v>112</v>
      </c>
      <c r="J8" s="85">
        <v>71546349</v>
      </c>
      <c r="K8" s="85">
        <v>42734184</v>
      </c>
      <c r="L8" s="85">
        <v>72363462</v>
      </c>
      <c r="M8" s="85">
        <v>42505968</v>
      </c>
    </row>
    <row r="9" spans="1:13" x14ac:dyDescent="0.2">
      <c r="A9" s="190" t="s">
        <v>167</v>
      </c>
      <c r="B9" s="191"/>
      <c r="C9" s="191"/>
      <c r="D9" s="191"/>
      <c r="E9" s="191"/>
      <c r="F9" s="191"/>
      <c r="G9" s="191"/>
      <c r="H9" s="192"/>
      <c r="I9" s="83">
        <v>113</v>
      </c>
      <c r="J9" s="85">
        <v>1110235</v>
      </c>
      <c r="K9" s="85">
        <v>15827748</v>
      </c>
      <c r="L9" s="85">
        <v>156071</v>
      </c>
      <c r="M9" s="85">
        <v>103395</v>
      </c>
    </row>
    <row r="10" spans="1:13" x14ac:dyDescent="0.2">
      <c r="A10" s="190" t="s">
        <v>168</v>
      </c>
      <c r="B10" s="191"/>
      <c r="C10" s="191"/>
      <c r="D10" s="191"/>
      <c r="E10" s="191"/>
      <c r="F10" s="191"/>
      <c r="G10" s="191"/>
      <c r="H10" s="192"/>
      <c r="I10" s="83">
        <v>114</v>
      </c>
      <c r="J10" s="84">
        <v>69854776</v>
      </c>
      <c r="K10" s="84">
        <v>38382173</v>
      </c>
      <c r="L10" s="84">
        <v>67690096</v>
      </c>
      <c r="M10" s="84">
        <v>36791053</v>
      </c>
    </row>
    <row r="11" spans="1:13" x14ac:dyDescent="0.2">
      <c r="A11" s="190" t="s">
        <v>169</v>
      </c>
      <c r="B11" s="191"/>
      <c r="C11" s="191"/>
      <c r="D11" s="191"/>
      <c r="E11" s="191"/>
      <c r="F11" s="191"/>
      <c r="G11" s="191"/>
      <c r="H11" s="192"/>
      <c r="I11" s="83">
        <v>115</v>
      </c>
      <c r="J11" s="85">
        <v>-2980979</v>
      </c>
      <c r="K11" s="85">
        <v>-2823571</v>
      </c>
      <c r="L11" s="85">
        <v>-279997</v>
      </c>
      <c r="M11" s="85">
        <v>-281315</v>
      </c>
    </row>
    <row r="12" spans="1:13" x14ac:dyDescent="0.2">
      <c r="A12" s="190" t="s">
        <v>170</v>
      </c>
      <c r="B12" s="191"/>
      <c r="C12" s="191"/>
      <c r="D12" s="191"/>
      <c r="E12" s="191"/>
      <c r="F12" s="191"/>
      <c r="G12" s="191"/>
      <c r="H12" s="192"/>
      <c r="I12" s="83">
        <v>116</v>
      </c>
      <c r="J12" s="84">
        <v>41174400</v>
      </c>
      <c r="K12" s="84">
        <v>24015132</v>
      </c>
      <c r="L12" s="84">
        <v>38939766</v>
      </c>
      <c r="M12" s="84">
        <v>21920827</v>
      </c>
    </row>
    <row r="13" spans="1:13" x14ac:dyDescent="0.2">
      <c r="A13" s="182" t="s">
        <v>171</v>
      </c>
      <c r="B13" s="183"/>
      <c r="C13" s="183"/>
      <c r="D13" s="183"/>
      <c r="E13" s="183"/>
      <c r="F13" s="183"/>
      <c r="G13" s="183"/>
      <c r="H13" s="184"/>
      <c r="I13" s="83">
        <v>117</v>
      </c>
      <c r="J13" s="85">
        <v>30062508</v>
      </c>
      <c r="K13" s="85">
        <v>17721887</v>
      </c>
      <c r="L13" s="85">
        <v>30184915</v>
      </c>
      <c r="M13" s="85">
        <v>17123603</v>
      </c>
    </row>
    <row r="14" spans="1:13" x14ac:dyDescent="0.2">
      <c r="A14" s="182" t="s">
        <v>172</v>
      </c>
      <c r="B14" s="183"/>
      <c r="C14" s="183"/>
      <c r="D14" s="183"/>
      <c r="E14" s="183"/>
      <c r="F14" s="183"/>
      <c r="G14" s="183"/>
      <c r="H14" s="184"/>
      <c r="I14" s="83">
        <v>118</v>
      </c>
      <c r="J14" s="85">
        <v>404665</v>
      </c>
      <c r="K14" s="85">
        <v>179658</v>
      </c>
      <c r="L14" s="85">
        <v>237062</v>
      </c>
      <c r="M14" s="85">
        <v>160002</v>
      </c>
    </row>
    <row r="15" spans="1:13" x14ac:dyDescent="0.2">
      <c r="A15" s="182" t="s">
        <v>173</v>
      </c>
      <c r="B15" s="183"/>
      <c r="C15" s="183"/>
      <c r="D15" s="183"/>
      <c r="E15" s="183"/>
      <c r="F15" s="183"/>
      <c r="G15" s="183"/>
      <c r="H15" s="184"/>
      <c r="I15" s="83">
        <v>119</v>
      </c>
      <c r="J15" s="85">
        <v>10707227</v>
      </c>
      <c r="K15" s="85">
        <v>6113587</v>
      </c>
      <c r="L15" s="85">
        <v>8517789</v>
      </c>
      <c r="M15" s="85">
        <v>4637222</v>
      </c>
    </row>
    <row r="16" spans="1:13" x14ac:dyDescent="0.2">
      <c r="A16" s="190" t="s">
        <v>174</v>
      </c>
      <c r="B16" s="191"/>
      <c r="C16" s="191"/>
      <c r="D16" s="191"/>
      <c r="E16" s="191"/>
      <c r="F16" s="191"/>
      <c r="G16" s="191"/>
      <c r="H16" s="192"/>
      <c r="I16" s="83">
        <v>120</v>
      </c>
      <c r="J16" s="84">
        <v>7054116</v>
      </c>
      <c r="K16" s="84">
        <v>3856074</v>
      </c>
      <c r="L16" s="84">
        <v>7067115</v>
      </c>
      <c r="M16" s="84">
        <v>3728431</v>
      </c>
    </row>
    <row r="17" spans="1:13" x14ac:dyDescent="0.2">
      <c r="A17" s="182" t="s">
        <v>175</v>
      </c>
      <c r="B17" s="183"/>
      <c r="C17" s="183"/>
      <c r="D17" s="183"/>
      <c r="E17" s="183"/>
      <c r="F17" s="183"/>
      <c r="G17" s="183"/>
      <c r="H17" s="184"/>
      <c r="I17" s="83">
        <v>121</v>
      </c>
      <c r="J17" s="85">
        <v>4854394</v>
      </c>
      <c r="K17" s="85">
        <v>2700364</v>
      </c>
      <c r="L17" s="85">
        <v>4863597</v>
      </c>
      <c r="M17" s="85">
        <v>2566232</v>
      </c>
    </row>
    <row r="18" spans="1:13" x14ac:dyDescent="0.2">
      <c r="A18" s="182" t="s">
        <v>176</v>
      </c>
      <c r="B18" s="183"/>
      <c r="C18" s="183"/>
      <c r="D18" s="183"/>
      <c r="E18" s="183"/>
      <c r="F18" s="183"/>
      <c r="G18" s="183"/>
      <c r="H18" s="184"/>
      <c r="I18" s="83">
        <v>122</v>
      </c>
      <c r="J18" s="85">
        <v>1364469</v>
      </c>
      <c r="K18" s="85">
        <v>717212</v>
      </c>
      <c r="L18" s="85">
        <v>1213834</v>
      </c>
      <c r="M18" s="85">
        <v>639492</v>
      </c>
    </row>
    <row r="19" spans="1:13" x14ac:dyDescent="0.2">
      <c r="A19" s="182" t="s">
        <v>177</v>
      </c>
      <c r="B19" s="183"/>
      <c r="C19" s="183"/>
      <c r="D19" s="183"/>
      <c r="E19" s="183"/>
      <c r="F19" s="183"/>
      <c r="G19" s="183"/>
      <c r="H19" s="184"/>
      <c r="I19" s="83">
        <v>123</v>
      </c>
      <c r="J19" s="85">
        <v>835253</v>
      </c>
      <c r="K19" s="85">
        <v>438498</v>
      </c>
      <c r="L19" s="85">
        <v>989684</v>
      </c>
      <c r="M19" s="85">
        <v>522707</v>
      </c>
    </row>
    <row r="20" spans="1:13" x14ac:dyDescent="0.2">
      <c r="A20" s="190" t="s">
        <v>178</v>
      </c>
      <c r="B20" s="191"/>
      <c r="C20" s="191"/>
      <c r="D20" s="191"/>
      <c r="E20" s="191"/>
      <c r="F20" s="191"/>
      <c r="G20" s="191"/>
      <c r="H20" s="192"/>
      <c r="I20" s="83">
        <v>124</v>
      </c>
      <c r="J20" s="85">
        <v>3754853</v>
      </c>
      <c r="K20" s="85">
        <v>1876501</v>
      </c>
      <c r="L20" s="85">
        <v>3915838</v>
      </c>
      <c r="M20" s="85">
        <v>1960633</v>
      </c>
    </row>
    <row r="21" spans="1:13" x14ac:dyDescent="0.2">
      <c r="A21" s="190" t="s">
        <v>179</v>
      </c>
      <c r="B21" s="191"/>
      <c r="C21" s="191"/>
      <c r="D21" s="191"/>
      <c r="E21" s="191"/>
      <c r="F21" s="191"/>
      <c r="G21" s="191"/>
      <c r="H21" s="192"/>
      <c r="I21" s="83">
        <v>125</v>
      </c>
      <c r="J21" s="85">
        <v>3249760</v>
      </c>
      <c r="K21" s="85">
        <v>1901052</v>
      </c>
      <c r="L21" s="85">
        <v>4063316</v>
      </c>
      <c r="M21" s="85">
        <v>2345704</v>
      </c>
    </row>
    <row r="22" spans="1:13" x14ac:dyDescent="0.2">
      <c r="A22" s="190" t="s">
        <v>180</v>
      </c>
      <c r="B22" s="191"/>
      <c r="C22" s="191"/>
      <c r="D22" s="191"/>
      <c r="E22" s="191"/>
      <c r="F22" s="191"/>
      <c r="G22" s="191"/>
      <c r="H22" s="192"/>
      <c r="I22" s="83">
        <v>126</v>
      </c>
      <c r="J22" s="84">
        <v>0</v>
      </c>
      <c r="K22" s="84">
        <v>0</v>
      </c>
      <c r="L22" s="84">
        <v>0</v>
      </c>
      <c r="M22" s="84">
        <v>0</v>
      </c>
    </row>
    <row r="23" spans="1:13" x14ac:dyDescent="0.2">
      <c r="A23" s="182" t="s">
        <v>181</v>
      </c>
      <c r="B23" s="183"/>
      <c r="C23" s="183"/>
      <c r="D23" s="183"/>
      <c r="E23" s="183"/>
      <c r="F23" s="183"/>
      <c r="G23" s="183"/>
      <c r="H23" s="184"/>
      <c r="I23" s="83">
        <v>127</v>
      </c>
      <c r="J23" s="85"/>
      <c r="K23" s="85"/>
      <c r="L23" s="85"/>
      <c r="M23" s="85"/>
    </row>
    <row r="24" spans="1:13" x14ac:dyDescent="0.2">
      <c r="A24" s="182" t="s">
        <v>182</v>
      </c>
      <c r="B24" s="183"/>
      <c r="C24" s="183"/>
      <c r="D24" s="183"/>
      <c r="E24" s="183"/>
      <c r="F24" s="183"/>
      <c r="G24" s="183"/>
      <c r="H24" s="184"/>
      <c r="I24" s="83">
        <v>128</v>
      </c>
      <c r="J24" s="85"/>
      <c r="K24" s="85"/>
      <c r="L24" s="85"/>
      <c r="M24" s="85"/>
    </row>
    <row r="25" spans="1:13" x14ac:dyDescent="0.2">
      <c r="A25" s="190" t="s">
        <v>183</v>
      </c>
      <c r="B25" s="191"/>
      <c r="C25" s="191"/>
      <c r="D25" s="191"/>
      <c r="E25" s="191"/>
      <c r="F25" s="191"/>
      <c r="G25" s="191"/>
      <c r="H25" s="192"/>
      <c r="I25" s="83">
        <v>129</v>
      </c>
      <c r="J25" s="85"/>
      <c r="K25" s="85"/>
      <c r="L25" s="85"/>
      <c r="M25" s="85"/>
    </row>
    <row r="26" spans="1:13" x14ac:dyDescent="0.2">
      <c r="A26" s="190" t="s">
        <v>184</v>
      </c>
      <c r="B26" s="191"/>
      <c r="C26" s="191"/>
      <c r="D26" s="191"/>
      <c r="E26" s="191"/>
      <c r="F26" s="191"/>
      <c r="G26" s="191"/>
      <c r="H26" s="192"/>
      <c r="I26" s="83">
        <v>130</v>
      </c>
      <c r="J26" s="85">
        <v>17602626</v>
      </c>
      <c r="K26" s="85">
        <v>9556985</v>
      </c>
      <c r="L26" s="85">
        <v>13984058</v>
      </c>
      <c r="M26" s="85">
        <v>7116773</v>
      </c>
    </row>
    <row r="27" spans="1:13" x14ac:dyDescent="0.2">
      <c r="A27" s="190" t="s">
        <v>185</v>
      </c>
      <c r="B27" s="191"/>
      <c r="C27" s="191"/>
      <c r="D27" s="191"/>
      <c r="E27" s="191"/>
      <c r="F27" s="191"/>
      <c r="G27" s="191"/>
      <c r="H27" s="192"/>
      <c r="I27" s="83">
        <v>131</v>
      </c>
      <c r="J27" s="84">
        <v>885259</v>
      </c>
      <c r="K27" s="84">
        <v>877866</v>
      </c>
      <c r="L27" s="84">
        <v>338210</v>
      </c>
      <c r="M27" s="84">
        <v>26231</v>
      </c>
    </row>
    <row r="28" spans="1:13" x14ac:dyDescent="0.2">
      <c r="A28" s="190" t="s">
        <v>186</v>
      </c>
      <c r="B28" s="191"/>
      <c r="C28" s="191"/>
      <c r="D28" s="191"/>
      <c r="E28" s="191"/>
      <c r="F28" s="191"/>
      <c r="G28" s="191"/>
      <c r="H28" s="192"/>
      <c r="I28" s="83">
        <v>132</v>
      </c>
      <c r="J28" s="85">
        <v>242168</v>
      </c>
      <c r="K28" s="85">
        <v>242168</v>
      </c>
      <c r="L28" s="85">
        <v>294569</v>
      </c>
      <c r="M28" s="85">
        <v>403</v>
      </c>
    </row>
    <row r="29" spans="1:13" x14ac:dyDescent="0.2">
      <c r="A29" s="190" t="s">
        <v>187</v>
      </c>
      <c r="B29" s="191"/>
      <c r="C29" s="191"/>
      <c r="D29" s="191"/>
      <c r="E29" s="191"/>
      <c r="F29" s="191"/>
      <c r="G29" s="191"/>
      <c r="H29" s="192"/>
      <c r="I29" s="83">
        <v>133</v>
      </c>
      <c r="J29" s="85">
        <v>643091</v>
      </c>
      <c r="K29" s="85">
        <v>635698</v>
      </c>
      <c r="L29" s="85"/>
      <c r="M29" s="85"/>
    </row>
    <row r="30" spans="1:13" x14ac:dyDescent="0.2">
      <c r="A30" s="190" t="s">
        <v>188</v>
      </c>
      <c r="B30" s="191"/>
      <c r="C30" s="191"/>
      <c r="D30" s="191"/>
      <c r="E30" s="191"/>
      <c r="F30" s="191"/>
      <c r="G30" s="191"/>
      <c r="H30" s="192"/>
      <c r="I30" s="83">
        <v>134</v>
      </c>
      <c r="J30" s="85"/>
      <c r="K30" s="85"/>
      <c r="L30" s="85"/>
      <c r="M30" s="85"/>
    </row>
    <row r="31" spans="1:13" x14ac:dyDescent="0.2">
      <c r="A31" s="190" t="s">
        <v>189</v>
      </c>
      <c r="B31" s="191"/>
      <c r="C31" s="191"/>
      <c r="D31" s="191"/>
      <c r="E31" s="191"/>
      <c r="F31" s="191"/>
      <c r="G31" s="191"/>
      <c r="H31" s="192"/>
      <c r="I31" s="83">
        <v>135</v>
      </c>
      <c r="J31" s="85"/>
      <c r="K31" s="85"/>
      <c r="L31" s="85"/>
      <c r="M31" s="85"/>
    </row>
    <row r="32" spans="1:13" x14ac:dyDescent="0.2">
      <c r="A32" s="190" t="s">
        <v>190</v>
      </c>
      <c r="B32" s="191"/>
      <c r="C32" s="191"/>
      <c r="D32" s="191"/>
      <c r="E32" s="191"/>
      <c r="F32" s="191"/>
      <c r="G32" s="191"/>
      <c r="H32" s="192"/>
      <c r="I32" s="83">
        <v>136</v>
      </c>
      <c r="J32" s="85">
        <v>0</v>
      </c>
      <c r="K32" s="85">
        <v>0</v>
      </c>
      <c r="L32" s="85">
        <v>43641</v>
      </c>
      <c r="M32" s="85">
        <v>25828</v>
      </c>
    </row>
    <row r="33" spans="1:13" x14ac:dyDescent="0.2">
      <c r="A33" s="190" t="s">
        <v>191</v>
      </c>
      <c r="B33" s="191"/>
      <c r="C33" s="191"/>
      <c r="D33" s="191"/>
      <c r="E33" s="191"/>
      <c r="F33" s="191"/>
      <c r="G33" s="191"/>
      <c r="H33" s="192"/>
      <c r="I33" s="83">
        <v>137</v>
      </c>
      <c r="J33" s="84">
        <v>2497939</v>
      </c>
      <c r="K33" s="84">
        <v>1950194</v>
      </c>
      <c r="L33" s="84">
        <v>2803370.06</v>
      </c>
      <c r="M33" s="84">
        <v>1046757</v>
      </c>
    </row>
    <row r="34" spans="1:13" x14ac:dyDescent="0.2">
      <c r="A34" s="190" t="s">
        <v>192</v>
      </c>
      <c r="B34" s="191"/>
      <c r="C34" s="191"/>
      <c r="D34" s="191"/>
      <c r="E34" s="191"/>
      <c r="F34" s="191"/>
      <c r="G34" s="191"/>
      <c r="H34" s="192"/>
      <c r="I34" s="83">
        <v>138</v>
      </c>
      <c r="J34" s="85">
        <v>1509356</v>
      </c>
      <c r="K34" s="85">
        <v>1424811</v>
      </c>
      <c r="L34" s="85">
        <v>990918</v>
      </c>
      <c r="M34" s="85">
        <v>624608</v>
      </c>
    </row>
    <row r="35" spans="1:13" x14ac:dyDescent="0.2">
      <c r="A35" s="190" t="s">
        <v>193</v>
      </c>
      <c r="B35" s="191"/>
      <c r="C35" s="191"/>
      <c r="D35" s="191"/>
      <c r="E35" s="191"/>
      <c r="F35" s="191"/>
      <c r="G35" s="191"/>
      <c r="H35" s="192"/>
      <c r="I35" s="83">
        <v>139</v>
      </c>
      <c r="J35" s="85">
        <v>899167</v>
      </c>
      <c r="K35" s="85">
        <v>525383</v>
      </c>
      <c r="L35" s="85">
        <v>1812452.06</v>
      </c>
      <c r="M35" s="85">
        <v>422149</v>
      </c>
    </row>
    <row r="36" spans="1:13" x14ac:dyDescent="0.2">
      <c r="A36" s="190" t="s">
        <v>194</v>
      </c>
      <c r="B36" s="191"/>
      <c r="C36" s="191"/>
      <c r="D36" s="191"/>
      <c r="E36" s="191"/>
      <c r="F36" s="191"/>
      <c r="G36" s="191"/>
      <c r="H36" s="192"/>
      <c r="I36" s="83">
        <v>140</v>
      </c>
      <c r="J36" s="85"/>
      <c r="K36" s="85"/>
      <c r="L36" s="85"/>
      <c r="M36" s="85"/>
    </row>
    <row r="37" spans="1:13" x14ac:dyDescent="0.2">
      <c r="A37" s="190" t="s">
        <v>195</v>
      </c>
      <c r="B37" s="191"/>
      <c r="C37" s="191"/>
      <c r="D37" s="191"/>
      <c r="E37" s="191"/>
      <c r="F37" s="191"/>
      <c r="G37" s="191"/>
      <c r="H37" s="192"/>
      <c r="I37" s="83">
        <v>141</v>
      </c>
      <c r="J37" s="85">
        <v>89416</v>
      </c>
      <c r="K37" s="85"/>
      <c r="L37" s="85"/>
      <c r="M37" s="85"/>
    </row>
    <row r="38" spans="1:13" x14ac:dyDescent="0.2">
      <c r="A38" s="190" t="s">
        <v>196</v>
      </c>
      <c r="B38" s="191"/>
      <c r="C38" s="191"/>
      <c r="D38" s="191"/>
      <c r="E38" s="191"/>
      <c r="F38" s="191"/>
      <c r="G38" s="191"/>
      <c r="H38" s="192"/>
      <c r="I38" s="83">
        <v>142</v>
      </c>
      <c r="J38" s="85"/>
      <c r="K38" s="85"/>
      <c r="L38" s="85"/>
      <c r="M38" s="85"/>
    </row>
    <row r="39" spans="1:13" x14ac:dyDescent="0.2">
      <c r="A39" s="190" t="s">
        <v>197</v>
      </c>
      <c r="B39" s="191"/>
      <c r="C39" s="191"/>
      <c r="D39" s="191"/>
      <c r="E39" s="191"/>
      <c r="F39" s="191"/>
      <c r="G39" s="191"/>
      <c r="H39" s="192"/>
      <c r="I39" s="83">
        <v>143</v>
      </c>
      <c r="J39" s="85"/>
      <c r="K39" s="85"/>
      <c r="L39" s="85"/>
      <c r="M39" s="85"/>
    </row>
    <row r="40" spans="1:13" x14ac:dyDescent="0.2">
      <c r="A40" s="190" t="s">
        <v>198</v>
      </c>
      <c r="B40" s="191"/>
      <c r="C40" s="191"/>
      <c r="D40" s="191"/>
      <c r="E40" s="191"/>
      <c r="F40" s="191"/>
      <c r="G40" s="191"/>
      <c r="H40" s="192"/>
      <c r="I40" s="83">
        <v>144</v>
      </c>
      <c r="J40" s="85">
        <v>7258888</v>
      </c>
      <c r="K40" s="85">
        <v>7258888</v>
      </c>
      <c r="L40" s="85">
        <v>13462953</v>
      </c>
      <c r="M40" s="85">
        <v>130749</v>
      </c>
    </row>
    <row r="41" spans="1:13" x14ac:dyDescent="0.2">
      <c r="A41" s="190" t="s">
        <v>199</v>
      </c>
      <c r="B41" s="191"/>
      <c r="C41" s="191"/>
      <c r="D41" s="191"/>
      <c r="E41" s="191"/>
      <c r="F41" s="191"/>
      <c r="G41" s="191"/>
      <c r="H41" s="192"/>
      <c r="I41" s="83">
        <v>145</v>
      </c>
      <c r="J41" s="85"/>
      <c r="K41" s="85"/>
      <c r="L41" s="85"/>
      <c r="M41" s="85"/>
    </row>
    <row r="42" spans="1:13" x14ac:dyDescent="0.2">
      <c r="A42" s="190" t="s">
        <v>200</v>
      </c>
      <c r="B42" s="191"/>
      <c r="C42" s="191"/>
      <c r="D42" s="191"/>
      <c r="E42" s="191"/>
      <c r="F42" s="191"/>
      <c r="G42" s="191"/>
      <c r="H42" s="192"/>
      <c r="I42" s="83">
        <v>146</v>
      </c>
      <c r="J42" s="84">
        <v>80800731</v>
      </c>
      <c r="K42" s="84">
        <v>51185219</v>
      </c>
      <c r="L42" s="84">
        <v>86320696</v>
      </c>
      <c r="M42" s="84">
        <v>42766343</v>
      </c>
    </row>
    <row r="43" spans="1:13" x14ac:dyDescent="0.2">
      <c r="A43" s="190" t="s">
        <v>201</v>
      </c>
      <c r="B43" s="191"/>
      <c r="C43" s="191"/>
      <c r="D43" s="191"/>
      <c r="E43" s="191"/>
      <c r="F43" s="191"/>
      <c r="G43" s="191"/>
      <c r="H43" s="192"/>
      <c r="I43" s="83">
        <v>147</v>
      </c>
      <c r="J43" s="84">
        <v>72352715</v>
      </c>
      <c r="K43" s="84">
        <v>40332367</v>
      </c>
      <c r="L43" s="84">
        <v>70493466.060000002</v>
      </c>
      <c r="M43" s="84">
        <v>37837810</v>
      </c>
    </row>
    <row r="44" spans="1:13" x14ac:dyDescent="0.2">
      <c r="A44" s="190" t="s">
        <v>202</v>
      </c>
      <c r="B44" s="191"/>
      <c r="C44" s="191"/>
      <c r="D44" s="191"/>
      <c r="E44" s="191"/>
      <c r="F44" s="191"/>
      <c r="G44" s="191"/>
      <c r="H44" s="192"/>
      <c r="I44" s="83">
        <v>148</v>
      </c>
      <c r="J44" s="84">
        <v>8448016</v>
      </c>
      <c r="K44" s="84">
        <v>10852852</v>
      </c>
      <c r="L44" s="84">
        <v>15827229.939999998</v>
      </c>
      <c r="M44" s="84">
        <v>4928533</v>
      </c>
    </row>
    <row r="45" spans="1:13" x14ac:dyDescent="0.2">
      <c r="A45" s="193" t="s">
        <v>203</v>
      </c>
      <c r="B45" s="194"/>
      <c r="C45" s="194"/>
      <c r="D45" s="194"/>
      <c r="E45" s="194"/>
      <c r="F45" s="194"/>
      <c r="G45" s="194"/>
      <c r="H45" s="195"/>
      <c r="I45" s="83">
        <v>149</v>
      </c>
      <c r="J45" s="84">
        <v>8448016</v>
      </c>
      <c r="K45" s="84">
        <v>10852852</v>
      </c>
      <c r="L45" s="84">
        <v>15827229.939999998</v>
      </c>
      <c r="M45" s="84">
        <v>4928533</v>
      </c>
    </row>
    <row r="46" spans="1:13" x14ac:dyDescent="0.2">
      <c r="A46" s="193" t="s">
        <v>204</v>
      </c>
      <c r="B46" s="194"/>
      <c r="C46" s="194"/>
      <c r="D46" s="194"/>
      <c r="E46" s="194"/>
      <c r="F46" s="194"/>
      <c r="G46" s="194"/>
      <c r="H46" s="195"/>
      <c r="I46" s="83">
        <v>150</v>
      </c>
      <c r="J46" s="84">
        <v>0</v>
      </c>
      <c r="K46" s="84">
        <v>0</v>
      </c>
      <c r="L46" s="85">
        <v>0</v>
      </c>
      <c r="M46" s="84">
        <v>0</v>
      </c>
    </row>
    <row r="47" spans="1:13" x14ac:dyDescent="0.2">
      <c r="A47" s="190" t="s">
        <v>205</v>
      </c>
      <c r="B47" s="191"/>
      <c r="C47" s="191"/>
      <c r="D47" s="191"/>
      <c r="E47" s="191"/>
      <c r="F47" s="191"/>
      <c r="G47" s="191"/>
      <c r="H47" s="192"/>
      <c r="I47" s="83">
        <v>151</v>
      </c>
      <c r="J47" s="85"/>
      <c r="K47" s="85"/>
      <c r="L47" s="85"/>
      <c r="M47" s="85"/>
    </row>
    <row r="48" spans="1:13" x14ac:dyDescent="0.2">
      <c r="A48" s="190" t="s">
        <v>206</v>
      </c>
      <c r="B48" s="191"/>
      <c r="C48" s="191"/>
      <c r="D48" s="191"/>
      <c r="E48" s="191"/>
      <c r="F48" s="191"/>
      <c r="G48" s="191"/>
      <c r="H48" s="192"/>
      <c r="I48" s="83">
        <v>152</v>
      </c>
      <c r="J48" s="84">
        <v>8448016</v>
      </c>
      <c r="K48" s="84">
        <v>10852852</v>
      </c>
      <c r="L48" s="84">
        <v>15827229.939999998</v>
      </c>
      <c r="M48" s="84">
        <v>4928533</v>
      </c>
    </row>
    <row r="49" spans="1:13" x14ac:dyDescent="0.2">
      <c r="A49" s="193" t="s">
        <v>207</v>
      </c>
      <c r="B49" s="194"/>
      <c r="C49" s="194"/>
      <c r="D49" s="194"/>
      <c r="E49" s="194"/>
      <c r="F49" s="194"/>
      <c r="G49" s="194"/>
      <c r="H49" s="195"/>
      <c r="I49" s="83">
        <v>153</v>
      </c>
      <c r="J49" s="84">
        <v>8448016</v>
      </c>
      <c r="K49" s="84">
        <v>10852852</v>
      </c>
      <c r="L49" s="84">
        <v>15827229.939999998</v>
      </c>
      <c r="M49" s="84">
        <v>4928533</v>
      </c>
    </row>
    <row r="50" spans="1:13" x14ac:dyDescent="0.2">
      <c r="A50" s="224" t="s">
        <v>208</v>
      </c>
      <c r="B50" s="225"/>
      <c r="C50" s="225"/>
      <c r="D50" s="225"/>
      <c r="E50" s="225"/>
      <c r="F50" s="225"/>
      <c r="G50" s="225"/>
      <c r="H50" s="226"/>
      <c r="I50" s="90">
        <v>154</v>
      </c>
      <c r="J50" s="92">
        <v>0</v>
      </c>
      <c r="K50" s="92">
        <v>0</v>
      </c>
      <c r="L50" s="85">
        <v>0</v>
      </c>
      <c r="M50" s="92">
        <v>0</v>
      </c>
    </row>
    <row r="51" spans="1:13" ht="12.75" customHeight="1" x14ac:dyDescent="0.2">
      <c r="A51" s="174" t="s">
        <v>209</v>
      </c>
      <c r="B51" s="175"/>
      <c r="C51" s="175"/>
      <c r="D51" s="175"/>
      <c r="E51" s="175"/>
      <c r="F51" s="175"/>
      <c r="G51" s="175"/>
      <c r="H51" s="175"/>
      <c r="I51" s="175"/>
      <c r="J51" s="175"/>
      <c r="K51" s="175"/>
      <c r="L51" s="175"/>
      <c r="M51" s="175"/>
    </row>
    <row r="52" spans="1:13" ht="12.75" customHeight="1" x14ac:dyDescent="0.2">
      <c r="A52" s="178" t="s">
        <v>210</v>
      </c>
      <c r="B52" s="179"/>
      <c r="C52" s="179"/>
      <c r="D52" s="179"/>
      <c r="E52" s="179"/>
      <c r="F52" s="179"/>
      <c r="G52" s="179"/>
      <c r="H52" s="179"/>
      <c r="I52" s="93"/>
      <c r="J52" s="93"/>
      <c r="K52" s="93"/>
      <c r="L52" s="93"/>
      <c r="M52" s="94"/>
    </row>
    <row r="53" spans="1:13" x14ac:dyDescent="0.2">
      <c r="A53" s="221" t="s">
        <v>211</v>
      </c>
      <c r="B53" s="222"/>
      <c r="C53" s="222"/>
      <c r="D53" s="222"/>
      <c r="E53" s="222"/>
      <c r="F53" s="222"/>
      <c r="G53" s="222"/>
      <c r="H53" s="223"/>
      <c r="I53" s="83">
        <v>155</v>
      </c>
      <c r="J53" s="85"/>
      <c r="K53" s="85"/>
      <c r="L53" s="85"/>
      <c r="M53" s="85"/>
    </row>
    <row r="54" spans="1:13" x14ac:dyDescent="0.2">
      <c r="A54" s="221" t="s">
        <v>212</v>
      </c>
      <c r="B54" s="222"/>
      <c r="C54" s="222"/>
      <c r="D54" s="222"/>
      <c r="E54" s="222"/>
      <c r="F54" s="222"/>
      <c r="G54" s="222"/>
      <c r="H54" s="223"/>
      <c r="I54" s="83">
        <v>156</v>
      </c>
      <c r="J54" s="87"/>
      <c r="K54" s="87"/>
      <c r="L54" s="87"/>
      <c r="M54" s="87"/>
    </row>
    <row r="55" spans="1:13" ht="12.75" customHeight="1" x14ac:dyDescent="0.2">
      <c r="A55" s="174" t="s">
        <v>213</v>
      </c>
      <c r="B55" s="175"/>
      <c r="C55" s="175"/>
      <c r="D55" s="175"/>
      <c r="E55" s="175"/>
      <c r="F55" s="175"/>
      <c r="G55" s="175"/>
      <c r="H55" s="175"/>
      <c r="I55" s="175"/>
      <c r="J55" s="175"/>
      <c r="K55" s="175"/>
      <c r="L55" s="175"/>
      <c r="M55" s="175"/>
    </row>
    <row r="56" spans="1:13" x14ac:dyDescent="0.2">
      <c r="A56" s="178" t="s">
        <v>214</v>
      </c>
      <c r="B56" s="179"/>
      <c r="C56" s="179"/>
      <c r="D56" s="179"/>
      <c r="E56" s="179"/>
      <c r="F56" s="179"/>
      <c r="G56" s="179"/>
      <c r="H56" s="201"/>
      <c r="I56" s="95">
        <v>157</v>
      </c>
      <c r="J56" s="82"/>
      <c r="K56" s="82"/>
      <c r="L56" s="82"/>
      <c r="M56" s="82"/>
    </row>
    <row r="57" spans="1:13" x14ac:dyDescent="0.2">
      <c r="A57" s="190" t="s">
        <v>215</v>
      </c>
      <c r="B57" s="191"/>
      <c r="C57" s="191"/>
      <c r="D57" s="191"/>
      <c r="E57" s="191"/>
      <c r="F57" s="191"/>
      <c r="G57" s="191"/>
      <c r="H57" s="192"/>
      <c r="I57" s="83">
        <v>158</v>
      </c>
      <c r="J57" s="84">
        <f>SUM(J58:J64)</f>
        <v>0</v>
      </c>
      <c r="K57" s="84">
        <f>SUM(K58:K64)</f>
        <v>0</v>
      </c>
      <c r="L57" s="84">
        <f>SUM(L58:L64)</f>
        <v>0</v>
      </c>
      <c r="M57" s="84">
        <f>SUM(M58:M64)</f>
        <v>0</v>
      </c>
    </row>
    <row r="58" spans="1:13" x14ac:dyDescent="0.2">
      <c r="A58" s="190" t="s">
        <v>216</v>
      </c>
      <c r="B58" s="191"/>
      <c r="C58" s="191"/>
      <c r="D58" s="191"/>
      <c r="E58" s="191"/>
      <c r="F58" s="191"/>
      <c r="G58" s="191"/>
      <c r="H58" s="192"/>
      <c r="I58" s="83">
        <v>159</v>
      </c>
      <c r="J58" s="85"/>
      <c r="K58" s="85"/>
      <c r="L58" s="85"/>
      <c r="M58" s="85"/>
    </row>
    <row r="59" spans="1:13" x14ac:dyDescent="0.2">
      <c r="A59" s="190" t="s">
        <v>217</v>
      </c>
      <c r="B59" s="191"/>
      <c r="C59" s="191"/>
      <c r="D59" s="191"/>
      <c r="E59" s="191"/>
      <c r="F59" s="191"/>
      <c r="G59" s="191"/>
      <c r="H59" s="192"/>
      <c r="I59" s="83">
        <v>160</v>
      </c>
      <c r="J59" s="85"/>
      <c r="K59" s="85"/>
      <c r="L59" s="85"/>
      <c r="M59" s="85"/>
    </row>
    <row r="60" spans="1:13" x14ac:dyDescent="0.2">
      <c r="A60" s="190" t="s">
        <v>218</v>
      </c>
      <c r="B60" s="191"/>
      <c r="C60" s="191"/>
      <c r="D60" s="191"/>
      <c r="E60" s="191"/>
      <c r="F60" s="191"/>
      <c r="G60" s="191"/>
      <c r="H60" s="192"/>
      <c r="I60" s="83">
        <v>161</v>
      </c>
      <c r="J60" s="85"/>
      <c r="K60" s="85"/>
      <c r="L60" s="85"/>
      <c r="M60" s="85"/>
    </row>
    <row r="61" spans="1:13" x14ac:dyDescent="0.2">
      <c r="A61" s="190" t="s">
        <v>219</v>
      </c>
      <c r="B61" s="191"/>
      <c r="C61" s="191"/>
      <c r="D61" s="191"/>
      <c r="E61" s="191"/>
      <c r="F61" s="191"/>
      <c r="G61" s="191"/>
      <c r="H61" s="192"/>
      <c r="I61" s="83">
        <v>162</v>
      </c>
      <c r="J61" s="85"/>
      <c r="K61" s="85"/>
      <c r="L61" s="85"/>
      <c r="M61" s="85"/>
    </row>
    <row r="62" spans="1:13" x14ac:dyDescent="0.2">
      <c r="A62" s="190" t="s">
        <v>220</v>
      </c>
      <c r="B62" s="191"/>
      <c r="C62" s="191"/>
      <c r="D62" s="191"/>
      <c r="E62" s="191"/>
      <c r="F62" s="191"/>
      <c r="G62" s="191"/>
      <c r="H62" s="192"/>
      <c r="I62" s="83">
        <v>163</v>
      </c>
      <c r="J62" s="85"/>
      <c r="K62" s="85"/>
      <c r="L62" s="85"/>
      <c r="M62" s="85"/>
    </row>
    <row r="63" spans="1:13" x14ac:dyDescent="0.2">
      <c r="A63" s="190" t="s">
        <v>221</v>
      </c>
      <c r="B63" s="191"/>
      <c r="C63" s="191"/>
      <c r="D63" s="191"/>
      <c r="E63" s="191"/>
      <c r="F63" s="191"/>
      <c r="G63" s="191"/>
      <c r="H63" s="192"/>
      <c r="I63" s="83">
        <v>164</v>
      </c>
      <c r="J63" s="85"/>
      <c r="K63" s="85"/>
      <c r="L63" s="85"/>
      <c r="M63" s="85"/>
    </row>
    <row r="64" spans="1:13" x14ac:dyDescent="0.2">
      <c r="A64" s="190" t="s">
        <v>222</v>
      </c>
      <c r="B64" s="191"/>
      <c r="C64" s="191"/>
      <c r="D64" s="191"/>
      <c r="E64" s="191"/>
      <c r="F64" s="191"/>
      <c r="G64" s="191"/>
      <c r="H64" s="192"/>
      <c r="I64" s="83">
        <v>165</v>
      </c>
      <c r="J64" s="85"/>
      <c r="K64" s="85"/>
      <c r="L64" s="85"/>
      <c r="M64" s="85"/>
    </row>
    <row r="65" spans="1:13" x14ac:dyDescent="0.2">
      <c r="A65" s="190" t="s">
        <v>223</v>
      </c>
      <c r="B65" s="191"/>
      <c r="C65" s="191"/>
      <c r="D65" s="191"/>
      <c r="E65" s="191"/>
      <c r="F65" s="191"/>
      <c r="G65" s="191"/>
      <c r="H65" s="192"/>
      <c r="I65" s="83">
        <v>166</v>
      </c>
      <c r="J65" s="85"/>
      <c r="K65" s="85"/>
      <c r="L65" s="85"/>
      <c r="M65" s="85"/>
    </row>
    <row r="66" spans="1:13" x14ac:dyDescent="0.2">
      <c r="A66" s="190" t="s">
        <v>224</v>
      </c>
      <c r="B66" s="191"/>
      <c r="C66" s="191"/>
      <c r="D66" s="191"/>
      <c r="E66" s="191"/>
      <c r="F66" s="191"/>
      <c r="G66" s="191"/>
      <c r="H66" s="192"/>
      <c r="I66" s="83">
        <v>167</v>
      </c>
      <c r="J66" s="84">
        <f>J57-J65</f>
        <v>0</v>
      </c>
      <c r="K66" s="84">
        <f>K57-K65</f>
        <v>0</v>
      </c>
      <c r="L66" s="84">
        <f>L57-L65</f>
        <v>0</v>
      </c>
      <c r="M66" s="84">
        <f>M57-M65</f>
        <v>0</v>
      </c>
    </row>
    <row r="67" spans="1:13" x14ac:dyDescent="0.2">
      <c r="A67" s="190" t="s">
        <v>225</v>
      </c>
      <c r="B67" s="191"/>
      <c r="C67" s="191"/>
      <c r="D67" s="191"/>
      <c r="E67" s="191"/>
      <c r="F67" s="191"/>
      <c r="G67" s="191"/>
      <c r="H67" s="192"/>
      <c r="I67" s="83">
        <v>168</v>
      </c>
      <c r="J67" s="92">
        <f>J56+J66</f>
        <v>0</v>
      </c>
      <c r="K67" s="92">
        <f>K56+K66</f>
        <v>0</v>
      </c>
      <c r="L67" s="92">
        <f>L56+L66</f>
        <v>0</v>
      </c>
      <c r="M67" s="92">
        <f>M56+M66</f>
        <v>0</v>
      </c>
    </row>
    <row r="68" spans="1:13" ht="12.75" customHeight="1" x14ac:dyDescent="0.2">
      <c r="A68" s="217" t="s">
        <v>226</v>
      </c>
      <c r="B68" s="218"/>
      <c r="C68" s="218"/>
      <c r="D68" s="218"/>
      <c r="E68" s="218"/>
      <c r="F68" s="218"/>
      <c r="G68" s="218"/>
      <c r="H68" s="218"/>
      <c r="I68" s="218"/>
      <c r="J68" s="218"/>
      <c r="K68" s="218"/>
      <c r="L68" s="218"/>
      <c r="M68" s="218"/>
    </row>
    <row r="69" spans="1:13" ht="12.75" customHeight="1" x14ac:dyDescent="0.2">
      <c r="A69" s="219" t="s">
        <v>227</v>
      </c>
      <c r="B69" s="220"/>
      <c r="C69" s="220"/>
      <c r="D69" s="220"/>
      <c r="E69" s="220"/>
      <c r="F69" s="220"/>
      <c r="G69" s="220"/>
      <c r="H69" s="220"/>
      <c r="I69" s="220"/>
      <c r="J69" s="220"/>
      <c r="K69" s="220"/>
      <c r="L69" s="220"/>
      <c r="M69" s="220"/>
    </row>
    <row r="70" spans="1:13" x14ac:dyDescent="0.2">
      <c r="A70" s="221" t="s">
        <v>211</v>
      </c>
      <c r="B70" s="222"/>
      <c r="C70" s="222"/>
      <c r="D70" s="222"/>
      <c r="E70" s="222"/>
      <c r="F70" s="222"/>
      <c r="G70" s="222"/>
      <c r="H70" s="223"/>
      <c r="I70" s="83">
        <v>169</v>
      </c>
      <c r="J70" s="85"/>
      <c r="K70" s="85"/>
      <c r="L70" s="85"/>
      <c r="M70" s="85"/>
    </row>
    <row r="71" spans="1:13" x14ac:dyDescent="0.2">
      <c r="A71" s="214" t="s">
        <v>212</v>
      </c>
      <c r="B71" s="215"/>
      <c r="C71" s="215"/>
      <c r="D71" s="215"/>
      <c r="E71" s="215"/>
      <c r="F71" s="215"/>
      <c r="G71" s="215"/>
      <c r="H71" s="216"/>
      <c r="I71" s="86">
        <v>170</v>
      </c>
      <c r="J71" s="87"/>
      <c r="K71" s="87"/>
      <c r="L71" s="87"/>
      <c r="M71" s="87"/>
    </row>
  </sheetData>
  <mergeCells count="73">
    <mergeCell ref="A1:M1"/>
    <mergeCell ref="A2:M2"/>
    <mergeCell ref="A3:M3"/>
    <mergeCell ref="A4:H4"/>
    <mergeCell ref="J4:K4"/>
    <mergeCell ref="L4:M4"/>
    <mergeCell ref="A16:H16"/>
    <mergeCell ref="A5:H5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28:H28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40:H40"/>
    <mergeCell ref="A29:H29"/>
    <mergeCell ref="A30:H30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52:H52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50:H50"/>
    <mergeCell ref="A51:M51"/>
    <mergeCell ref="A64:H64"/>
    <mergeCell ref="A53:H53"/>
    <mergeCell ref="A54:H54"/>
    <mergeCell ref="A55:M55"/>
    <mergeCell ref="A56:H56"/>
    <mergeCell ref="A57:H57"/>
    <mergeCell ref="A58:H58"/>
    <mergeCell ref="A59:H59"/>
    <mergeCell ref="A60:H60"/>
    <mergeCell ref="A61:H61"/>
    <mergeCell ref="A62:H62"/>
    <mergeCell ref="A63:H63"/>
    <mergeCell ref="A71:H71"/>
    <mergeCell ref="A65:H65"/>
    <mergeCell ref="A66:H66"/>
    <mergeCell ref="A67:H67"/>
    <mergeCell ref="A68:M68"/>
    <mergeCell ref="A69:M69"/>
    <mergeCell ref="A70:H70"/>
  </mergeCells>
  <dataValidations count="3">
    <dataValidation type="whole" operator="greaterThanOrEqual" allowBlank="1" showInputMessage="1" showErrorMessage="1" errorTitle="Pogrešan unos" error="Mogu se unijeti samo cjelobrojne pozitivne vrijednosti." sqref="J38:J40 K29:M33 J7:M10 J12:M22 J23:J36 M35 K26:M27 J42:M46 K35 J48:M50">
      <formula1>0</formula1>
    </dataValidation>
    <dataValidation type="whole" operator="notEqual" allowBlank="1" showInputMessage="1" showErrorMessage="1" errorTitle="Pogrešan unos" error="Mogu se unijeti samo cjelobrojne pozitivne ili negativne vrijednosti." sqref="J11:M11">
      <formula1>999999999999</formula1>
    </dataValidation>
    <dataValidation type="whole" operator="notEqual" allowBlank="1" showInputMessage="1" showErrorMessage="1" errorTitle="Pogrešan unos" error="Mogu se unijeti samo cjelobrojne vrijednosti." sqref="J47 J70:L71 J53:L54 J56:J67 K56:L56 K57:M57 K58:L65 K66:M67">
      <formula1>999999999999</formula1>
    </dataValidation>
  </dataValidations>
  <pageMargins left="0.75" right="0.75" top="1" bottom="1" header="0.5" footer="0.5"/>
  <pageSetup paperSize="9" scale="68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52"/>
  <sheetViews>
    <sheetView view="pageBreakPreview" zoomScale="110" zoomScaleNormal="100" workbookViewId="0">
      <selection activeCell="K38" sqref="K38"/>
    </sheetView>
  </sheetViews>
  <sheetFormatPr defaultRowHeight="12.75" x14ac:dyDescent="0.2"/>
  <cols>
    <col min="1" max="8" width="9.140625" style="75"/>
    <col min="9" max="9" width="6.5703125" style="75" bestFit="1" customWidth="1"/>
    <col min="10" max="10" width="9.85546875" style="75" bestFit="1" customWidth="1"/>
    <col min="11" max="11" width="13.42578125" style="75" bestFit="1" customWidth="1"/>
    <col min="12" max="16384" width="9.140625" style="75"/>
  </cols>
  <sheetData>
    <row r="1" spans="1:11" ht="12.75" customHeight="1" x14ac:dyDescent="0.2">
      <c r="A1" s="233" t="s">
        <v>228</v>
      </c>
      <c r="B1" s="233"/>
      <c r="C1" s="233"/>
      <c r="D1" s="233"/>
      <c r="E1" s="233"/>
      <c r="F1" s="233"/>
      <c r="G1" s="233"/>
      <c r="H1" s="233"/>
      <c r="I1" s="233"/>
      <c r="J1" s="233"/>
      <c r="K1" s="233"/>
    </row>
    <row r="2" spans="1:11" ht="12.75" customHeight="1" x14ac:dyDescent="0.2">
      <c r="A2" s="234" t="s">
        <v>161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</row>
    <row r="3" spans="1:11" x14ac:dyDescent="0.2">
      <c r="A3" s="235" t="s">
        <v>53</v>
      </c>
      <c r="B3" s="236"/>
      <c r="C3" s="236"/>
      <c r="D3" s="236"/>
      <c r="E3" s="236"/>
      <c r="F3" s="236"/>
      <c r="G3" s="236"/>
      <c r="H3" s="236"/>
      <c r="I3" s="236"/>
      <c r="J3" s="236"/>
      <c r="K3" s="237"/>
    </row>
    <row r="4" spans="1:11" ht="23.25" x14ac:dyDescent="0.2">
      <c r="A4" s="238" t="s">
        <v>54</v>
      </c>
      <c r="B4" s="238"/>
      <c r="C4" s="238"/>
      <c r="D4" s="238"/>
      <c r="E4" s="238"/>
      <c r="F4" s="238"/>
      <c r="G4" s="238"/>
      <c r="H4" s="238"/>
      <c r="I4" s="96" t="s">
        <v>162</v>
      </c>
      <c r="J4" s="97" t="s">
        <v>56</v>
      </c>
      <c r="K4" s="97" t="s">
        <v>57</v>
      </c>
    </row>
    <row r="5" spans="1:11" x14ac:dyDescent="0.2">
      <c r="A5" s="239">
        <v>1</v>
      </c>
      <c r="B5" s="239"/>
      <c r="C5" s="239"/>
      <c r="D5" s="239"/>
      <c r="E5" s="239"/>
      <c r="F5" s="239"/>
      <c r="G5" s="239"/>
      <c r="H5" s="239"/>
      <c r="I5" s="98">
        <v>2</v>
      </c>
      <c r="J5" s="99" t="s">
        <v>229</v>
      </c>
      <c r="K5" s="99" t="s">
        <v>230</v>
      </c>
    </row>
    <row r="6" spans="1:11" x14ac:dyDescent="0.2">
      <c r="A6" s="174" t="s">
        <v>231</v>
      </c>
      <c r="B6" s="175"/>
      <c r="C6" s="175"/>
      <c r="D6" s="175"/>
      <c r="E6" s="175"/>
      <c r="F6" s="175"/>
      <c r="G6" s="175"/>
      <c r="H6" s="175"/>
      <c r="I6" s="231"/>
      <c r="J6" s="231"/>
      <c r="K6" s="232"/>
    </row>
    <row r="7" spans="1:11" x14ac:dyDescent="0.2">
      <c r="A7" s="182" t="s">
        <v>232</v>
      </c>
      <c r="B7" s="183"/>
      <c r="C7" s="183"/>
      <c r="D7" s="183"/>
      <c r="E7" s="183"/>
      <c r="F7" s="183"/>
      <c r="G7" s="183"/>
      <c r="H7" s="183"/>
      <c r="I7" s="83">
        <v>1</v>
      </c>
      <c r="J7" s="85">
        <v>8448016</v>
      </c>
      <c r="K7" s="85">
        <v>15827230</v>
      </c>
    </row>
    <row r="8" spans="1:11" x14ac:dyDescent="0.2">
      <c r="A8" s="182" t="s">
        <v>233</v>
      </c>
      <c r="B8" s="183"/>
      <c r="C8" s="183"/>
      <c r="D8" s="183"/>
      <c r="E8" s="183"/>
      <c r="F8" s="183"/>
      <c r="G8" s="183"/>
      <c r="H8" s="183"/>
      <c r="I8" s="83">
        <v>2</v>
      </c>
      <c r="J8" s="85">
        <v>3754853</v>
      </c>
      <c r="K8" s="85">
        <v>3915838</v>
      </c>
    </row>
    <row r="9" spans="1:11" x14ac:dyDescent="0.2">
      <c r="A9" s="182" t="s">
        <v>234</v>
      </c>
      <c r="B9" s="183"/>
      <c r="C9" s="183"/>
      <c r="D9" s="183"/>
      <c r="E9" s="183"/>
      <c r="F9" s="183"/>
      <c r="G9" s="183"/>
      <c r="H9" s="183"/>
      <c r="I9" s="83">
        <v>3</v>
      </c>
      <c r="J9" s="85"/>
      <c r="K9" s="85">
        <v>0</v>
      </c>
    </row>
    <row r="10" spans="1:11" x14ac:dyDescent="0.2">
      <c r="A10" s="182" t="s">
        <v>235</v>
      </c>
      <c r="B10" s="183"/>
      <c r="C10" s="183"/>
      <c r="D10" s="183"/>
      <c r="E10" s="183"/>
      <c r="F10" s="183"/>
      <c r="G10" s="183"/>
      <c r="H10" s="183"/>
      <c r="I10" s="83">
        <v>4</v>
      </c>
      <c r="J10" s="85"/>
      <c r="K10" s="85"/>
    </row>
    <row r="11" spans="1:11" x14ac:dyDescent="0.2">
      <c r="A11" s="182" t="s">
        <v>236</v>
      </c>
      <c r="B11" s="183"/>
      <c r="C11" s="183"/>
      <c r="D11" s="183"/>
      <c r="E11" s="183"/>
      <c r="F11" s="183"/>
      <c r="G11" s="183"/>
      <c r="H11" s="183"/>
      <c r="I11" s="83">
        <v>5</v>
      </c>
      <c r="J11" s="85"/>
      <c r="K11" s="85"/>
    </row>
    <row r="12" spans="1:11" x14ac:dyDescent="0.2">
      <c r="A12" s="182" t="s">
        <v>237</v>
      </c>
      <c r="B12" s="183"/>
      <c r="C12" s="183"/>
      <c r="D12" s="183"/>
      <c r="E12" s="183"/>
      <c r="F12" s="183"/>
      <c r="G12" s="183"/>
      <c r="H12" s="183"/>
      <c r="I12" s="83">
        <v>6</v>
      </c>
      <c r="J12" s="85">
        <v>10894300</v>
      </c>
      <c r="K12" s="85"/>
    </row>
    <row r="13" spans="1:11" x14ac:dyDescent="0.2">
      <c r="A13" s="190" t="s">
        <v>238</v>
      </c>
      <c r="B13" s="191"/>
      <c r="C13" s="191"/>
      <c r="D13" s="191"/>
      <c r="E13" s="191"/>
      <c r="F13" s="191"/>
      <c r="G13" s="191"/>
      <c r="H13" s="191"/>
      <c r="I13" s="83">
        <v>7</v>
      </c>
      <c r="J13" s="84">
        <v>23097169</v>
      </c>
      <c r="K13" s="84">
        <v>19743068</v>
      </c>
    </row>
    <row r="14" spans="1:11" x14ac:dyDescent="0.2">
      <c r="A14" s="182" t="s">
        <v>239</v>
      </c>
      <c r="B14" s="183"/>
      <c r="C14" s="183"/>
      <c r="D14" s="183"/>
      <c r="E14" s="183"/>
      <c r="F14" s="183"/>
      <c r="G14" s="183"/>
      <c r="H14" s="183"/>
      <c r="I14" s="83">
        <v>8</v>
      </c>
      <c r="J14" s="85">
        <v>56031815</v>
      </c>
      <c r="K14" s="85">
        <v>51538074</v>
      </c>
    </row>
    <row r="15" spans="1:11" x14ac:dyDescent="0.2">
      <c r="A15" s="182" t="s">
        <v>240</v>
      </c>
      <c r="B15" s="183"/>
      <c r="C15" s="183"/>
      <c r="D15" s="183"/>
      <c r="E15" s="183"/>
      <c r="F15" s="183"/>
      <c r="G15" s="183"/>
      <c r="H15" s="183"/>
      <c r="I15" s="83">
        <v>9</v>
      </c>
      <c r="J15" s="85">
        <v>50070274</v>
      </c>
      <c r="K15" s="85">
        <v>18115604.490000002</v>
      </c>
    </row>
    <row r="16" spans="1:11" x14ac:dyDescent="0.2">
      <c r="A16" s="182" t="s">
        <v>241</v>
      </c>
      <c r="B16" s="183"/>
      <c r="C16" s="183"/>
      <c r="D16" s="183"/>
      <c r="E16" s="183"/>
      <c r="F16" s="183"/>
      <c r="G16" s="183"/>
      <c r="H16" s="183"/>
      <c r="I16" s="83">
        <v>10</v>
      </c>
      <c r="J16" s="85">
        <v>2638714</v>
      </c>
      <c r="K16" s="85">
        <v>2121598</v>
      </c>
    </row>
    <row r="17" spans="1:11" x14ac:dyDescent="0.2">
      <c r="A17" s="182" t="s">
        <v>242</v>
      </c>
      <c r="B17" s="183"/>
      <c r="C17" s="183"/>
      <c r="D17" s="183"/>
      <c r="E17" s="183"/>
      <c r="F17" s="183"/>
      <c r="G17" s="183"/>
      <c r="H17" s="183"/>
      <c r="I17" s="83">
        <v>11</v>
      </c>
      <c r="J17" s="85"/>
      <c r="K17" s="85">
        <v>409620</v>
      </c>
    </row>
    <row r="18" spans="1:11" x14ac:dyDescent="0.2">
      <c r="A18" s="190" t="s">
        <v>243</v>
      </c>
      <c r="B18" s="191"/>
      <c r="C18" s="191"/>
      <c r="D18" s="191"/>
      <c r="E18" s="191"/>
      <c r="F18" s="191"/>
      <c r="G18" s="191"/>
      <c r="H18" s="191"/>
      <c r="I18" s="83">
        <v>12</v>
      </c>
      <c r="J18" s="84">
        <v>108740803</v>
      </c>
      <c r="K18" s="84">
        <v>20646822.490000002</v>
      </c>
    </row>
    <row r="19" spans="1:11" x14ac:dyDescent="0.2">
      <c r="A19" s="190" t="s">
        <v>244</v>
      </c>
      <c r="B19" s="191"/>
      <c r="C19" s="191"/>
      <c r="D19" s="191"/>
      <c r="E19" s="191"/>
      <c r="F19" s="191"/>
      <c r="G19" s="191"/>
      <c r="H19" s="191"/>
      <c r="I19" s="83">
        <v>13</v>
      </c>
      <c r="J19" s="84"/>
      <c r="K19" s="84">
        <v>0</v>
      </c>
    </row>
    <row r="20" spans="1:11" x14ac:dyDescent="0.2">
      <c r="A20" s="190" t="s">
        <v>245</v>
      </c>
      <c r="B20" s="191"/>
      <c r="C20" s="191"/>
      <c r="D20" s="191"/>
      <c r="E20" s="191"/>
      <c r="F20" s="191"/>
      <c r="G20" s="191"/>
      <c r="H20" s="191"/>
      <c r="I20" s="83">
        <v>14</v>
      </c>
      <c r="J20" s="84">
        <v>85643634</v>
      </c>
      <c r="K20" s="84">
        <v>903754.49000000209</v>
      </c>
    </row>
    <row r="21" spans="1:11" x14ac:dyDescent="0.2">
      <c r="A21" s="174" t="s">
        <v>246</v>
      </c>
      <c r="B21" s="175"/>
      <c r="C21" s="175"/>
      <c r="D21" s="175"/>
      <c r="E21" s="175"/>
      <c r="F21" s="175"/>
      <c r="G21" s="175"/>
      <c r="H21" s="175"/>
      <c r="I21" s="231"/>
      <c r="J21" s="231"/>
      <c r="K21" s="232"/>
    </row>
    <row r="22" spans="1:11" x14ac:dyDescent="0.2">
      <c r="A22" s="182" t="s">
        <v>247</v>
      </c>
      <c r="B22" s="183"/>
      <c r="C22" s="183"/>
      <c r="D22" s="183"/>
      <c r="E22" s="183"/>
      <c r="F22" s="183"/>
      <c r="G22" s="183"/>
      <c r="H22" s="183"/>
      <c r="I22" s="83">
        <v>15</v>
      </c>
      <c r="J22" s="85"/>
      <c r="K22" s="85">
        <v>0</v>
      </c>
    </row>
    <row r="23" spans="1:11" x14ac:dyDescent="0.2">
      <c r="A23" s="182" t="s">
        <v>248</v>
      </c>
      <c r="B23" s="183"/>
      <c r="C23" s="183"/>
      <c r="D23" s="183"/>
      <c r="E23" s="183"/>
      <c r="F23" s="183"/>
      <c r="G23" s="183"/>
      <c r="H23" s="183"/>
      <c r="I23" s="83">
        <v>16</v>
      </c>
      <c r="J23" s="85"/>
      <c r="K23" s="85"/>
    </row>
    <row r="24" spans="1:11" x14ac:dyDescent="0.2">
      <c r="A24" s="182" t="s">
        <v>249</v>
      </c>
      <c r="B24" s="183"/>
      <c r="C24" s="183"/>
      <c r="D24" s="183"/>
      <c r="E24" s="183"/>
      <c r="F24" s="183"/>
      <c r="G24" s="183"/>
      <c r="H24" s="183"/>
      <c r="I24" s="83">
        <v>17</v>
      </c>
      <c r="J24" s="85"/>
      <c r="K24" s="85"/>
    </row>
    <row r="25" spans="1:11" x14ac:dyDescent="0.2">
      <c r="A25" s="182" t="s">
        <v>250</v>
      </c>
      <c r="B25" s="183"/>
      <c r="C25" s="183"/>
      <c r="D25" s="183"/>
      <c r="E25" s="183"/>
      <c r="F25" s="183"/>
      <c r="G25" s="183"/>
      <c r="H25" s="183"/>
      <c r="I25" s="83">
        <v>18</v>
      </c>
      <c r="J25" s="85"/>
      <c r="K25" s="85"/>
    </row>
    <row r="26" spans="1:11" x14ac:dyDescent="0.2">
      <c r="A26" s="182" t="s">
        <v>251</v>
      </c>
      <c r="B26" s="183"/>
      <c r="C26" s="183"/>
      <c r="D26" s="183"/>
      <c r="E26" s="183"/>
      <c r="F26" s="183"/>
      <c r="G26" s="183"/>
      <c r="H26" s="183"/>
      <c r="I26" s="83">
        <v>19</v>
      </c>
      <c r="J26" s="85"/>
      <c r="K26" s="85"/>
    </row>
    <row r="27" spans="1:11" x14ac:dyDescent="0.2">
      <c r="A27" s="190" t="s">
        <v>252</v>
      </c>
      <c r="B27" s="191"/>
      <c r="C27" s="191"/>
      <c r="D27" s="191"/>
      <c r="E27" s="191"/>
      <c r="F27" s="191"/>
      <c r="G27" s="191"/>
      <c r="H27" s="191"/>
      <c r="I27" s="83">
        <v>20</v>
      </c>
      <c r="J27" s="84">
        <v>0</v>
      </c>
      <c r="K27" s="84">
        <v>0</v>
      </c>
    </row>
    <row r="28" spans="1:11" x14ac:dyDescent="0.2">
      <c r="A28" s="182" t="s">
        <v>253</v>
      </c>
      <c r="B28" s="183"/>
      <c r="C28" s="183"/>
      <c r="D28" s="183"/>
      <c r="E28" s="183"/>
      <c r="F28" s="183"/>
      <c r="G28" s="183"/>
      <c r="H28" s="183"/>
      <c r="I28" s="83">
        <v>21</v>
      </c>
      <c r="J28" s="85">
        <v>983941</v>
      </c>
      <c r="K28" s="85">
        <v>587822</v>
      </c>
    </row>
    <row r="29" spans="1:11" x14ac:dyDescent="0.2">
      <c r="A29" s="182" t="s">
        <v>254</v>
      </c>
      <c r="B29" s="183"/>
      <c r="C29" s="183"/>
      <c r="D29" s="183"/>
      <c r="E29" s="183"/>
      <c r="F29" s="183"/>
      <c r="G29" s="183"/>
      <c r="H29" s="183"/>
      <c r="I29" s="83">
        <v>22</v>
      </c>
      <c r="J29" s="85"/>
      <c r="K29" s="85"/>
    </row>
    <row r="30" spans="1:11" x14ac:dyDescent="0.2">
      <c r="A30" s="182" t="s">
        <v>255</v>
      </c>
      <c r="B30" s="183"/>
      <c r="C30" s="183"/>
      <c r="D30" s="183"/>
      <c r="E30" s="183"/>
      <c r="F30" s="183"/>
      <c r="G30" s="183"/>
      <c r="H30" s="183"/>
      <c r="I30" s="83">
        <v>23</v>
      </c>
      <c r="J30" s="85"/>
      <c r="K30" s="85"/>
    </row>
    <row r="31" spans="1:11" x14ac:dyDescent="0.2">
      <c r="A31" s="190" t="s">
        <v>256</v>
      </c>
      <c r="B31" s="191"/>
      <c r="C31" s="191"/>
      <c r="D31" s="191"/>
      <c r="E31" s="191"/>
      <c r="F31" s="191"/>
      <c r="G31" s="191"/>
      <c r="H31" s="191"/>
      <c r="I31" s="83">
        <v>24</v>
      </c>
      <c r="J31" s="84">
        <v>983941</v>
      </c>
      <c r="K31" s="84">
        <v>587822</v>
      </c>
    </row>
    <row r="32" spans="1:11" x14ac:dyDescent="0.2">
      <c r="A32" s="190" t="s">
        <v>257</v>
      </c>
      <c r="B32" s="191"/>
      <c r="C32" s="191"/>
      <c r="D32" s="191"/>
      <c r="E32" s="191"/>
      <c r="F32" s="191"/>
      <c r="G32" s="191"/>
      <c r="H32" s="191"/>
      <c r="I32" s="83">
        <v>25</v>
      </c>
      <c r="J32" s="84">
        <v>0</v>
      </c>
      <c r="K32" s="84">
        <v>0</v>
      </c>
    </row>
    <row r="33" spans="1:11" x14ac:dyDescent="0.2">
      <c r="A33" s="190" t="s">
        <v>258</v>
      </c>
      <c r="B33" s="191"/>
      <c r="C33" s="191"/>
      <c r="D33" s="191"/>
      <c r="E33" s="191"/>
      <c r="F33" s="191"/>
      <c r="G33" s="191"/>
      <c r="H33" s="191"/>
      <c r="I33" s="83">
        <v>26</v>
      </c>
      <c r="J33" s="84">
        <v>983941</v>
      </c>
      <c r="K33" s="84">
        <v>587822</v>
      </c>
    </row>
    <row r="34" spans="1:11" x14ac:dyDescent="0.2">
      <c r="A34" s="174" t="s">
        <v>259</v>
      </c>
      <c r="B34" s="175"/>
      <c r="C34" s="175"/>
      <c r="D34" s="175"/>
      <c r="E34" s="175"/>
      <c r="F34" s="175"/>
      <c r="G34" s="175"/>
      <c r="H34" s="175"/>
      <c r="I34" s="231"/>
      <c r="J34" s="231"/>
      <c r="K34" s="232"/>
    </row>
    <row r="35" spans="1:11" x14ac:dyDescent="0.2">
      <c r="A35" s="182" t="s">
        <v>260</v>
      </c>
      <c r="B35" s="183"/>
      <c r="C35" s="183"/>
      <c r="D35" s="183"/>
      <c r="E35" s="183"/>
      <c r="F35" s="183"/>
      <c r="G35" s="183"/>
      <c r="H35" s="183"/>
      <c r="I35" s="83">
        <v>27</v>
      </c>
      <c r="J35" s="85"/>
      <c r="K35" s="85"/>
    </row>
    <row r="36" spans="1:11" x14ac:dyDescent="0.2">
      <c r="A36" s="182" t="s">
        <v>261</v>
      </c>
      <c r="B36" s="183"/>
      <c r="C36" s="183"/>
      <c r="D36" s="183"/>
      <c r="E36" s="183"/>
      <c r="F36" s="183"/>
      <c r="G36" s="183"/>
      <c r="H36" s="183"/>
      <c r="I36" s="83">
        <v>28</v>
      </c>
      <c r="J36" s="85">
        <v>127405285</v>
      </c>
      <c r="K36" s="100">
        <v>11167857</v>
      </c>
    </row>
    <row r="37" spans="1:11" x14ac:dyDescent="0.2">
      <c r="A37" s="182" t="s">
        <v>262</v>
      </c>
      <c r="B37" s="183"/>
      <c r="C37" s="183"/>
      <c r="D37" s="183"/>
      <c r="E37" s="183"/>
      <c r="F37" s="183"/>
      <c r="G37" s="183"/>
      <c r="H37" s="183"/>
      <c r="I37" s="83">
        <v>29</v>
      </c>
      <c r="J37" s="85"/>
      <c r="K37" s="85"/>
    </row>
    <row r="38" spans="1:11" x14ac:dyDescent="0.2">
      <c r="A38" s="190" t="s">
        <v>263</v>
      </c>
      <c r="B38" s="191"/>
      <c r="C38" s="191"/>
      <c r="D38" s="191"/>
      <c r="E38" s="191"/>
      <c r="F38" s="191"/>
      <c r="G38" s="191"/>
      <c r="H38" s="191"/>
      <c r="I38" s="83">
        <v>30</v>
      </c>
      <c r="J38" s="84">
        <v>127405285</v>
      </c>
      <c r="K38" s="84">
        <v>11167857</v>
      </c>
    </row>
    <row r="39" spans="1:11" x14ac:dyDescent="0.2">
      <c r="A39" s="182" t="s">
        <v>264</v>
      </c>
      <c r="B39" s="183"/>
      <c r="C39" s="183"/>
      <c r="D39" s="183"/>
      <c r="E39" s="183"/>
      <c r="F39" s="183"/>
      <c r="G39" s="183"/>
      <c r="H39" s="183"/>
      <c r="I39" s="83">
        <v>31</v>
      </c>
      <c r="J39" s="85">
        <v>39737709</v>
      </c>
      <c r="K39" s="85">
        <v>45806325</v>
      </c>
    </row>
    <row r="40" spans="1:11" x14ac:dyDescent="0.2">
      <c r="A40" s="182" t="s">
        <v>265</v>
      </c>
      <c r="B40" s="183"/>
      <c r="C40" s="183"/>
      <c r="D40" s="183"/>
      <c r="E40" s="183"/>
      <c r="F40" s="183"/>
      <c r="G40" s="183"/>
      <c r="H40" s="183"/>
      <c r="I40" s="83">
        <v>32</v>
      </c>
      <c r="J40" s="85"/>
      <c r="K40" s="85"/>
    </row>
    <row r="41" spans="1:11" x14ac:dyDescent="0.2">
      <c r="A41" s="182" t="s">
        <v>266</v>
      </c>
      <c r="B41" s="183"/>
      <c r="C41" s="183"/>
      <c r="D41" s="183"/>
      <c r="E41" s="183"/>
      <c r="F41" s="183"/>
      <c r="G41" s="183"/>
      <c r="H41" s="183"/>
      <c r="I41" s="83">
        <v>33</v>
      </c>
      <c r="J41" s="85">
        <v>283772</v>
      </c>
      <c r="K41" s="85">
        <v>251137</v>
      </c>
    </row>
    <row r="42" spans="1:11" x14ac:dyDescent="0.2">
      <c r="A42" s="182" t="s">
        <v>267</v>
      </c>
      <c r="B42" s="183"/>
      <c r="C42" s="183"/>
      <c r="D42" s="183"/>
      <c r="E42" s="183"/>
      <c r="F42" s="183"/>
      <c r="G42" s="183"/>
      <c r="H42" s="183"/>
      <c r="I42" s="83">
        <v>34</v>
      </c>
      <c r="J42" s="85"/>
      <c r="K42" s="85"/>
    </row>
    <row r="43" spans="1:11" x14ac:dyDescent="0.2">
      <c r="A43" s="182" t="s">
        <v>268</v>
      </c>
      <c r="B43" s="183"/>
      <c r="C43" s="183"/>
      <c r="D43" s="183"/>
      <c r="E43" s="183"/>
      <c r="F43" s="183"/>
      <c r="G43" s="183"/>
      <c r="H43" s="183"/>
      <c r="I43" s="83">
        <v>35</v>
      </c>
      <c r="J43" s="85"/>
      <c r="K43" s="85"/>
    </row>
    <row r="44" spans="1:11" x14ac:dyDescent="0.2">
      <c r="A44" s="190" t="s">
        <v>269</v>
      </c>
      <c r="B44" s="191"/>
      <c r="C44" s="191"/>
      <c r="D44" s="191"/>
      <c r="E44" s="191"/>
      <c r="F44" s="191"/>
      <c r="G44" s="191"/>
      <c r="H44" s="191"/>
      <c r="I44" s="83">
        <v>36</v>
      </c>
      <c r="J44" s="84">
        <v>40021481</v>
      </c>
      <c r="K44" s="84">
        <v>46057462</v>
      </c>
    </row>
    <row r="45" spans="1:11" x14ac:dyDescent="0.2">
      <c r="A45" s="190" t="s">
        <v>270</v>
      </c>
      <c r="B45" s="191"/>
      <c r="C45" s="191"/>
      <c r="D45" s="191"/>
      <c r="E45" s="191"/>
      <c r="F45" s="191"/>
      <c r="G45" s="191"/>
      <c r="H45" s="191"/>
      <c r="I45" s="83">
        <v>37</v>
      </c>
      <c r="J45" s="84">
        <v>87383804</v>
      </c>
      <c r="K45" s="84">
        <v>0</v>
      </c>
    </row>
    <row r="46" spans="1:11" x14ac:dyDescent="0.2">
      <c r="A46" s="190" t="s">
        <v>271</v>
      </c>
      <c r="B46" s="191"/>
      <c r="C46" s="191"/>
      <c r="D46" s="191"/>
      <c r="E46" s="191"/>
      <c r="F46" s="191"/>
      <c r="G46" s="191"/>
      <c r="H46" s="191"/>
      <c r="I46" s="83">
        <v>38</v>
      </c>
      <c r="J46" s="84">
        <v>0</v>
      </c>
      <c r="K46" s="84">
        <v>34889605</v>
      </c>
    </row>
    <row r="47" spans="1:11" x14ac:dyDescent="0.2">
      <c r="A47" s="182" t="s">
        <v>272</v>
      </c>
      <c r="B47" s="183"/>
      <c r="C47" s="183"/>
      <c r="D47" s="183"/>
      <c r="E47" s="183"/>
      <c r="F47" s="183"/>
      <c r="G47" s="183"/>
      <c r="H47" s="183"/>
      <c r="I47" s="83">
        <v>39</v>
      </c>
      <c r="J47" s="84">
        <v>756229</v>
      </c>
      <c r="K47" s="84">
        <v>0</v>
      </c>
    </row>
    <row r="48" spans="1:11" x14ac:dyDescent="0.2">
      <c r="A48" s="182" t="s">
        <v>273</v>
      </c>
      <c r="B48" s="183"/>
      <c r="C48" s="183"/>
      <c r="D48" s="183"/>
      <c r="E48" s="183"/>
      <c r="F48" s="183"/>
      <c r="G48" s="183"/>
      <c r="H48" s="183"/>
      <c r="I48" s="83">
        <v>40</v>
      </c>
      <c r="J48" s="84">
        <v>0</v>
      </c>
      <c r="K48" s="84">
        <v>36381181.490000002</v>
      </c>
    </row>
    <row r="49" spans="1:11" x14ac:dyDescent="0.2">
      <c r="A49" s="182" t="s">
        <v>274</v>
      </c>
      <c r="B49" s="183"/>
      <c r="C49" s="183"/>
      <c r="D49" s="183"/>
      <c r="E49" s="183"/>
      <c r="F49" s="183"/>
      <c r="G49" s="183"/>
      <c r="H49" s="183"/>
      <c r="I49" s="83">
        <v>41</v>
      </c>
      <c r="J49" s="85">
        <v>225577</v>
      </c>
      <c r="K49" s="85">
        <v>151253.25</v>
      </c>
    </row>
    <row r="50" spans="1:11" x14ac:dyDescent="0.2">
      <c r="A50" s="182" t="s">
        <v>275</v>
      </c>
      <c r="B50" s="183"/>
      <c r="C50" s="183"/>
      <c r="D50" s="183"/>
      <c r="E50" s="183"/>
      <c r="F50" s="183"/>
      <c r="G50" s="183"/>
      <c r="H50" s="183"/>
      <c r="I50" s="83">
        <v>42</v>
      </c>
      <c r="J50" s="85">
        <v>756229</v>
      </c>
      <c r="K50" s="85"/>
    </row>
    <row r="51" spans="1:11" x14ac:dyDescent="0.2">
      <c r="A51" s="182" t="s">
        <v>276</v>
      </c>
      <c r="B51" s="183"/>
      <c r="C51" s="183"/>
      <c r="D51" s="183"/>
      <c r="E51" s="183"/>
      <c r="F51" s="183"/>
      <c r="G51" s="183"/>
      <c r="H51" s="183"/>
      <c r="I51" s="83">
        <v>43</v>
      </c>
      <c r="J51" s="85"/>
      <c r="K51" s="85">
        <v>12843</v>
      </c>
    </row>
    <row r="52" spans="1:11" x14ac:dyDescent="0.2">
      <c r="A52" s="185" t="s">
        <v>277</v>
      </c>
      <c r="B52" s="186"/>
      <c r="C52" s="186"/>
      <c r="D52" s="186"/>
      <c r="E52" s="186"/>
      <c r="F52" s="186"/>
      <c r="G52" s="186"/>
      <c r="H52" s="186"/>
      <c r="I52" s="86">
        <v>44</v>
      </c>
      <c r="J52" s="92">
        <v>981806</v>
      </c>
      <c r="K52" s="85">
        <v>138410.25</v>
      </c>
    </row>
  </sheetData>
  <mergeCells count="52">
    <mergeCell ref="A6:K6"/>
    <mergeCell ref="A1:K1"/>
    <mergeCell ref="A2:K2"/>
    <mergeCell ref="A3:K3"/>
    <mergeCell ref="A4:H4"/>
    <mergeCell ref="A5:H5"/>
    <mergeCell ref="A18:H18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30:H30"/>
    <mergeCell ref="A19:H19"/>
    <mergeCell ref="A20:H20"/>
    <mergeCell ref="A21:K21"/>
    <mergeCell ref="A22:H22"/>
    <mergeCell ref="A23:H23"/>
    <mergeCell ref="A24:H24"/>
    <mergeCell ref="A25:H25"/>
    <mergeCell ref="A26:H26"/>
    <mergeCell ref="A27:H27"/>
    <mergeCell ref="A28:H28"/>
    <mergeCell ref="A29:H29"/>
    <mergeCell ref="A42:H42"/>
    <mergeCell ref="A31:H31"/>
    <mergeCell ref="A32:H32"/>
    <mergeCell ref="A33:H33"/>
    <mergeCell ref="A34:K34"/>
    <mergeCell ref="A35:H35"/>
    <mergeCell ref="A36:H36"/>
    <mergeCell ref="A37:H37"/>
    <mergeCell ref="A38:H38"/>
    <mergeCell ref="A39:H39"/>
    <mergeCell ref="A40:H40"/>
    <mergeCell ref="A41:H41"/>
    <mergeCell ref="A49:H49"/>
    <mergeCell ref="A50:H50"/>
    <mergeCell ref="A51:H51"/>
    <mergeCell ref="A52:H52"/>
    <mergeCell ref="A43:H43"/>
    <mergeCell ref="A44:H44"/>
    <mergeCell ref="A45:H45"/>
    <mergeCell ref="A46:H46"/>
    <mergeCell ref="A47:H47"/>
    <mergeCell ref="A48:H48"/>
  </mergeCells>
  <dataValidations count="2">
    <dataValidation type="whole" operator="greaterThanOrEqual" allowBlank="1" showInputMessage="1" showErrorMessage="1" errorTitle="Pogrešan unos" error="Mogu se unijeti samo cjelobrojne pozitivne vrijednosti." sqref="J27:K27 J13:K13 J38:K38 J31:K33 J18:K20 J52:K52 J8:K8 J44:K48">
      <formula1>0</formula1>
    </dataValidation>
    <dataValidation type="whole" operator="notEqual" allowBlank="1" showInputMessage="1" showErrorMessage="1" errorTitle="Pogrešan unos" error="Mogu se unijeti samo cjelobrojne vrijednosti." sqref="J49:K51 J9:K12 J22:K26 J39:K43 J7:K7 J28:K30 J35:K37 J14:J17 K15:K17">
      <formula1>9999999998</formula1>
    </dataValidation>
  </dataValidations>
  <pageMargins left="0.75" right="0.75" top="1" bottom="1" header="0.5" footer="0.5"/>
  <pageSetup paperSize="9" scale="7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L40"/>
  <sheetViews>
    <sheetView view="pageBreakPreview" zoomScale="125" zoomScaleNormal="100" zoomScaleSheetLayoutView="125" workbookViewId="0">
      <selection activeCell="K10" sqref="K10"/>
    </sheetView>
  </sheetViews>
  <sheetFormatPr defaultRowHeight="12.75" x14ac:dyDescent="0.2"/>
  <cols>
    <col min="1" max="4" width="9.140625" style="102"/>
    <col min="5" max="5" width="10.140625" style="102" bestFit="1" customWidth="1"/>
    <col min="6" max="8" width="9.140625" style="102"/>
    <col min="9" max="9" width="6.5703125" style="102" bestFit="1" customWidth="1"/>
    <col min="10" max="10" width="9.140625" style="102"/>
    <col min="11" max="11" width="9.5703125" style="102" bestFit="1" customWidth="1"/>
    <col min="12" max="16384" width="9.140625" style="102"/>
  </cols>
  <sheetData>
    <row r="1" spans="1:12" x14ac:dyDescent="0.2">
      <c r="A1" s="246" t="s">
        <v>278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101"/>
    </row>
    <row r="2" spans="1:12" ht="15.75" x14ac:dyDescent="0.2">
      <c r="A2" s="103"/>
      <c r="B2" s="104"/>
      <c r="C2" s="248" t="s">
        <v>279</v>
      </c>
      <c r="D2" s="248"/>
      <c r="E2" s="105">
        <v>43101</v>
      </c>
      <c r="F2" s="106" t="s">
        <v>2</v>
      </c>
      <c r="G2" s="249">
        <v>43281</v>
      </c>
      <c r="H2" s="250"/>
      <c r="I2" s="104"/>
      <c r="J2" s="104"/>
      <c r="K2" s="104"/>
      <c r="L2" s="107"/>
    </row>
    <row r="3" spans="1:12" ht="23.25" x14ac:dyDescent="0.2">
      <c r="A3" s="238" t="s">
        <v>54</v>
      </c>
      <c r="B3" s="238"/>
      <c r="C3" s="238"/>
      <c r="D3" s="238"/>
      <c r="E3" s="238"/>
      <c r="F3" s="238"/>
      <c r="G3" s="238"/>
      <c r="H3" s="238"/>
      <c r="I3" s="96" t="s">
        <v>162</v>
      </c>
      <c r="J3" s="97" t="s">
        <v>280</v>
      </c>
      <c r="K3" s="97" t="s">
        <v>281</v>
      </c>
    </row>
    <row r="4" spans="1:12" x14ac:dyDescent="0.2">
      <c r="A4" s="251">
        <v>1</v>
      </c>
      <c r="B4" s="251"/>
      <c r="C4" s="251"/>
      <c r="D4" s="251"/>
      <c r="E4" s="251"/>
      <c r="F4" s="251"/>
      <c r="G4" s="251"/>
      <c r="H4" s="251"/>
      <c r="I4" s="108">
        <v>2</v>
      </c>
      <c r="J4" s="99" t="s">
        <v>229</v>
      </c>
      <c r="K4" s="99" t="s">
        <v>230</v>
      </c>
    </row>
    <row r="5" spans="1:12" x14ac:dyDescent="0.2">
      <c r="A5" s="182" t="s">
        <v>282</v>
      </c>
      <c r="B5" s="183"/>
      <c r="C5" s="183"/>
      <c r="D5" s="183"/>
      <c r="E5" s="183"/>
      <c r="F5" s="183"/>
      <c r="G5" s="183"/>
      <c r="H5" s="183"/>
      <c r="I5" s="83">
        <v>1</v>
      </c>
      <c r="J5" s="82">
        <v>99918350</v>
      </c>
      <c r="K5" s="82">
        <v>99918350</v>
      </c>
    </row>
    <row r="6" spans="1:12" x14ac:dyDescent="0.2">
      <c r="A6" s="182" t="s">
        <v>283</v>
      </c>
      <c r="B6" s="183"/>
      <c r="C6" s="183"/>
      <c r="D6" s="183"/>
      <c r="E6" s="183"/>
      <c r="F6" s="183"/>
      <c r="G6" s="183"/>
      <c r="H6" s="183"/>
      <c r="I6" s="83">
        <v>2</v>
      </c>
      <c r="J6" s="85"/>
      <c r="K6" s="85"/>
    </row>
    <row r="7" spans="1:12" x14ac:dyDescent="0.2">
      <c r="A7" s="182" t="s">
        <v>284</v>
      </c>
      <c r="B7" s="183"/>
      <c r="C7" s="183"/>
      <c r="D7" s="183"/>
      <c r="E7" s="183"/>
      <c r="F7" s="183"/>
      <c r="G7" s="183"/>
      <c r="H7" s="183"/>
      <c r="I7" s="83">
        <v>3</v>
      </c>
      <c r="J7" s="85"/>
      <c r="K7" s="85"/>
    </row>
    <row r="8" spans="1:12" x14ac:dyDescent="0.2">
      <c r="A8" s="182" t="s">
        <v>285</v>
      </c>
      <c r="B8" s="183"/>
      <c r="C8" s="183"/>
      <c r="D8" s="183"/>
      <c r="E8" s="183"/>
      <c r="F8" s="183"/>
      <c r="G8" s="183"/>
      <c r="H8" s="183"/>
      <c r="I8" s="83">
        <v>4</v>
      </c>
      <c r="J8" s="85">
        <v>-54664311</v>
      </c>
      <c r="K8" s="85">
        <v>-53675271</v>
      </c>
    </row>
    <row r="9" spans="1:12" x14ac:dyDescent="0.2">
      <c r="A9" s="182" t="s">
        <v>286</v>
      </c>
      <c r="B9" s="183"/>
      <c r="C9" s="183"/>
      <c r="D9" s="183"/>
      <c r="E9" s="183"/>
      <c r="F9" s="183"/>
      <c r="G9" s="183"/>
      <c r="H9" s="183"/>
      <c r="I9" s="83">
        <v>5</v>
      </c>
      <c r="J9" s="85">
        <v>8448016</v>
      </c>
      <c r="K9" s="85">
        <v>15827230</v>
      </c>
    </row>
    <row r="10" spans="1:12" x14ac:dyDescent="0.2">
      <c r="A10" s="182" t="s">
        <v>287</v>
      </c>
      <c r="B10" s="183"/>
      <c r="C10" s="183"/>
      <c r="D10" s="183"/>
      <c r="E10" s="183"/>
      <c r="F10" s="183"/>
      <c r="G10" s="183"/>
      <c r="H10" s="183"/>
      <c r="I10" s="83">
        <v>6</v>
      </c>
      <c r="J10" s="85"/>
      <c r="K10" s="85"/>
    </row>
    <row r="11" spans="1:12" x14ac:dyDescent="0.2">
      <c r="A11" s="182" t="s">
        <v>288</v>
      </c>
      <c r="B11" s="183"/>
      <c r="C11" s="183"/>
      <c r="D11" s="183"/>
      <c r="E11" s="183"/>
      <c r="F11" s="183"/>
      <c r="G11" s="183"/>
      <c r="H11" s="183"/>
      <c r="I11" s="83">
        <v>7</v>
      </c>
      <c r="J11" s="85"/>
      <c r="K11" s="85"/>
    </row>
    <row r="12" spans="1:12" x14ac:dyDescent="0.2">
      <c r="A12" s="182" t="s">
        <v>289</v>
      </c>
      <c r="B12" s="183"/>
      <c r="C12" s="183"/>
      <c r="D12" s="183"/>
      <c r="E12" s="183"/>
      <c r="F12" s="183"/>
      <c r="G12" s="183"/>
      <c r="H12" s="183"/>
      <c r="I12" s="83">
        <v>8</v>
      </c>
      <c r="J12" s="85"/>
      <c r="K12" s="85"/>
    </row>
    <row r="13" spans="1:12" x14ac:dyDescent="0.2">
      <c r="A13" s="182" t="s">
        <v>290</v>
      </c>
      <c r="B13" s="183"/>
      <c r="C13" s="183"/>
      <c r="D13" s="183"/>
      <c r="E13" s="183"/>
      <c r="F13" s="183"/>
      <c r="G13" s="183"/>
      <c r="H13" s="183"/>
      <c r="I13" s="83">
        <v>9</v>
      </c>
      <c r="J13" s="85"/>
      <c r="K13" s="85"/>
    </row>
    <row r="14" spans="1:12" x14ac:dyDescent="0.2">
      <c r="A14" s="190" t="s">
        <v>291</v>
      </c>
      <c r="B14" s="191"/>
      <c r="C14" s="191"/>
      <c r="D14" s="191"/>
      <c r="E14" s="191"/>
      <c r="F14" s="191"/>
      <c r="G14" s="191"/>
      <c r="H14" s="191"/>
      <c r="I14" s="83">
        <v>10</v>
      </c>
      <c r="J14" s="84">
        <v>53702055</v>
      </c>
      <c r="K14" s="84">
        <v>62070309</v>
      </c>
    </row>
    <row r="15" spans="1:12" x14ac:dyDescent="0.2">
      <c r="A15" s="182" t="s">
        <v>292</v>
      </c>
      <c r="B15" s="183"/>
      <c r="C15" s="183"/>
      <c r="D15" s="183"/>
      <c r="E15" s="183"/>
      <c r="F15" s="183"/>
      <c r="G15" s="183"/>
      <c r="H15" s="183"/>
      <c r="I15" s="83">
        <v>11</v>
      </c>
      <c r="J15" s="85"/>
      <c r="K15" s="85"/>
    </row>
    <row r="16" spans="1:12" x14ac:dyDescent="0.2">
      <c r="A16" s="182" t="s">
        <v>293</v>
      </c>
      <c r="B16" s="183"/>
      <c r="C16" s="183"/>
      <c r="D16" s="183"/>
      <c r="E16" s="183"/>
      <c r="F16" s="183"/>
      <c r="G16" s="183"/>
      <c r="H16" s="183"/>
      <c r="I16" s="83">
        <v>12</v>
      </c>
      <c r="J16" s="85"/>
      <c r="K16" s="85"/>
    </row>
    <row r="17" spans="1:11" x14ac:dyDescent="0.2">
      <c r="A17" s="182" t="s">
        <v>294</v>
      </c>
      <c r="B17" s="183"/>
      <c r="C17" s="183"/>
      <c r="D17" s="183"/>
      <c r="E17" s="183"/>
      <c r="F17" s="183"/>
      <c r="G17" s="183"/>
      <c r="H17" s="183"/>
      <c r="I17" s="83">
        <v>13</v>
      </c>
      <c r="J17" s="85"/>
      <c r="K17" s="85"/>
    </row>
    <row r="18" spans="1:11" x14ac:dyDescent="0.2">
      <c r="A18" s="182" t="s">
        <v>295</v>
      </c>
      <c r="B18" s="183"/>
      <c r="C18" s="183"/>
      <c r="D18" s="183"/>
      <c r="E18" s="183"/>
      <c r="F18" s="183"/>
      <c r="G18" s="183"/>
      <c r="H18" s="183"/>
      <c r="I18" s="83">
        <v>14</v>
      </c>
      <c r="J18" s="85"/>
      <c r="K18" s="85"/>
    </row>
    <row r="19" spans="1:11" x14ac:dyDescent="0.2">
      <c r="A19" s="182" t="s">
        <v>296</v>
      </c>
      <c r="B19" s="183"/>
      <c r="C19" s="183"/>
      <c r="D19" s="183"/>
      <c r="E19" s="183"/>
      <c r="F19" s="183"/>
      <c r="G19" s="183"/>
      <c r="H19" s="183"/>
      <c r="I19" s="83">
        <v>15</v>
      </c>
      <c r="J19" s="85"/>
      <c r="K19" s="85"/>
    </row>
    <row r="20" spans="1:11" x14ac:dyDescent="0.2">
      <c r="A20" s="182" t="s">
        <v>297</v>
      </c>
      <c r="B20" s="183"/>
      <c r="C20" s="183"/>
      <c r="D20" s="183"/>
      <c r="E20" s="183"/>
      <c r="F20" s="183"/>
      <c r="G20" s="183"/>
      <c r="H20" s="183"/>
      <c r="I20" s="83">
        <v>16</v>
      </c>
      <c r="J20" s="85"/>
      <c r="K20" s="85"/>
    </row>
    <row r="21" spans="1:11" x14ac:dyDescent="0.2">
      <c r="A21" s="190" t="s">
        <v>298</v>
      </c>
      <c r="B21" s="191"/>
      <c r="C21" s="191"/>
      <c r="D21" s="191"/>
      <c r="E21" s="191"/>
      <c r="F21" s="191"/>
      <c r="G21" s="191"/>
      <c r="H21" s="191"/>
      <c r="I21" s="83">
        <v>17</v>
      </c>
      <c r="J21" s="92">
        <v>0</v>
      </c>
      <c r="K21" s="92">
        <v>0</v>
      </c>
    </row>
    <row r="22" spans="1:11" x14ac:dyDescent="0.2">
      <c r="A22" s="174"/>
      <c r="B22" s="175"/>
      <c r="C22" s="175"/>
      <c r="D22" s="175"/>
      <c r="E22" s="175"/>
      <c r="F22" s="175"/>
      <c r="G22" s="175"/>
      <c r="H22" s="175"/>
      <c r="I22" s="242"/>
      <c r="J22" s="242"/>
      <c r="K22" s="243"/>
    </row>
    <row r="23" spans="1:11" x14ac:dyDescent="0.2">
      <c r="A23" s="244" t="s">
        <v>299</v>
      </c>
      <c r="B23" s="245"/>
      <c r="C23" s="245"/>
      <c r="D23" s="245"/>
      <c r="E23" s="245"/>
      <c r="F23" s="245"/>
      <c r="G23" s="245"/>
      <c r="H23" s="245"/>
      <c r="I23" s="95">
        <v>18</v>
      </c>
      <c r="J23" s="82"/>
      <c r="K23" s="82"/>
    </row>
    <row r="24" spans="1:11" ht="17.25" customHeight="1" x14ac:dyDescent="0.2">
      <c r="A24" s="185" t="s">
        <v>300</v>
      </c>
      <c r="B24" s="186"/>
      <c r="C24" s="186"/>
      <c r="D24" s="186"/>
      <c r="E24" s="186"/>
      <c r="F24" s="186"/>
      <c r="G24" s="186"/>
      <c r="H24" s="186"/>
      <c r="I24" s="86">
        <v>19</v>
      </c>
      <c r="J24" s="92"/>
      <c r="K24" s="92"/>
    </row>
    <row r="25" spans="1:11" ht="30" customHeight="1" x14ac:dyDescent="0.2">
      <c r="A25" s="240" t="s">
        <v>301</v>
      </c>
      <c r="B25" s="241"/>
      <c r="C25" s="241"/>
      <c r="D25" s="241"/>
      <c r="E25" s="241"/>
      <c r="F25" s="241"/>
      <c r="G25" s="241"/>
      <c r="H25" s="241"/>
      <c r="I25" s="241"/>
      <c r="J25" s="241"/>
      <c r="K25" s="241"/>
    </row>
    <row r="40" spans="12:12" x14ac:dyDescent="0.2">
      <c r="L40" s="102">
        <v>13462953</v>
      </c>
    </row>
  </sheetData>
  <protectedRanges>
    <protectedRange sqref="E2" name="Range1_1"/>
    <protectedRange sqref="G2:H2" name="Range1"/>
  </protectedRanges>
  <mergeCells count="26">
    <mergeCell ref="A5:H5"/>
    <mergeCell ref="A1:K1"/>
    <mergeCell ref="C2:D2"/>
    <mergeCell ref="G2:H2"/>
    <mergeCell ref="A3:H3"/>
    <mergeCell ref="A4:H4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24:H24"/>
    <mergeCell ref="A25:K25"/>
    <mergeCell ref="A18:H18"/>
    <mergeCell ref="A19:H19"/>
    <mergeCell ref="A20:H20"/>
    <mergeCell ref="A21:H21"/>
    <mergeCell ref="A22:K22"/>
    <mergeCell ref="A23:H23"/>
  </mergeCells>
  <conditionalFormatting sqref="G2">
    <cfRule type="cellIs" dxfId="0" priority="1" stopIfTrue="1" operator="lessThan">
      <formula>#REF!</formula>
    </cfRule>
  </conditionalFormatting>
  <dataValidations count="4"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">
      <formula1>39448</formula1>
    </dataValidation>
    <dataValidation type="whole" operator="greaterThanOrEqual" allowBlank="1" showInputMessage="1" showErrorMessage="1" errorTitle="Pogrešan unos" error="Mogu se unijeti samo cjelobrojne pozitivne vrijednosti." sqref="J21:K22 J14:K14">
      <formula1>0</formula1>
    </dataValidation>
    <dataValidation type="whole" operator="notEqual" allowBlank="1" showInputMessage="1" showErrorMessage="1" errorTitle="Pogrešan unos" error="Mogu se unijeti samo cjelobrojne vrijednosti." sqref="J15:K20 J5:K13">
      <formula1>999999999999</formula1>
    </dataValidation>
    <dataValidation type="whole" operator="notEqual" allowBlank="1" showInputMessage="1" showErrorMessage="1" errorTitle="Pogrešan unos" error="Mogu se unijeti samo cjelobrojne vrijednosti." sqref="J23:K24">
      <formula1>9999999999</formula1>
    </dataValidation>
  </dataValidation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OPĆI PODACI</vt:lpstr>
      <vt:lpstr>Bilanca</vt:lpstr>
      <vt:lpstr>RDG</vt:lpstr>
      <vt:lpstr>NT_I</vt:lpstr>
      <vt:lpstr>PK</vt:lpstr>
      <vt:lpstr>'OPĆI PODACI'!Print_Area</vt:lpstr>
      <vt:lpstr>PK!Print_Area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ANAMARIJA</dc:creator>
  <cp:lastModifiedBy>ANAMARIJA</cp:lastModifiedBy>
  <dcterms:created xsi:type="dcterms:W3CDTF">2018-07-31T11:32:14Z</dcterms:created>
  <dcterms:modified xsi:type="dcterms:W3CDTF">2018-07-31T11:38:46Z</dcterms:modified>
</cp:coreProperties>
</file>