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nspirecapitalbiz.sharepoint.com/BackOffice/2) INSPIRIO ZAIF/15) FI_SZAIF/2026/1q 2026/za objavu/"/>
    </mc:Choice>
  </mc:AlternateContent>
  <xr:revisionPtr revIDLastSave="0" documentId="8_{D84DD9B0-E42B-40CC-966D-AE5A92D438DB}" xr6:coauthVersionLast="47" xr6:coauthVersionMax="47" xr10:uidLastSave="{00000000-0000-0000-0000-000000000000}"/>
  <bookViews>
    <workbookView xWindow="694" yWindow="120" windowWidth="16569" windowHeight="17649" xr2:uid="{00000000-000D-0000-FFFF-FFFF00000000}"/>
  </bookViews>
  <sheets>
    <sheet name="Opći podaci" sheetId="2" r:id="rId1"/>
    <sheet name="IFP" sheetId="3" r:id="rId2"/>
    <sheet name="ISD" sheetId="4" r:id="rId3"/>
    <sheet name="INDd" sheetId="5" r:id="rId4"/>
    <sheet name="INTi" sheetId="6" r:id="rId5"/>
    <sheet name="IPK" sheetId="7" r:id="rId6"/>
    <sheet name="Bilješke" sheetId="8" r:id="rId7"/>
  </sheets>
  <definedNames>
    <definedName name="_xlnm.Print_Area" localSheetId="6">Bilješke!$A$1:$I$83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6" l="1"/>
  <c r="I25" i="6"/>
  <c r="I8" i="6"/>
  <c r="I25" i="7"/>
  <c r="I14" i="3" l="1"/>
  <c r="H14" i="3" l="1"/>
  <c r="H31" i="6" l="1"/>
  <c r="H7" i="6"/>
  <c r="I52" i="4"/>
  <c r="H52" i="4"/>
  <c r="I48" i="4"/>
  <c r="H48" i="4"/>
  <c r="I45" i="4"/>
  <c r="I44" i="4" s="1"/>
  <c r="I38" i="4" s="1"/>
  <c r="H45" i="4"/>
  <c r="H44" i="4" s="1"/>
  <c r="I39" i="4"/>
  <c r="H39" i="4"/>
  <c r="I27" i="4"/>
  <c r="I33" i="4" s="1"/>
  <c r="H27" i="4"/>
  <c r="H33" i="4" s="1"/>
  <c r="I15" i="4"/>
  <c r="I18" i="4" s="1"/>
  <c r="H15" i="4"/>
  <c r="I9" i="4"/>
  <c r="H9" i="4"/>
  <c r="I38" i="6"/>
  <c r="H38" i="4" l="1"/>
  <c r="H18" i="4"/>
  <c r="H34" i="4" s="1"/>
  <c r="H36" i="4" s="1"/>
  <c r="I34" i="4"/>
  <c r="I36" i="4" s="1"/>
  <c r="I56" i="4" s="1"/>
  <c r="H37" i="6"/>
  <c r="H39" i="6" s="1"/>
  <c r="I10" i="3"/>
  <c r="H56" i="4" l="1"/>
  <c r="I36" i="7"/>
  <c r="J36" i="7"/>
  <c r="K36" i="7"/>
  <c r="L36" i="7"/>
  <c r="M36" i="7"/>
  <c r="O36" i="7"/>
  <c r="H36" i="7"/>
  <c r="H27" i="3" l="1"/>
  <c r="P41" i="7"/>
  <c r="P40" i="7"/>
  <c r="P38" i="7"/>
  <c r="P37" i="7"/>
  <c r="P34" i="7"/>
  <c r="P33" i="7"/>
  <c r="P32" i="7"/>
  <c r="P31" i="7"/>
  <c r="O28" i="7"/>
  <c r="J28" i="7"/>
  <c r="P39" i="7" s="1"/>
  <c r="P27" i="7"/>
  <c r="P26" i="7"/>
  <c r="P22" i="7"/>
  <c r="P21" i="7"/>
  <c r="P20" i="7"/>
  <c r="P19" i="7"/>
  <c r="P18" i="7"/>
  <c r="O17" i="7"/>
  <c r="N17" i="7"/>
  <c r="M17" i="7"/>
  <c r="L17" i="7"/>
  <c r="K17" i="7"/>
  <c r="J17" i="7"/>
  <c r="I17" i="7"/>
  <c r="H17" i="7"/>
  <c r="P16" i="7"/>
  <c r="P15" i="7"/>
  <c r="P14" i="7"/>
  <c r="P13" i="7"/>
  <c r="P12" i="7"/>
  <c r="P11" i="7"/>
  <c r="P10" i="7"/>
  <c r="O9" i="7"/>
  <c r="N9" i="7"/>
  <c r="M9" i="7"/>
  <c r="L9" i="7"/>
  <c r="K9" i="7"/>
  <c r="J9" i="7"/>
  <c r="I9" i="7"/>
  <c r="H9" i="7"/>
  <c r="P8" i="7"/>
  <c r="P7" i="7"/>
  <c r="P6" i="7"/>
  <c r="I31" i="6"/>
  <c r="I34" i="5"/>
  <c r="I41" i="5" s="1"/>
  <c r="I43" i="5" s="1"/>
  <c r="H34" i="5"/>
  <c r="H41" i="5" s="1"/>
  <c r="H43" i="5" s="1"/>
  <c r="I7" i="5"/>
  <c r="H7" i="5"/>
  <c r="K52" i="4"/>
  <c r="J52" i="4"/>
  <c r="K48" i="4"/>
  <c r="J48" i="4"/>
  <c r="K45" i="4"/>
  <c r="J45" i="4"/>
  <c r="K39" i="4"/>
  <c r="J39" i="4"/>
  <c r="K27" i="4"/>
  <c r="K33" i="4" s="1"/>
  <c r="J27" i="4"/>
  <c r="J33" i="4" s="1"/>
  <c r="K15" i="4"/>
  <c r="J15" i="4"/>
  <c r="K9" i="4"/>
  <c r="J9" i="4"/>
  <c r="I61" i="3"/>
  <c r="I65" i="3" s="1"/>
  <c r="H61" i="3"/>
  <c r="H65" i="3" s="1"/>
  <c r="I47" i="3"/>
  <c r="H47" i="3"/>
  <c r="I44" i="3"/>
  <c r="H44" i="3"/>
  <c r="I36" i="3"/>
  <c r="H36" i="3"/>
  <c r="I27" i="3"/>
  <c r="I23" i="3"/>
  <c r="H23" i="3"/>
  <c r="I9" i="3"/>
  <c r="H10" i="3"/>
  <c r="H9" i="3" s="1"/>
  <c r="I23" i="7" l="1"/>
  <c r="O23" i="7"/>
  <c r="J18" i="4"/>
  <c r="J34" i="4" s="1"/>
  <c r="L23" i="7"/>
  <c r="L25" i="7" s="1"/>
  <c r="L28" i="7" s="1"/>
  <c r="L42" i="7" s="1"/>
  <c r="J23" i="7"/>
  <c r="K23" i="7"/>
  <c r="M23" i="7"/>
  <c r="M25" i="7" s="1"/>
  <c r="M28" i="7" s="1"/>
  <c r="H23" i="7"/>
  <c r="H25" i="7" s="1"/>
  <c r="H28" i="7" s="1"/>
  <c r="H42" i="7" s="1"/>
  <c r="N23" i="7"/>
  <c r="K18" i="4"/>
  <c r="K34" i="4" s="1"/>
  <c r="K36" i="4" s="1"/>
  <c r="I33" i="3"/>
  <c r="I52" i="3"/>
  <c r="H52" i="3"/>
  <c r="H33" i="3"/>
  <c r="P30" i="7"/>
  <c r="O42" i="7"/>
  <c r="K28" i="7"/>
  <c r="K42" i="7" s="1"/>
  <c r="P9" i="7"/>
  <c r="N28" i="7"/>
  <c r="J42" i="7"/>
  <c r="P17" i="7"/>
  <c r="J44" i="4"/>
  <c r="J38" i="4" s="1"/>
  <c r="K44" i="4"/>
  <c r="K38" i="4" s="1"/>
  <c r="J36" i="4" l="1"/>
  <c r="H53" i="3"/>
  <c r="H55" i="3" s="1"/>
  <c r="K56" i="4"/>
  <c r="I28" i="7"/>
  <c r="I53" i="3"/>
  <c r="I55" i="3" s="1"/>
  <c r="P23" i="7"/>
  <c r="J56" i="4" l="1"/>
  <c r="I42" i="7"/>
  <c r="P28" i="7"/>
  <c r="P25" i="7"/>
  <c r="M42" i="7"/>
  <c r="P35" i="7"/>
  <c r="N36" i="7" l="1"/>
  <c r="N42" i="7" s="1"/>
  <c r="P42" i="7" s="1"/>
  <c r="P29" i="7"/>
  <c r="P36" i="7" s="1"/>
  <c r="I7" i="6"/>
  <c r="I37" i="6" s="1"/>
  <c r="I39"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E0124AF-3823-4626-BDE2-C94A99569990}" name="SZAIF-IFON-31.12.2022." type="4" refreshedVersion="0" background="1">
    <webPr xml="1" sourceData="1" url="C:\Users\marko\OneDrive\Radna površina\Inspire\Slavonac\FI\SZAIF-IFON-31.12.2022..xml" htmlTables="1" htmlFormat="all"/>
  </connection>
</connections>
</file>

<file path=xl/sharedStrings.xml><?xml version="1.0" encoding="utf-8"?>
<sst xmlns="http://schemas.openxmlformats.org/spreadsheetml/2006/main" count="344" uniqueCount="301">
  <si>
    <t>Prilog 1.</t>
  </si>
  <si>
    <t>OPĆI PODACI ZA IZDAVATELJE</t>
  </si>
  <si>
    <t>Razdoblje izvještavanja:</t>
  </si>
  <si>
    <t>do</t>
  </si>
  <si>
    <t>Godina:</t>
  </si>
  <si>
    <t>Kvartal:</t>
  </si>
  <si>
    <t>Matični broj (MB):</t>
  </si>
  <si>
    <t>1431510</t>
  </si>
  <si>
    <t>Oznaka matične države članice izdavatelja:</t>
  </si>
  <si>
    <t>HR</t>
  </si>
  <si>
    <t>Matični broj 
subjekta (MBS):</t>
  </si>
  <si>
    <t>30064066</t>
  </si>
  <si>
    <t>Osobni identifikacijski broj (OIB):</t>
  </si>
  <si>
    <t>6371858079</t>
  </si>
  <si>
    <t>LEI:</t>
  </si>
  <si>
    <t>549300O7XDWQHBU5IZ51</t>
  </si>
  <si>
    <t>Šifra ustanove:</t>
  </si>
  <si>
    <t>2080</t>
  </si>
  <si>
    <t>Tvrtka izdavatelja:</t>
  </si>
  <si>
    <t>Poštanski broj i mjesto:</t>
  </si>
  <si>
    <t>ZAGREB</t>
  </si>
  <si>
    <t>Ulica i kućni broj:</t>
  </si>
  <si>
    <t xml:space="preserve">Ulica Andrije Hebranga 34							</t>
  </si>
  <si>
    <t>Adresa e-pošte:</t>
  </si>
  <si>
    <t>marko.beslic@inspire.investments</t>
  </si>
  <si>
    <t>Internet adresa:</t>
  </si>
  <si>
    <t xml:space="preserve">     www.inspire.investments</t>
  </si>
  <si>
    <t>Broj zaposlenih (krajem
 izvještajnog razdoblja):</t>
  </si>
  <si>
    <t>Konsolidirani izvještaj:</t>
  </si>
  <si>
    <t>KN</t>
  </si>
  <si>
    <t xml:space="preserve">          (KN-nije konsolidirano/KD-konsolidirano)</t>
  </si>
  <si>
    <t>KD</t>
  </si>
  <si>
    <t xml:space="preserve">Revidirano:   </t>
  </si>
  <si>
    <t>RN</t>
  </si>
  <si>
    <t>(RN-nije revidirano/RD-revidirano)</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</si>
  <si>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</si>
  <si>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</si>
  <si>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</si>
  <si>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</si>
  <si>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</si>
  <si>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</si>
  <si>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</si>
  <si>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</si>
  <si>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</si>
  <si>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</si>
  <si>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</si>
  <si>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</si>
  <si>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</si>
  <si>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</si>
  <si>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</si>
  <si>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</si>
  <si>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Naziv pozicije</t>
  </si>
  <si>
    <r>
      <t xml:space="preserve">AOP
</t>
    </r>
    <r>
      <rPr>
        <b/>
        <sz val="7"/>
        <rFont val="Arial"/>
        <family val="2"/>
        <charset val="238"/>
      </rPr>
      <t>oznaka</t>
    </r>
  </si>
  <si>
    <t>Zadnji dan prethodne poslovne godine</t>
  </si>
  <si>
    <t xml:space="preserve">Na izvještajni datum tekućeg razdoblja
</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</si>
  <si>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</si>
  <si>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</si>
  <si>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</si>
  <si>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</si>
  <si>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</si>
  <si>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</si>
  <si>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</si>
  <si>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</si>
  <si>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</si>
  <si>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</si>
  <si>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</si>
  <si>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</si>
  <si>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</si>
  <si>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</si>
  <si>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</si>
  <si>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</si>
  <si>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</si>
  <si>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</si>
  <si>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</si>
  <si>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</si>
  <si>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</si>
  <si>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</si>
  <si>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</si>
  <si>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</si>
  <si>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</si>
  <si>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</si>
  <si>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</si>
  <si>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</si>
  <si>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</si>
  <si>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</si>
  <si>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</si>
  <si>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</si>
  <si>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</si>
  <si>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</si>
  <si>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</si>
  <si>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</si>
  <si>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</si>
  <si>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</si>
  <si>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</si>
  <si>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</si>
  <si>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</si>
  <si>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</si>
  <si>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</si>
  <si>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</si>
  <si>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</si>
  <si>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</si>
  <si>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</si>
  <si>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</si>
  <si>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Temeljni kapital</t>
  </si>
  <si>
    <t>Premija na emitirane dionice/kapitalne rezerve</t>
  </si>
  <si>
    <t>Vlastite dionice</t>
  </si>
  <si>
    <t xml:space="preserve"> Dobit/gubitak tekuće poslovne godine</t>
  </si>
  <si>
    <t xml:space="preserve"> Zadržana dobit/gubitak iz prethodnih razdoblja</t>
  </si>
  <si>
    <t>Rezerve fer vrijednosti (AOP53 + AOP54)</t>
  </si>
  <si>
    <t xml:space="preserve"> – fer vrijednost financijske imovine</t>
  </si>
  <si>
    <t xml:space="preserve"> – učinkoviti dio računovodstva zaštite</t>
  </si>
  <si>
    <t xml:space="preserve"> Ostale revalorizacijske rezerve</t>
  </si>
  <si>
    <t>Ukupno kapital i rezerve ((Σ od AOP047 do AOP052) + AOP055)</t>
  </si>
  <si>
    <t>Izvanbilančna evidencija pasiva</t>
  </si>
  <si>
    <t>Dodatak **</t>
  </si>
  <si>
    <t>Pripisano imateljima matice</t>
  </si>
  <si>
    <t>Pripisano manjinskom interesu</t>
  </si>
  <si>
    <t>u EUR</t>
  </si>
  <si>
    <r>
      <t xml:space="preserve">AOP
</t>
    </r>
    <r>
      <rPr>
        <b/>
        <sz val="8"/>
        <rFont val="Arial"/>
        <family val="2"/>
        <charset val="238"/>
      </rPr>
      <t>oznaka</t>
    </r>
  </si>
  <si>
    <t>Isto razdoblje prethodne godine</t>
  </si>
  <si>
    <t>Tekuće razdoblje</t>
  </si>
  <si>
    <t xml:space="preserve">Kumulativ </t>
  </si>
  <si>
    <t>Tromjesečje</t>
  </si>
  <si>
    <t>Kumulativ</t>
  </si>
  <si>
    <t>Prihodi</t>
  </si>
  <si>
    <r>
      <t xml:space="preserve">   I. Prihodi od ulaganja </t>
    </r>
    <r>
      <rPr>
        <sz val="8"/>
        <rFont val="Arial"/>
        <family val="2"/>
        <charset val="238"/>
      </rPr>
      <t>(AOP 061 do 063)</t>
    </r>
  </si>
  <si>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</si>
  <si>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</si>
  <si>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</si>
  <si>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</si>
  <si>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</si>
  <si>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r>
      <t xml:space="preserve">IV. Drugi prihodi </t>
    </r>
    <r>
      <rPr>
        <sz val="8"/>
        <rFont val="Arial"/>
        <family val="2"/>
        <charset val="238"/>
      </rPr>
      <t>(AOP 067+068)</t>
    </r>
  </si>
  <si>
    <t xml:space="preserve">  1. Prihodi od naknada za pozajmljene vrijednosne papire</t>
  </si>
  <si>
    <t xml:space="preserve">  2. Ostali prihodi</t>
  </si>
  <si>
    <r>
      <t xml:space="preserve">Ukupno prihodi </t>
    </r>
    <r>
      <rPr>
        <sz val="8"/>
        <rFont val="Arial"/>
        <family val="2"/>
        <charset val="238"/>
      </rPr>
      <t>(AOP 060 + 064 do 066)</t>
    </r>
  </si>
  <si>
    <t>Rashodi</t>
  </si>
  <si>
    <t xml:space="preserve">   I. Realizirani gubici od ulaganja</t>
  </si>
  <si>
    <t xml:space="preserve">  II. Nerealizirani gubici od ulaganja</t>
  </si>
  <si>
    <t xml:space="preserve">  III. Gubici od umanjenja vrijednosti za očekivane kreditne gubitke</t>
  </si>
  <si>
    <t xml:space="preserve"> IV. Umanjenje imovine</t>
  </si>
  <si>
    <t xml:space="preserve">  V. Naknade za usluge investicijskog savjetovanja</t>
  </si>
  <si>
    <t xml:space="preserve"> VI. Naknade za upravljanje</t>
  </si>
  <si>
    <t>VII. Naknade za depozitara</t>
  </si>
  <si>
    <r>
      <t xml:space="preserve">VIII. Drugi rashodi </t>
    </r>
    <r>
      <rPr>
        <sz val="8"/>
        <rFont val="Arial"/>
        <family val="2"/>
        <charset val="238"/>
      </rPr>
      <t>(AOP 078 do 082)</t>
    </r>
  </si>
  <si>
    <t xml:space="preserve">  1. Administrativne pristojbe</t>
  </si>
  <si>
    <t xml:space="preserve">  2. Profesionalni honorari</t>
  </si>
  <si>
    <t xml:space="preserve">  3. Naknade za skrbničke usluge</t>
  </si>
  <si>
    <t xml:space="preserve">  4. Kamate</t>
  </si>
  <si>
    <t xml:space="preserve">  5. Ostali rashodi</t>
  </si>
  <si>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</si>
  <si>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</si>
  <si>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t>Porez na dobit</t>
  </si>
  <si>
    <r>
      <t xml:space="preserve">Dobit ili gubitak </t>
    </r>
    <r>
      <rPr>
        <sz val="8"/>
        <rFont val="Arial"/>
        <family val="2"/>
        <charset val="238"/>
      </rPr>
      <t>(AOP 084 - 085)</t>
    </r>
  </si>
  <si>
    <t>Ostala sveobuhvatna dobit</t>
  </si>
  <si>
    <t>Ostala sveobuhvatna dobit (AOP88 + AOP93)</t>
  </si>
  <si>
    <t>Stavke koje neće biti reklasificirane u račun dobiti i gubitka (Σ od AOP89 do AOP92)</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</si>
  <si>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</si>
  <si>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</si>
  <si>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</si>
  <si>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</si>
  <si>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xml:space="preserve"> Stavke koje je moguće reklasificirati u račun dobiti i gubitka (AOP94 + AOP97 + AOP100 + AOP101 + AOP104)</t>
  </si>
  <si>
    <t>Promjena revalorizacijskih rezervi: dužnički vrijednosni papiri (AOP95 + AOP96)</t>
  </si>
  <si>
    <t>– nerealizirani dobici/gubici</t>
  </si>
  <si>
    <t>– preneseno u račun dobiti i gubitka (reklasifikacijske usklade)</t>
  </si>
  <si>
    <t>Promjena revalorizacijskih rezervi: računovodstvo zaštite (učinkoviti dio) (AOP98 + AOP99)</t>
  </si>
  <si>
    <t>– dobici/gubici</t>
  </si>
  <si>
    <t xml:space="preserve"> – preneseno u račun dobiti i gubitka (reklasifikacijske usklade)</t>
  </si>
  <si>
    <t>Tečajne razlike iz preračuna inozemnog poslovanja</t>
  </si>
  <si>
    <t>Promjene na ostalim stavkama koje je moguće reklasificirati u račun dobiti i gubitka (AOP102 + AOP103)</t>
  </si>
  <si>
    <t xml:space="preserve"> – dobici/gubici</t>
  </si>
  <si>
    <t>Porez na dobit koji se odnosi na stavke koje je moguće reklasificirati u račun dobiti i gubitka</t>
  </si>
  <si>
    <r>
      <t xml:space="preserve">Ukupna sveobuhvatna dobit </t>
    </r>
    <r>
      <rPr>
        <sz val="8"/>
        <rFont val="Arial"/>
        <family val="2"/>
        <charset val="238"/>
      </rPr>
      <t>(AOP 086+087)</t>
    </r>
  </si>
  <si>
    <t>Dodatak 1</t>
  </si>
  <si>
    <t>IZVJEŠTAJ O NOVČANOM TIJEKU - Direktna metoda</t>
  </si>
  <si>
    <t>u razdoblju __.__.____ do __.__.____</t>
  </si>
  <si>
    <t>3</t>
  </si>
  <si>
    <t>4</t>
  </si>
  <si>
    <t>Novčani tokovi iz poslovnih aktivnosti (Σ od AOP 002 do AOP 027)</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</si>
  <si>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</si>
  <si>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</si>
  <si>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</si>
  <si>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</si>
  <si>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</si>
  <si>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</si>
  <si>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</si>
  <si>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</si>
  <si>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</si>
  <si>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</si>
  <si>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</si>
  <si>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</si>
  <si>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</si>
  <si>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</si>
  <si>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</si>
  <si>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</si>
  <si>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Primici od dividendi</t>
  </si>
  <si>
    <t>Primici od kamata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</si>
  <si>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</si>
  <si>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</si>
  <si>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</si>
  <si>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</si>
  <si>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</si>
  <si>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</si>
  <si>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</si>
  <si>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</si>
  <si>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Novčani tokovi iz financijskih aktivnosti (Σ od AOP 029 do AOP033)</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</si>
  <si>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</si>
  <si>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</si>
  <si>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</si>
  <si>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</si>
  <si>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</si>
  <si>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Efekti promjene tečaja stranih valuta</t>
  </si>
  <si>
    <r>
      <t xml:space="preserve">Neto povećanje (smanjenje) novčanih sredstava </t>
    </r>
    <r>
      <rPr>
        <b/>
        <sz val="8"/>
        <rFont val="Arial"/>
        <family val="2"/>
        <charset val="238"/>
      </rPr>
      <t>(AOP 001+028+034)</t>
    </r>
  </si>
  <si>
    <t>Novac na početku razdoblja</t>
  </si>
  <si>
    <r>
      <t xml:space="preserve">Novac na kraju razdoblja </t>
    </r>
    <r>
      <rPr>
        <b/>
        <sz val="8"/>
        <rFont val="Arial"/>
        <family val="2"/>
        <charset val="238"/>
      </rPr>
      <t>(AOP 035+036)</t>
    </r>
  </si>
  <si>
    <t>IZVJEŠTAJ O NOVČANOM TIJEKU - Indirektna metoda</t>
  </si>
  <si>
    <t>Novčani tokovi iz poslovnih aktivnosti (AOP 002 do 024)</t>
  </si>
  <si>
    <t>Dobit ili gubitak</t>
  </si>
  <si>
    <t>Dobici/gubici od ulaganja</t>
  </si>
  <si>
    <t>Neto rezultat od umanjenja vrijednosti za očekivane kreditne gubitke</t>
  </si>
  <si>
    <t>Amortizacija i ostali ispravci vrijednosti</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</si>
  <si>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</si>
  <si>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</si>
  <si>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</si>
  <si>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</si>
  <si>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</si>
  <si>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</si>
  <si>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</si>
  <si>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</si>
  <si>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</si>
  <si>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</si>
  <si>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Izdaci od kamata</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</si>
  <si>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</si>
  <si>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</si>
  <si>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</si>
  <si>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</si>
  <si>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</si>
  <si>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</si>
  <si>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Novčani tokovi iz financijskih aktivnosti (Σ od AOP26 do AOP30)</t>
  </si>
  <si>
    <r>
      <t xml:space="preserve">Neto povećanje (smanjenje) novčanih sredstava </t>
    </r>
    <r>
      <rPr>
        <sz val="8"/>
        <rFont val="Arial"/>
        <family val="2"/>
        <charset val="238"/>
      </rPr>
      <t>(AOP 001+025)</t>
    </r>
  </si>
  <si>
    <r>
      <t xml:space="preserve">Novac na kraju razdoblja </t>
    </r>
    <r>
      <rPr>
        <sz val="8"/>
        <rFont val="Arial"/>
        <family val="2"/>
        <charset val="238"/>
      </rPr>
      <t>(AOP 031+032)</t>
    </r>
  </si>
  <si>
    <t>IZVJEŠTAJ O PROMJENAMA KAPITALA</t>
  </si>
  <si>
    <t>za razdoblje od</t>
  </si>
  <si>
    <t>Opis pozicije</t>
  </si>
  <si>
    <r>
      <t xml:space="preserve">AOP
</t>
    </r>
    <r>
      <rPr>
        <b/>
        <sz val="7"/>
        <color indexed="9"/>
        <rFont val="Arial"/>
        <family val="2"/>
        <charset val="238"/>
      </rPr>
      <t>oznaka</t>
    </r>
  </si>
  <si>
    <t>Kapitalne rezerve</t>
  </si>
  <si>
    <t>Rezerve fer vrijednosti</t>
  </si>
  <si>
    <t>Ostale revaloriza-cijske rezerve</t>
  </si>
  <si>
    <t>Zadržana dobit ili preneseni gubitak</t>
  </si>
  <si>
    <t>Dobit  ili gubitak tekuće godine (razdoblja)</t>
  </si>
  <si>
    <t>Raspodjeljivo vlasnicima nekontro-lirajućih interesa</t>
  </si>
  <si>
    <t>Ukupno kapital i rezerve</t>
  </si>
  <si>
    <t>5</t>
  </si>
  <si>
    <t>6</t>
  </si>
  <si>
    <t>7</t>
  </si>
  <si>
    <t>8</t>
  </si>
  <si>
    <t>9</t>
  </si>
  <si>
    <t>10</t>
  </si>
  <si>
    <t>11</t>
  </si>
  <si>
    <t>Prethodno razdoblje</t>
  </si>
  <si>
    <t xml:space="preserve"> Stanje na dan početka prethodne  poslovne godine</t>
  </si>
  <si>
    <t xml:space="preserve"> Promjene računovodstvenih politika</t>
  </si>
  <si>
    <t xml:space="preserve"> Ispravak pogreški prethodnih razdoblja</t>
  </si>
  <si>
    <r>
      <t>Stanje na dan početka  prethodne poslovne godine   (prepravljeno)</t>
    </r>
    <r>
      <rPr>
        <sz val="8"/>
        <rFont val="Arial"/>
        <family val="2"/>
        <charset val="238"/>
      </rPr>
      <t xml:space="preserve"> </t>
    </r>
  </si>
  <si>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</si>
  <si>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</si>
  <si>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</si>
  <si>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</si>
  <si>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</si>
  <si>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</si>
  <si>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Ukupno izravno priznati prihodi i rashodi prethodne  godine (razdoblja iz prethodne godine) </t>
  </si>
  <si>
    <t xml:space="preserve"> Povećanje/smanjenje upisanog kapitala</t>
  </si>
  <si>
    <t>Ostale uplate vlasnika</t>
  </si>
  <si>
    <t>Otkup vlastitih udjela/dionica</t>
  </si>
  <si>
    <t>Isplata udjela u dobiti</t>
  </si>
  <si>
    <t>Ostale raspodjele vlasnicima</t>
  </si>
  <si>
    <t xml:space="preserve">Stanje na zadnji dan izvještajnog razdoblja prethodne poslovne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</si>
  <si>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</si>
  <si>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</si>
  <si>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</si>
  <si>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</si>
  <si>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</si>
  <si>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</si>
  <si>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</si>
  <si>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</si>
  <si>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</si>
  <si>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</si>
  <si>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</si>
  <si>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</si>
  <si>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Otkup vlastitih udjela/dionica</t>
  </si>
  <si>
    <t xml:space="preserve">  Isplata udjela u dobiti</t>
  </si>
  <si>
    <t xml:space="preserve">  Ostale raspodjele vlasnicima</t>
  </si>
  <si>
    <t xml:space="preserve">  Stanje na zadnji dan izvještajnog razdoblja tekuće poslovne godine </t>
  </si>
  <si>
    <t>Izvještaj o financijskom položaju</t>
  </si>
  <si>
    <t>Izvještaj o sveobuhvatnoj dobiti</t>
  </si>
  <si>
    <t>INSPIRIO ZATVORENI ALTERNATIVNI INVESTICIJSKI FOND S JAVNOM PONUDOM</t>
  </si>
  <si>
    <t>Obveznik:INSPIRIO ZATVORENI ALTERNATIVNI INVESTICIJSKI FOND S JAVNOM PONUDOM</t>
  </si>
  <si>
    <t>Obveznik: INSPIRIO ZATVORENI ALTERNATIVNI INVESTICIJSKI FOND S JAVNOM PONUDOM</t>
  </si>
  <si>
    <t xml:space="preserve">Godišnji financijski izvještaji </t>
  </si>
  <si>
    <t>stanje na dan 31.03.2026.</t>
  </si>
  <si>
    <t>u razdoblju 01.01.2026. do 31.03.2026.</t>
  </si>
  <si>
    <t xml:space="preserve">BILJEŠKE UZ FINANCIJSKE IZVJEŠTAJE - TFI
(sastavljaju se za tromjesečna izvještajna razdoblja)
Naziv izdavatelja:   INSPIRIO ZATVORENI ALTERNATIVNI INVESTICIJSKI FOND S JAVNOM PONUDOM
OIB: 6371858079
Izvještajno razdoblje: 01.01.2026. - 31.03.2026.
Bilješke uz financijske izvještaje za tromjesečna razdoblja uključuju:
a) nisu ostvareni značajni poslovni događaji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Pristup posljednjim godišnjim financijskim izvještajima, omogućen je na internetskim stranicama društva za upravljanje Inspire Investments d.o.o. (http:www.inspire.investments), na internetskim stranicama Zagrebačke burze d.d. i na internetskim stranicama Hanfe pod kategorijom Službenog registra propisanih informacija. 
c) Prilikom sastavljanja financijskih izvještaja primjenjuju se iste računovodstvene politike kao i u posljednjim revidiranim godišnjim financijskim izvještajima.
d) objašnjenje poslovnih rezultata u slučaju da izdavatelj obavlja djelatnost sezonske prirode (točke 37. i 38. MRS 34- Financijsko izvještavanje za razdoblja tijekom godine) - ne obavljamo sezonsku djelatnost
e) ostale objave koje propisuje MRS 34- Financijsko izvještavanje za razdoblja tijekom godine te
f) u bilješkama uz financijske izvještaje za tromjesečna razdoblja, osim gore navedenih informacija, objavljuju se i sljedeće informacije:
1.INSPIRIO ZATVORENI ALTERNATIVNI INVESTICIJSKI FOND S JAVNOM PONUDOM d.d. iz Zagrebe, Ulica Andrije Hebranga 34,MBS: 030064066, OIB: 06371858079
2. Prilikom sastavljanja financijskih izvještaja primjenjuju se iste računovodstvene politike kao i u posljednjim revidiranim godišnjim financijskim izvještajima.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primjenjivo
4. iznos i prirodu pojedinih stavki prihod-a ili rashoda izuzetne veličine ili pojave - nije primjenjivo
5. iznose koje poduzetnik duguje i koji dospijevaju nakon više od pet godina, kao i ukupna dugovanja poduzetnika pokrivena vrijednim osiguranjem koje je dao poduzetnik, uz naznaku vrste i oblika osiguranja-nije primjenjivo
6. prosječan broj zaposlenih tijekom tekućeg razdoblja - nije primjenjivo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primjenjivo
8. ako su u bilanci priznata rezerviranja za odgođeni porez, stanja odgođenog poreza na kraju poslovne godine i kretanja tih stanja tijekom poslovne godine - nije primjenjivo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nije primjenjivo
10. broj i nominalnu vrijednost, ili ako ne postoji nominalna vrijednost, knjigovodstvenu vrijednost dionica ili udjela upisanih tijekom poslovne godine u okviru odobrenog kapitala - nije primjenjivo
11. postojanje bilo kakvih potvrda o sudjelovanju, konvertibilnih zadužnica, jamstava, opcija ili sličnih vrijednosnica ili prava, s naznakom njihovog broja i prava koja daju - nije primjenjivo
12. naziv, sjedište te pravni oblik svakog poduzetnika u kojemu poduzetnik ima neograničenu odgovornost - nije primjenjivo
13. naziv i sjedište poduzetnika koji sastavlja tromjesečni konsolidirani financijski izvještaj najveće grupe poduzetnika u kojoj poduzetnik sudjeluje kao kontrolirani član grupe -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nije primjenjivo
17. prirodu i financijski učinak-  značajnih događaja koji su nastupili nakon datuma bilance i nisu odraženi u računu dobiti i gubitka ili bilanci - nije primjenjivo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</si>
</sst>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0" x14ac:knownFonts="1">
    <font>
      <sz val="11"/>
      <color theme="1"/>
      <name val="Calibri"/>
      <family val="2"/>
      <scheme val="minor"/>
    </font>
    <font>
      <sz val="11"/>
      <color theme="1"/>
      <name val="Calibri"/>
      <family val="2"/>
      <charset val="238"/>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b/>
      <sz val="9"/>
      <color indexed="18"/>
      <name val="Arial"/>
      <family val="2"/>
      <charset val="238"/>
    </font>
    <font>
      <sz val="9"/>
      <color indexed="18"/>
      <name val="Arial"/>
      <family val="2"/>
      <charset val="238"/>
    </font>
    <font>
      <sz val="8"/>
      <name val="Arial"/>
      <family val="2"/>
      <charset val="238"/>
    </font>
    <font>
      <sz val="9"/>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8"/>
      <color indexed="18"/>
      <name val="Arial"/>
      <family val="2"/>
      <charset val="238"/>
    </font>
    <font>
      <sz val="8"/>
      <color indexed="18"/>
      <name val="Arial"/>
      <family val="2"/>
      <charset val="238"/>
    </font>
    <font>
      <sz val="8"/>
      <color indexed="12"/>
      <name val="Arial"/>
      <family val="2"/>
      <charset val="238"/>
    </font>
  </fonts>
  <fills count="13">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gray125">
        <fgColor indexed="22"/>
        <bgColor indexed="22"/>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bottom style="thin">
        <color indexed="22"/>
      </bottom>
      <diagonal/>
    </border>
    <border>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9"/>
      </right>
      <top style="medium">
        <color indexed="22"/>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s>
  <cellStyleXfs count="4">
    <xf numFmtId="0" fontId="0" fillId="0" borderId="0"/>
    <xf numFmtId="0" fontId="1" fillId="0" borderId="0"/>
    <xf numFmtId="0" fontId="14" fillId="0" borderId="0"/>
    <xf numFmtId="0" fontId="24" fillId="0" borderId="0">
      <alignment vertical="top"/>
    </xf>
  </cellStyleXfs>
  <cellXfs count="238">
    <xf numFmtId="0" fontId="0" fillId="0" borderId="0" xfId="0"/>
    <xf numFmtId="0" fontId="3" fillId="2" borderId="2" xfId="1" applyFont="1" applyFill="1" applyBorder="1"/>
    <xf numFmtId="0" fontId="1" fillId="2" borderId="3" xfId="1" applyFill="1" applyBorder="1"/>
    <xf numFmtId="0" fontId="1" fillId="0" borderId="0" xfId="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1" applyFont="1" applyFill="1" applyBorder="1" applyAlignment="1">
      <alignment vertical="center" wrapText="1"/>
    </xf>
    <xf numFmtId="0" fontId="5" fillId="2" borderId="0" xfId="1" applyFont="1" applyFill="1" applyAlignment="1">
      <alignment vertical="center" wrapText="1"/>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0" xfId="1" applyFont="1" applyFill="1" applyAlignment="1">
      <alignment horizontal="righ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9" fillId="2" borderId="4" xfId="1" applyFont="1" applyFill="1" applyBorder="1" applyAlignment="1">
      <alignment wrapText="1"/>
    </xf>
    <xf numFmtId="0" fontId="6" fillId="2" borderId="0" xfId="1" applyFont="1" applyFill="1" applyAlignment="1">
      <alignment horizontal="right" vertical="center" wrapText="1"/>
    </xf>
    <xf numFmtId="0" fontId="5" fillId="3" borderId="7" xfId="1" applyFont="1" applyFill="1" applyBorder="1" applyAlignment="1" applyProtection="1">
      <alignment horizontal="center" vertical="center"/>
      <protection locked="0"/>
    </xf>
    <xf numFmtId="0" fontId="9" fillId="2" borderId="5" xfId="1" applyFont="1" applyFill="1" applyBorder="1" applyAlignment="1">
      <alignment wrapText="1"/>
    </xf>
    <xf numFmtId="0" fontId="9" fillId="2" borderId="4" xfId="1" applyFont="1" applyFill="1" applyBorder="1"/>
    <xf numFmtId="0" fontId="9" fillId="2" borderId="0" xfId="1" applyFont="1" applyFill="1"/>
    <xf numFmtId="0" fontId="9" fillId="2" borderId="0" xfId="1" applyFont="1" applyFill="1" applyAlignment="1">
      <alignment wrapText="1"/>
    </xf>
    <xf numFmtId="0" fontId="6" fillId="2" borderId="4" xfId="1" applyFont="1" applyFill="1" applyBorder="1" applyAlignment="1">
      <alignment horizontal="right" vertical="center" wrapText="1"/>
    </xf>
    <xf numFmtId="0" fontId="9" fillId="2" borderId="5" xfId="1" applyFont="1" applyFill="1" applyBorder="1"/>
    <xf numFmtId="0" fontId="10" fillId="2" borderId="0" xfId="1" applyFont="1" applyFill="1" applyAlignment="1">
      <alignment vertical="center"/>
    </xf>
    <xf numFmtId="0" fontId="10" fillId="2" borderId="5" xfId="1" applyFont="1" applyFill="1" applyBorder="1" applyAlignment="1">
      <alignment vertical="center"/>
    </xf>
    <xf numFmtId="0" fontId="9"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9" fillId="2" borderId="0" xfId="1" applyFont="1" applyFill="1" applyAlignment="1">
      <alignment vertical="center"/>
    </xf>
    <xf numFmtId="0" fontId="9"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1" fillId="2" borderId="0" xfId="1" applyFont="1" applyFill="1" applyAlignment="1">
      <alignment vertical="center"/>
    </xf>
    <xf numFmtId="0" fontId="11"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9" fillId="2" borderId="0" xfId="1" applyFont="1" applyFill="1" applyAlignment="1">
      <alignment vertical="top" wrapText="1"/>
    </xf>
    <xf numFmtId="0" fontId="9" fillId="2" borderId="4" xfId="1" applyFont="1" applyFill="1" applyBorder="1" applyAlignment="1">
      <alignment vertical="top"/>
    </xf>
    <xf numFmtId="0" fontId="11" fillId="2" borderId="5" xfId="1" applyFont="1" applyFill="1" applyBorder="1"/>
    <xf numFmtId="0" fontId="1" fillId="2" borderId="6" xfId="1" applyFill="1" applyBorder="1"/>
    <xf numFmtId="0" fontId="1" fillId="2" borderId="10" xfId="1" applyFill="1" applyBorder="1"/>
    <xf numFmtId="0" fontId="1" fillId="2" borderId="7" xfId="1" applyFill="1" applyBorder="1"/>
    <xf numFmtId="3" fontId="0" fillId="0" borderId="0" xfId="0" applyNumberFormat="1"/>
    <xf numFmtId="0" fontId="5" fillId="8" borderId="12" xfId="0" applyFont="1" applyFill="1" applyBorder="1" applyAlignment="1">
      <alignment horizontal="center" vertical="center" wrapText="1"/>
    </xf>
    <xf numFmtId="3" fontId="16" fillId="8" borderId="12" xfId="0" applyNumberFormat="1" applyFont="1" applyFill="1" applyBorder="1" applyAlignment="1">
      <alignment horizontal="center" vertical="center" wrapText="1"/>
    </xf>
    <xf numFmtId="0" fontId="16" fillId="8" borderId="12" xfId="0" applyFont="1" applyFill="1" applyBorder="1" applyAlignment="1">
      <alignment horizontal="center" vertical="center"/>
    </xf>
    <xf numFmtId="164" fontId="5" fillId="10" borderId="12" xfId="0" applyNumberFormat="1" applyFont="1" applyFill="1" applyBorder="1" applyAlignment="1">
      <alignment horizontal="center" vertical="center"/>
    </xf>
    <xf numFmtId="164" fontId="5" fillId="0" borderId="12" xfId="0" applyNumberFormat="1" applyFont="1" applyBorder="1" applyAlignment="1">
      <alignment horizontal="center" vertical="center"/>
    </xf>
    <xf numFmtId="3" fontId="6" fillId="0" borderId="12" xfId="0" applyNumberFormat="1" applyFont="1" applyBorder="1" applyAlignment="1" applyProtection="1">
      <alignment horizontal="right" vertical="center" shrinkToFit="1"/>
      <protection locked="0"/>
    </xf>
    <xf numFmtId="164" fontId="5" fillId="0" borderId="12" xfId="0" applyNumberFormat="1" applyFont="1" applyBorder="1" applyAlignment="1" applyProtection="1">
      <alignment horizontal="center" vertical="center"/>
      <protection locked="0"/>
    </xf>
    <xf numFmtId="3" fontId="14" fillId="0" borderId="0" xfId="2" applyNumberFormat="1"/>
    <xf numFmtId="0" fontId="14" fillId="0" borderId="0" xfId="2"/>
    <xf numFmtId="3" fontId="16" fillId="8" borderId="12" xfId="2" applyNumberFormat="1" applyFont="1" applyFill="1" applyBorder="1" applyAlignment="1">
      <alignment horizontal="center" vertical="center" wrapText="1"/>
    </xf>
    <xf numFmtId="0" fontId="16" fillId="8" borderId="12" xfId="2" applyFont="1" applyFill="1" applyBorder="1" applyAlignment="1">
      <alignment horizontal="center" vertical="center"/>
    </xf>
    <xf numFmtId="0" fontId="6" fillId="0" borderId="0" xfId="0" applyFont="1"/>
    <xf numFmtId="3" fontId="6" fillId="0" borderId="0" xfId="0" applyNumberFormat="1" applyFont="1"/>
    <xf numFmtId="0" fontId="5" fillId="8" borderId="16" xfId="2" applyFont="1" applyFill="1" applyBorder="1" applyAlignment="1">
      <alignment horizontal="center" vertical="center" wrapText="1"/>
    </xf>
    <xf numFmtId="3" fontId="16" fillId="8" borderId="16" xfId="2" applyNumberFormat="1" applyFont="1" applyFill="1" applyBorder="1" applyAlignment="1">
      <alignment horizontal="center" vertical="center" wrapText="1"/>
    </xf>
    <xf numFmtId="0" fontId="16" fillId="8" borderId="20" xfId="2" applyFont="1" applyFill="1" applyBorder="1" applyAlignment="1">
      <alignment horizontal="center" vertical="center"/>
    </xf>
    <xf numFmtId="3" fontId="16" fillId="8" borderId="20" xfId="2" applyNumberFormat="1" applyFont="1" applyFill="1" applyBorder="1" applyAlignment="1">
      <alignment horizontal="center" vertical="center" wrapText="1"/>
    </xf>
    <xf numFmtId="164" fontId="5" fillId="10" borderId="21" xfId="0" applyNumberFormat="1" applyFont="1" applyFill="1" applyBorder="1" applyAlignment="1">
      <alignment horizontal="center" vertical="center"/>
    </xf>
    <xf numFmtId="164" fontId="5" fillId="0" borderId="21" xfId="0" applyNumberFormat="1" applyFont="1" applyBorder="1" applyAlignment="1">
      <alignment horizontal="center" vertical="center"/>
    </xf>
    <xf numFmtId="164" fontId="5" fillId="10" borderId="22" xfId="0" applyNumberFormat="1" applyFont="1" applyFill="1" applyBorder="1" applyAlignment="1">
      <alignment horizontal="center" vertical="center"/>
    </xf>
    <xf numFmtId="0" fontId="12" fillId="0" borderId="0" xfId="3" applyFont="1" applyAlignment="1">
      <alignment horizontal="center" vertical="center" wrapText="1"/>
    </xf>
    <xf numFmtId="0" fontId="14" fillId="0" borderId="0" xfId="2" applyAlignment="1">
      <alignment horizontal="center" vertical="center" wrapText="1"/>
    </xf>
    <xf numFmtId="3" fontId="14" fillId="0" borderId="0" xfId="3" applyNumberFormat="1" applyFont="1" applyAlignment="1">
      <alignment wrapText="1"/>
    </xf>
    <xf numFmtId="14" fontId="13" fillId="7" borderId="0" xfId="3" applyNumberFormat="1" applyFont="1" applyFill="1" applyAlignment="1" applyProtection="1">
      <alignment horizontal="center" vertical="center"/>
      <protection locked="0"/>
    </xf>
    <xf numFmtId="0" fontId="13" fillId="0" borderId="0" xfId="3" applyFont="1" applyAlignment="1" applyProtection="1">
      <alignment horizontal="center" vertical="center"/>
      <protection locked="0"/>
    </xf>
    <xf numFmtId="3" fontId="14" fillId="0" borderId="0" xfId="2" applyNumberFormat="1" applyAlignment="1">
      <alignment horizontal="center" vertical="center" wrapText="1"/>
    </xf>
    <xf numFmtId="0" fontId="25" fillId="8" borderId="25" xfId="0" applyFont="1" applyFill="1" applyBorder="1" applyAlignment="1">
      <alignment horizontal="center" vertical="center" wrapText="1"/>
    </xf>
    <xf numFmtId="3" fontId="25" fillId="8" borderId="26" xfId="0" applyNumberFormat="1" applyFont="1" applyFill="1" applyBorder="1" applyAlignment="1">
      <alignment horizontal="center" vertical="center" wrapText="1"/>
    </xf>
    <xf numFmtId="49" fontId="25" fillId="8" borderId="28" xfId="0" applyNumberFormat="1" applyFont="1" applyFill="1" applyBorder="1" applyAlignment="1">
      <alignment horizontal="center" vertical="center"/>
    </xf>
    <xf numFmtId="3" fontId="25" fillId="8" borderId="28" xfId="0" applyNumberFormat="1" applyFont="1" applyFill="1" applyBorder="1" applyAlignment="1">
      <alignment horizontal="center" vertical="center" wrapText="1"/>
    </xf>
    <xf numFmtId="3" fontId="25" fillId="8" borderId="28" xfId="0" applyNumberFormat="1" applyFont="1" applyFill="1" applyBorder="1" applyAlignment="1">
      <alignment horizontal="center" vertical="center"/>
    </xf>
    <xf numFmtId="165" fontId="16" fillId="0" borderId="30" xfId="0" applyNumberFormat="1" applyFont="1" applyBorder="1" applyAlignment="1">
      <alignment horizontal="center" vertical="center"/>
    </xf>
    <xf numFmtId="165" fontId="16" fillId="10" borderId="30" xfId="0" applyNumberFormat="1" applyFont="1" applyFill="1" applyBorder="1" applyAlignment="1">
      <alignment horizontal="center" vertical="center"/>
    </xf>
    <xf numFmtId="165" fontId="16" fillId="10" borderId="31" xfId="0" applyNumberFormat="1" applyFont="1" applyFill="1" applyBorder="1" applyAlignment="1">
      <alignment horizontal="center" vertical="center"/>
    </xf>
    <xf numFmtId="4" fontId="6" fillId="0" borderId="12" xfId="0" applyNumberFormat="1" applyFont="1" applyBorder="1" applyAlignment="1" applyProtection="1">
      <alignment horizontal="right" vertical="center" shrinkToFit="1"/>
      <protection locked="0"/>
    </xf>
    <xf numFmtId="4" fontId="20" fillId="10" borderId="12" xfId="0" applyNumberFormat="1" applyFont="1" applyFill="1" applyBorder="1" applyAlignment="1" applyProtection="1">
      <alignment horizontal="right" vertical="center" shrinkToFit="1"/>
      <protection locked="0"/>
    </xf>
    <xf numFmtId="4" fontId="20" fillId="10" borderId="12" xfId="0" applyNumberFormat="1" applyFont="1" applyFill="1" applyBorder="1" applyAlignment="1">
      <alignment horizontal="right" vertical="center" shrinkToFit="1"/>
    </xf>
    <xf numFmtId="4" fontId="20" fillId="0" borderId="12" xfId="0" applyNumberFormat="1" applyFont="1" applyBorder="1" applyAlignment="1" applyProtection="1">
      <alignment horizontal="right" vertical="center" shrinkToFit="1"/>
      <protection locked="0"/>
    </xf>
    <xf numFmtId="4" fontId="23" fillId="10" borderId="21" xfId="0" applyNumberFormat="1" applyFont="1" applyFill="1" applyBorder="1" applyAlignment="1">
      <alignment vertical="center"/>
    </xf>
    <xf numFmtId="4" fontId="23" fillId="0" borderId="21" xfId="0" applyNumberFormat="1" applyFont="1" applyBorder="1" applyAlignment="1" applyProtection="1">
      <alignment vertical="center"/>
      <protection locked="0"/>
    </xf>
    <xf numFmtId="4" fontId="23" fillId="10" borderId="22" xfId="0" applyNumberFormat="1" applyFont="1" applyFill="1" applyBorder="1" applyAlignment="1">
      <alignment vertical="center"/>
    </xf>
    <xf numFmtId="4" fontId="23" fillId="10" borderId="21" xfId="0" applyNumberFormat="1" applyFont="1" applyFill="1" applyBorder="1" applyAlignment="1">
      <alignment horizontal="right" vertical="center"/>
    </xf>
    <xf numFmtId="4" fontId="23" fillId="0" borderId="21" xfId="0" applyNumberFormat="1" applyFont="1" applyBorder="1" applyAlignment="1" applyProtection="1">
      <alignment horizontal="right" vertical="center"/>
      <protection locked="0"/>
    </xf>
    <xf numFmtId="4" fontId="23" fillId="10" borderId="23" xfId="0" applyNumberFormat="1" applyFont="1" applyFill="1" applyBorder="1" applyAlignment="1">
      <alignment horizontal="right" vertical="center"/>
    </xf>
    <xf numFmtId="4" fontId="19" fillId="0" borderId="30" xfId="0" applyNumberFormat="1" applyFont="1" applyBorder="1" applyAlignment="1" applyProtection="1">
      <alignment vertical="center" shrinkToFit="1"/>
      <protection locked="0"/>
    </xf>
    <xf numFmtId="4" fontId="29" fillId="0" borderId="30" xfId="0" applyNumberFormat="1" applyFont="1" applyBorder="1" applyAlignment="1" applyProtection="1">
      <alignment vertical="center" shrinkToFit="1"/>
      <protection locked="0"/>
    </xf>
    <xf numFmtId="4" fontId="29" fillId="10" borderId="30" xfId="0" applyNumberFormat="1" applyFont="1" applyFill="1" applyBorder="1" applyAlignment="1">
      <alignment vertical="center" shrinkToFit="1"/>
    </xf>
    <xf numFmtId="4" fontId="29" fillId="10" borderId="30" xfId="0" applyNumberFormat="1" applyFont="1" applyFill="1" applyBorder="1" applyAlignment="1" applyProtection="1">
      <alignment vertical="center" shrinkToFit="1"/>
      <protection locked="0"/>
    </xf>
    <xf numFmtId="4" fontId="29" fillId="10" borderId="31" xfId="0" applyNumberFormat="1" applyFont="1" applyFill="1" applyBorder="1" applyAlignment="1">
      <alignment vertical="center" shrinkToFit="1"/>
    </xf>
    <xf numFmtId="4" fontId="0" fillId="0" borderId="0" xfId="0" applyNumberFormat="1"/>
    <xf numFmtId="0" fontId="6" fillId="2" borderId="4" xfId="1" applyFont="1" applyFill="1" applyBorder="1" applyAlignment="1">
      <alignment horizontal="right" vertical="center" wrapText="1"/>
    </xf>
    <xf numFmtId="0" fontId="6" fillId="2" borderId="0" xfId="1" applyFont="1" applyFill="1" applyAlignment="1">
      <alignment horizontal="right" vertical="center" wrapText="1"/>
    </xf>
    <xf numFmtId="0" fontId="9" fillId="3" borderId="6" xfId="1" applyFont="1" applyFill="1" applyBorder="1" applyAlignment="1" applyProtection="1">
      <alignment vertical="center"/>
      <protection locked="0"/>
    </xf>
    <xf numFmtId="0" fontId="9" fillId="3" borderId="10" xfId="1" applyFont="1" applyFill="1" applyBorder="1" applyAlignment="1" applyProtection="1">
      <alignment vertical="center"/>
      <protection locked="0"/>
    </xf>
    <xf numFmtId="0" fontId="9"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9" fillId="2" borderId="0" xfId="1" applyFont="1" applyFill="1"/>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6" fillId="2" borderId="0" xfId="1" applyFont="1" applyFill="1" applyAlignment="1">
      <alignment vertical="center"/>
    </xf>
    <xf numFmtId="49" fontId="5" fillId="3" borderId="6" xfId="1" applyNumberFormat="1" applyFont="1" applyFill="1" applyBorder="1" applyAlignment="1" applyProtection="1">
      <alignment vertical="center"/>
      <protection locked="0"/>
    </xf>
    <xf numFmtId="49" fontId="5" fillId="3" borderId="10" xfId="1" applyNumberFormat="1" applyFont="1" applyFill="1" applyBorder="1" applyAlignment="1" applyProtection="1">
      <alignment vertical="center"/>
      <protection locked="0"/>
    </xf>
    <xf numFmtId="49" fontId="5" fillId="3" borderId="7" xfId="1" applyNumberFormat="1" applyFont="1" applyFill="1" applyBorder="1" applyAlignment="1" applyProtection="1">
      <alignment vertical="center"/>
      <protection locked="0"/>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9" fillId="2" borderId="0" xfId="1" applyFont="1" applyFill="1" applyAlignment="1">
      <alignment vertical="top"/>
    </xf>
    <xf numFmtId="0" fontId="6" fillId="2" borderId="0" xfId="1" applyFont="1" applyFill="1" applyAlignment="1">
      <alignment vertical="top"/>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9" fillId="2" borderId="0" xfId="1" applyFont="1" applyFill="1" applyProtection="1">
      <protection locked="0"/>
    </xf>
    <xf numFmtId="0" fontId="9" fillId="2" borderId="0" xfId="1" applyFont="1" applyFill="1" applyAlignment="1">
      <alignment vertical="top" wrapText="1"/>
    </xf>
    <xf numFmtId="0" fontId="6" fillId="2" borderId="4" xfId="1" applyFont="1" applyFill="1" applyBorder="1" applyAlignment="1">
      <alignment horizontal="center" vertical="center"/>
    </xf>
    <xf numFmtId="0" fontId="6" fillId="2" borderId="4" xfId="1" applyFont="1" applyFill="1" applyBorder="1" applyAlignment="1">
      <alignment horizontal="right" vertical="center"/>
    </xf>
    <xf numFmtId="0" fontId="6" fillId="2" borderId="0" xfId="1" applyFont="1" applyFill="1" applyAlignment="1">
      <alignment horizontal="right" vertical="center"/>
    </xf>
    <xf numFmtId="0" fontId="10" fillId="2" borderId="0" xfId="1" applyFont="1" applyFill="1" applyAlignment="1">
      <alignment vertical="center"/>
    </xf>
    <xf numFmtId="0" fontId="9" fillId="3" borderId="6" xfId="1" applyFont="1" applyFill="1" applyBorder="1" applyProtection="1">
      <protection locked="0"/>
    </xf>
    <xf numFmtId="0" fontId="9" fillId="3" borderId="10" xfId="1" applyFont="1" applyFill="1" applyBorder="1" applyProtection="1">
      <protection locked="0"/>
    </xf>
    <xf numFmtId="0" fontId="9" fillId="3" borderId="7" xfId="1" applyFont="1" applyFill="1" applyBorder="1" applyProtection="1">
      <protection locked="0"/>
    </xf>
    <xf numFmtId="49" fontId="5" fillId="3" borderId="6" xfId="1" applyNumberFormat="1" applyFont="1" applyFill="1" applyBorder="1" applyAlignment="1" applyProtection="1">
      <alignment horizontal="center" vertical="center"/>
      <protection locked="0"/>
    </xf>
    <xf numFmtId="49" fontId="5" fillId="3" borderId="7" xfId="1" applyNumberFormat="1" applyFont="1" applyFill="1" applyBorder="1" applyAlignment="1" applyProtection="1">
      <alignment horizontal="center" vertical="center"/>
      <protection locked="0"/>
    </xf>
    <xf numFmtId="0" fontId="9" fillId="2" borderId="4" xfId="1" applyFont="1" applyFill="1" applyBorder="1" applyAlignment="1">
      <alignment vertical="center" wrapText="1"/>
    </xf>
    <xf numFmtId="0" fontId="9" fillId="2" borderId="0" xfId="1" applyFont="1" applyFill="1" applyAlignment="1">
      <alignment vertical="center" wrapText="1"/>
    </xf>
    <xf numFmtId="0" fontId="6" fillId="2" borderId="5" xfId="1" applyFont="1" applyFill="1" applyBorder="1" applyAlignment="1">
      <alignment horizontal="right" vertical="center" wrapText="1"/>
    </xf>
    <xf numFmtId="0" fontId="10" fillId="2" borderId="4" xfId="1" applyFont="1" applyFill="1" applyBorder="1" applyAlignment="1">
      <alignment vertical="center"/>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6" fillId="2" borderId="5" xfId="1" applyFont="1" applyFill="1" applyBorder="1" applyAlignment="1">
      <alignment horizontal="right" vertical="center"/>
    </xf>
    <xf numFmtId="0" fontId="9" fillId="2" borderId="0" xfId="1" applyFont="1" applyFill="1" applyAlignment="1">
      <alignment wrapText="1"/>
    </xf>
    <xf numFmtId="0" fontId="2" fillId="2" borderId="1" xfId="1" applyFont="1" applyFill="1" applyBorder="1" applyAlignment="1">
      <alignment vertical="center"/>
    </xf>
    <xf numFmtId="0" fontId="2" fillId="2" borderId="2" xfId="1" applyFont="1" applyFill="1" applyBorder="1" applyAlignment="1">
      <alignment vertical="center"/>
    </xf>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1" applyFont="1" applyFill="1" applyBorder="1" applyAlignment="1">
      <alignment vertical="center" wrapText="1"/>
    </xf>
    <xf numFmtId="0" fontId="5" fillId="2" borderId="0" xfId="1" applyFont="1" applyFill="1" applyAlignment="1">
      <alignment vertical="center" wrapText="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9" fillId="2" borderId="4" xfId="1" applyFont="1" applyFill="1" applyBorder="1" applyAlignment="1">
      <alignment wrapText="1"/>
    </xf>
    <xf numFmtId="0" fontId="17" fillId="9" borderId="12" xfId="0" applyFont="1" applyFill="1" applyBorder="1" applyAlignment="1" applyProtection="1">
      <alignment horizontal="left" vertical="center" wrapText="1"/>
      <protection locked="0"/>
    </xf>
    <xf numFmtId="0" fontId="18" fillId="9" borderId="12" xfId="0" applyFont="1" applyFill="1" applyBorder="1" applyAlignment="1" applyProtection="1">
      <alignment vertical="center"/>
      <protection locked="0"/>
    </xf>
    <xf numFmtId="0" fontId="6"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6" fillId="0" borderId="12" xfId="0" applyFont="1" applyBorder="1" applyAlignment="1" applyProtection="1">
      <alignment horizontal="left" vertical="center" wrapText="1"/>
      <protection locked="0"/>
    </xf>
    <xf numFmtId="0" fontId="6" fillId="0" borderId="12" xfId="0" applyFont="1" applyBorder="1" applyAlignment="1">
      <alignment horizontal="left" vertical="center" wrapText="1" indent="1"/>
    </xf>
    <xf numFmtId="0" fontId="5" fillId="0" borderId="12" xfId="0" applyFont="1" applyBorder="1" applyAlignment="1">
      <alignment horizontal="left" vertical="center" wrapText="1"/>
    </xf>
    <xf numFmtId="0" fontId="21"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17" fillId="9" borderId="12" xfId="0" applyFont="1" applyFill="1" applyBorder="1" applyAlignment="1">
      <alignment horizontal="left" vertical="center" wrapText="1"/>
    </xf>
    <xf numFmtId="0" fontId="18" fillId="9" borderId="12" xfId="0" applyFont="1" applyFill="1" applyBorder="1" applyAlignment="1">
      <alignment vertical="center"/>
    </xf>
    <xf numFmtId="0" fontId="6" fillId="0" borderId="12" xfId="0" applyFont="1" applyBorder="1" applyAlignment="1">
      <alignment horizontal="left" vertical="center" wrapText="1" indent="2"/>
    </xf>
    <xf numFmtId="0" fontId="12" fillId="0" borderId="0" xfId="0" applyFont="1" applyAlignment="1">
      <alignment horizontal="center" vertical="center" wrapText="1"/>
    </xf>
    <xf numFmtId="0" fontId="0" fillId="0" borderId="0" xfId="0" applyAlignment="1">
      <alignment horizontal="center" vertical="center" wrapText="1"/>
    </xf>
    <xf numFmtId="0" fontId="13"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4" fillId="0" borderId="0" xfId="0" applyFont="1" applyAlignment="1">
      <alignment horizontal="right" vertical="top" wrapText="1"/>
    </xf>
    <xf numFmtId="0" fontId="0" fillId="0" borderId="0" xfId="0"/>
    <xf numFmtId="0" fontId="13" fillId="7" borderId="6" xfId="0"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2" xfId="0" applyFont="1" applyFill="1" applyBorder="1" applyAlignment="1">
      <alignment horizontal="center" vertical="center" wrapText="1"/>
    </xf>
    <xf numFmtId="0" fontId="0" fillId="0" borderId="12" xfId="0" applyBorder="1" applyAlignment="1">
      <alignment horizontal="center" vertical="center" wrapText="1"/>
    </xf>
    <xf numFmtId="0" fontId="16" fillId="8" borderId="12" xfId="0" applyFont="1" applyFill="1" applyBorder="1" applyAlignment="1">
      <alignment horizontal="center" vertical="center"/>
    </xf>
    <xf numFmtId="0" fontId="0" fillId="0" borderId="12" xfId="0" applyBorder="1" applyAlignment="1">
      <alignment horizontal="center" vertical="center"/>
    </xf>
    <xf numFmtId="0" fontId="14" fillId="9" borderId="12" xfId="0" applyFont="1" applyFill="1" applyBorder="1" applyAlignment="1">
      <alignment horizontal="left" vertical="center" wrapText="1"/>
    </xf>
    <xf numFmtId="0" fontId="0" fillId="0" borderId="12" xfId="0" applyBorder="1"/>
    <xf numFmtId="0" fontId="18" fillId="9" borderId="12" xfId="0" applyFont="1" applyFill="1" applyBorder="1" applyAlignment="1">
      <alignment horizontal="left" vertical="center" wrapText="1"/>
    </xf>
    <xf numFmtId="0" fontId="6" fillId="10" borderId="12" xfId="0" applyFont="1" applyFill="1" applyBorder="1" applyAlignment="1">
      <alignment horizontal="left" vertical="center" wrapText="1" indent="1"/>
    </xf>
    <xf numFmtId="0" fontId="14" fillId="0" borderId="12" xfId="0" applyFont="1" applyBorder="1" applyAlignment="1">
      <alignment horizontal="left" vertical="center" wrapText="1"/>
    </xf>
    <xf numFmtId="0" fontId="22" fillId="10" borderId="12" xfId="0" applyFont="1" applyFill="1" applyBorder="1" applyAlignment="1">
      <alignment horizontal="left" vertical="center" wrapText="1"/>
    </xf>
    <xf numFmtId="0" fontId="17" fillId="9" borderId="12" xfId="0" applyFont="1" applyFill="1" applyBorder="1" applyAlignment="1">
      <alignment vertical="center" wrapText="1"/>
    </xf>
    <xf numFmtId="0" fontId="0" fillId="0" borderId="12" xfId="0" applyBorder="1" applyAlignment="1">
      <alignment horizontal="left" vertical="center" wrapText="1"/>
    </xf>
    <xf numFmtId="0" fontId="13" fillId="10" borderId="12" xfId="0" applyFont="1" applyFill="1" applyBorder="1" applyAlignment="1">
      <alignment horizontal="left" vertical="center" wrapText="1"/>
    </xf>
    <xf numFmtId="0" fontId="0" fillId="10" borderId="12" xfId="0" applyFill="1" applyBorder="1" applyAlignment="1">
      <alignment horizontal="left" vertical="center" wrapText="1"/>
    </xf>
    <xf numFmtId="0" fontId="14" fillId="10" borderId="12" xfId="0" applyFont="1" applyFill="1" applyBorder="1" applyAlignment="1">
      <alignment horizontal="left" vertical="center" wrapText="1"/>
    </xf>
    <xf numFmtId="0" fontId="0" fillId="0" borderId="12" xfId="0" applyBorder="1" applyAlignment="1">
      <alignment horizontal="left" vertical="center" wrapText="1" indent="1"/>
    </xf>
    <xf numFmtId="0" fontId="13" fillId="0" borderId="12" xfId="0" applyFont="1" applyBorder="1" applyAlignment="1">
      <alignment horizontal="left" vertical="center" wrapText="1"/>
    </xf>
    <xf numFmtId="0" fontId="16" fillId="8" borderId="12" xfId="2" applyFont="1" applyFill="1" applyBorder="1" applyAlignment="1">
      <alignment horizontal="center" vertical="center"/>
    </xf>
    <xf numFmtId="0" fontId="12" fillId="0" borderId="0" xfId="2" applyFont="1" applyAlignment="1">
      <alignment horizontal="center" vertical="center" wrapText="1"/>
    </xf>
    <xf numFmtId="0" fontId="13" fillId="0" borderId="0" xfId="2" applyFont="1" applyAlignment="1" applyProtection="1">
      <alignment horizontal="center" vertical="top" wrapText="1"/>
      <protection locked="0"/>
    </xf>
    <xf numFmtId="0" fontId="14" fillId="0" borderId="0" xfId="2"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13" fillId="11" borderId="6" xfId="2" applyFont="1" applyFill="1" applyBorder="1" applyAlignment="1">
      <alignment vertical="center" wrapText="1"/>
    </xf>
    <xf numFmtId="0" fontId="0" fillId="0" borderId="10" xfId="0" applyBorder="1" applyAlignment="1">
      <alignment vertical="center" wrapText="1"/>
    </xf>
    <xf numFmtId="0" fontId="0" fillId="0" borderId="10" xfId="0" applyBorder="1"/>
    <xf numFmtId="0" fontId="5" fillId="8" borderId="12" xfId="2" applyFont="1" applyFill="1" applyBorder="1" applyAlignment="1">
      <alignment horizontal="center" vertical="center" wrapText="1"/>
    </xf>
    <xf numFmtId="3" fontId="16" fillId="8" borderId="12" xfId="2" applyNumberFormat="1" applyFont="1" applyFill="1" applyBorder="1" applyAlignment="1">
      <alignment horizontal="center" vertical="center" wrapText="1"/>
    </xf>
    <xf numFmtId="3" fontId="0" fillId="0" borderId="12" xfId="0" applyNumberFormat="1" applyBorder="1" applyAlignment="1">
      <alignment horizontal="center" vertical="center" wrapText="1"/>
    </xf>
    <xf numFmtId="0" fontId="5" fillId="10" borderId="22" xfId="0" applyFont="1" applyFill="1" applyBorder="1" applyAlignment="1">
      <alignment horizontal="left" vertical="center" wrapText="1"/>
    </xf>
    <xf numFmtId="0" fontId="6"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10" borderId="21" xfId="0" applyFont="1" applyFill="1" applyBorder="1" applyAlignment="1">
      <alignment horizontal="left" vertical="center" wrapText="1"/>
    </xf>
    <xf numFmtId="0" fontId="0" fillId="0" borderId="0" xfId="0" applyAlignment="1">
      <alignment horizontal="center" wrapText="1"/>
    </xf>
    <xf numFmtId="0" fontId="14" fillId="0" borderId="0" xfId="2" applyAlignment="1">
      <alignment horizontal="right" vertical="top" wrapText="1"/>
    </xf>
    <xf numFmtId="0" fontId="14" fillId="0" borderId="0" xfId="0" applyFont="1" applyAlignment="1">
      <alignment horizontal="right"/>
    </xf>
    <xf numFmtId="0" fontId="16" fillId="7" borderId="6" xfId="2" applyFont="1" applyFill="1" applyBorder="1" applyAlignment="1" applyProtection="1">
      <alignment vertical="center" wrapText="1"/>
      <protection locked="0"/>
    </xf>
    <xf numFmtId="0" fontId="5" fillId="8" borderId="13" xfId="2"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6" fillId="8" borderId="17"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6" fillId="10" borderId="21" xfId="0" applyFont="1" applyFill="1" applyBorder="1" applyAlignment="1">
      <alignment horizontal="left" vertical="center" wrapText="1"/>
    </xf>
    <xf numFmtId="0" fontId="0" fillId="0" borderId="0" xfId="0" applyAlignment="1">
      <alignment horizontal="right"/>
    </xf>
    <xf numFmtId="0" fontId="16" fillId="10" borderId="31" xfId="0" applyFont="1" applyFill="1" applyBorder="1" applyAlignment="1">
      <alignment horizontal="left" vertical="center" wrapText="1"/>
    </xf>
    <xf numFmtId="0" fontId="19" fillId="0" borderId="30" xfId="0" applyFont="1" applyBorder="1" applyAlignment="1">
      <alignment horizontal="left" vertical="center" wrapText="1"/>
    </xf>
    <xf numFmtId="0" fontId="16" fillId="10"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27" fillId="12" borderId="29" xfId="0" applyFont="1" applyFill="1" applyBorder="1" applyAlignment="1">
      <alignment horizontal="left" vertical="center"/>
    </xf>
    <xf numFmtId="0" fontId="19" fillId="0" borderId="29" xfId="0" applyFont="1" applyBorder="1"/>
    <xf numFmtId="0" fontId="12" fillId="0" borderId="0" xfId="3" applyFont="1" applyAlignment="1">
      <alignment horizontal="center" vertical="center" wrapText="1"/>
    </xf>
    <xf numFmtId="0" fontId="14" fillId="0" borderId="0" xfId="2" applyAlignment="1">
      <alignment horizontal="center" vertical="center" wrapText="1"/>
    </xf>
    <xf numFmtId="0" fontId="13" fillId="0" borderId="0" xfId="3" applyFont="1" applyAlignment="1">
      <alignment horizontal="center" vertical="center"/>
    </xf>
    <xf numFmtId="0" fontId="25" fillId="8" borderId="13" xfId="0" applyFont="1" applyFill="1" applyBorder="1" applyAlignment="1">
      <alignment horizontal="center" vertical="center" wrapText="1"/>
    </xf>
    <xf numFmtId="0" fontId="0" fillId="0" borderId="24" xfId="0" applyBorder="1" applyAlignment="1">
      <alignment horizontal="center" vertical="center" wrapText="1"/>
    </xf>
    <xf numFmtId="49" fontId="25" fillId="8" borderId="27" xfId="0" applyNumberFormat="1" applyFont="1" applyFill="1" applyBorder="1" applyAlignment="1">
      <alignment horizontal="center" vertical="center" wrapText="1"/>
    </xf>
    <xf numFmtId="49" fontId="25" fillId="8" borderId="28" xfId="0" applyNumberFormat="1" applyFont="1" applyFill="1" applyBorder="1" applyAlignment="1">
      <alignment horizontal="center" vertical="center" wrapText="1"/>
    </xf>
    <xf numFmtId="0" fontId="28" fillId="12" borderId="29" xfId="0" applyFont="1" applyFill="1" applyBorder="1" applyAlignment="1">
      <alignment vertical="center"/>
    </xf>
    <xf numFmtId="0" fontId="14" fillId="0" borderId="0" xfId="0" applyFont="1" applyAlignment="1">
      <alignment horizontal="justify" vertical="top" wrapText="1"/>
    </xf>
  </cellXfs>
  <cellStyles count="4">
    <cellStyle name="Normal" xfId="0" builtinId="0"/>
    <cellStyle name="Normal 2" xfId="2" xr:uid="{3A164F1D-FEA8-41A9-A649-C428AF2969D0}"/>
    <cellStyle name="Normal 3" xfId="1" xr:uid="{94B2C8E8-ECFD-430D-B9F3-B4C4CE2F0D38}"/>
    <cellStyle name="Style 1" xfId="3" xr:uid="{DEB51884-0524-4690-B4EA-53E53D8B97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TFI-IZD-AIF">
        <xsd:complexType>
          <xsd:sequence minOccurs="0">
            <xsd:element minOccurs="0" nillable="true" name="Izvjesce" form="unqualified">
              <xsd:complexType>
                <xsd:sequence minOccurs="0">
                  <xsd:element minOccurs="0" nillable="true" type="xsd:string" name="AtribIzv" form="unqualified"/>
                  <xsd:element minOccurs="0" nillable="true" type="xsd:integer" name="Godina" form="unqualified"/>
                  <xsd:element minOccurs="0" nillable="true" type="xsd:integer" name="Period" form="unqualified"/>
                  <xsd:element minOccurs="0" nillable="true" type="xsd:integer" name="sif_ust" form="unqualified"/>
                </xsd:sequence>
              </xsd:complexType>
            </xsd:element>
            <xsd:element minOccurs="0" nillable="true" name="IFP-TFI-IZD-AIF-E_1000983" form="unqualified">
              <xsd:complexType>
                <xsd:sequence minOccurs="0">
                  <xsd:element minOccurs="0" nillable="true" type="xsd:integer" name="P1054048" form="unqualified"/>
                  <xsd:element minOccurs="0" nillable="true" type="xsd:integer" name="P1054049" form="unqualified"/>
                  <xsd:element minOccurs="0" nillable="true" type="xsd:integer" name="P1054050" form="unqualified"/>
                  <xsd:element minOccurs="0" nillable="true" type="xsd:integer" name="P1054051" form="unqualified"/>
                  <xsd:element minOccurs="0" nillable="true" type="xsd:integer" name="P1054052" form="unqualified"/>
                  <xsd:element minOccurs="0" nillable="true" type="xsd:integer" name="P1054053" form="unqualified"/>
                  <xsd:element minOccurs="0" nillable="true" type="xsd:integer" name="P1054054" form="unqualified"/>
                  <xsd:element minOccurs="0" nillable="true" type="xsd:integer" name="P1054055" form="unqualified"/>
                  <xsd:element minOccurs="0" nillable="true" type="xsd:integer" name="P1054056" form="unqualified"/>
                  <xsd:element minOccurs="0" nillable="true" type="xsd:integer" name="P1054057" form="unqualified"/>
                  <xsd:element minOccurs="0" nillable="true" type="xsd:integer" name="P1054058" form="unqualified"/>
                  <xsd:element minOccurs="0" nillable="true" type="xsd:integer" name="P1054059" form="unqualified"/>
                  <xsd:element minOccurs="0" nillable="true" type="xsd:integer" name="P1054060" form="unqualified"/>
                  <xsd:element minOccurs="0" nillable="true" type="xsd:integer" name="P1054061" form="unqualified"/>
                  <xsd:element minOccurs="0" nillable="true" type="xsd:integer" name="P1054062" form="unqualified"/>
                  <xsd:element minOccurs="0" nillable="true" type="xsd:integer" name="P1054063" form="unqualified"/>
                  <xsd:element minOccurs="0" nillable="true" type="xsd:integer" name="P1054064" form="unqualified"/>
                  <xsd:element minOccurs="0" nillable="true" type="xsd:integer" name="P1054065" form="unqualified"/>
                  <xsd:element minOccurs="0" nillable="true" type="xsd:integer" name="P1054066" form="unqualified"/>
                  <xsd:element minOccurs="0" nillable="true" type="xsd:integer" name="P1054067" form="unqualified"/>
                  <xsd:element minOccurs="0" nillable="true" type="xsd:integer" name="P1054068" form="unqualified"/>
                  <xsd:element minOccurs="0" nillable="true" type="xsd:integer" name="P1054069" form="unqualified"/>
                  <xsd:element minOccurs="0" nillable="true" type="xsd:integer" name="P1054070" form="unqualified"/>
                  <xsd:element minOccurs="0" nillable="true" type="xsd:integer" name="P1054071" form="unqualified"/>
                  <xsd:element minOccurs="0" nillable="true" type="xsd:integer" name="P1054072" form="unqualified"/>
                  <xsd:element minOccurs="0" nillable="true" type="xsd:integer" name="P1054073" form="unqualified"/>
                  <xsd:element minOccurs="0" nillable="true" type="xsd:integer" name="P1054074" form="unqualified"/>
                  <xsd:element minOccurs="0" nillable="true" type="xsd:integer" name="P1054075" form="unqualified"/>
                  <xsd:element minOccurs="0" nillable="true" type="xsd:integer" name="P1054076" form="unqualified"/>
                  <xsd:element minOccurs="0" nillable="true" type="xsd:integer" name="P1054077" form="unqualified"/>
                  <xsd:element minOccurs="0" nillable="true" type="xsd:integer" name="P1054078" form="unqualified"/>
                  <xsd:element minOccurs="0" nillable="true" type="xsd:integer" name="P1054079" form="unqualified"/>
                  <xsd:element minOccurs="0" nillable="true" type="xsd:integer" name="P1054080" form="unqualified"/>
                  <xsd:element minOccurs="0" nillable="true" type="xsd:integer" name="P1054081" form="unqualified"/>
                  <xsd:element minOccurs="0" nillable="true" type="xsd:integer" name="P1054082" form="unqualified"/>
                  <xsd:element minOccurs="0" nillable="true" type="xsd:integer" name="P1054083" form="unqualified"/>
                  <xsd:element minOccurs="0" nillable="true" type="xsd:integer" name="P1054583" form="unqualified"/>
                  <xsd:element minOccurs="0" nillable="true" type="xsd:integer" name="P1054584" form="unqualified"/>
                  <xsd:element minOccurs="0" nillable="true" type="xsd:integer" name="P1054585" form="unqualified"/>
                  <xsd:element minOccurs="0" nillable="true" type="xsd:integer" name="P1054586" form="unqualified"/>
                  <xsd:element minOccurs="0" nillable="true" type="xsd:integer" name="P1054587" form="unqualified"/>
                  <xsd:element minOccurs="0" nillable="true" type="xsd:integer" name="P1054588" form="unqualified"/>
                  <xsd:element minOccurs="0" nillable="true" type="xsd:integer" name="P1054589" form="unqualified"/>
                  <xsd:element minOccurs="0" nillable="true" type="xsd:integer" name="P1054590" form="unqualified"/>
                  <xsd:element minOccurs="0" nillable="true" type="xsd:integer" name="P1054591" form="unqualified"/>
                  <xsd:element minOccurs="0" nillable="true" type="xsd:integer" name="P1054592" form="unqualified"/>
                  <xsd:element minOccurs="0" nillable="true" type="xsd:integer" name="P1054593" form="unqualified"/>
                  <xsd:element minOccurs="0" nillable="true" type="xsd:integer" name="P1054594" form="unqualified"/>
                  <xsd:element minOccurs="0" nillable="true" type="xsd:integer" name="P1054595" form="unqualified"/>
                  <xsd:element minOccurs="0" nillable="true" type="xsd:integer" name="P1054596" form="unqualified"/>
                  <xsd:element minOccurs="0" nillable="true" type="xsd:integer" name="P1054597" form="unqualified"/>
                  <xsd:element minOccurs="0" nillable="true" type="xsd:integer" name="P1054598" form="unqualified"/>
                  <xsd:element minOccurs="0" nillable="true" type="xsd:integer" name="P1054599" form="unqualified"/>
                  <xsd:element minOccurs="0" nillable="true" type="xsd:integer" name="P1054600" form="unqualified"/>
                  <xsd:element minOccurs="0" nillable="true" type="xsd:integer" name="P1054601" form="unqualified"/>
                  <xsd:element minOccurs="0" nillable="true" type="xsd:integer" name="P1054602" form="unqualified"/>
                  <xsd:element minOccurs="0" nillable="true" type="xsd:integer" name="P1054603" form="unqualified"/>
                  <xsd:element minOccurs="0" nillable="true" type="xsd:integer" name="P1054604" form="unqualified"/>
                  <xsd:element minOccurs="0" nillable="true" type="xsd:integer" name="P1054605" form="unqualified"/>
                  <xsd:element minOccurs="0" nillable="true" type="xsd:integer" name="P1054606" form="unqualified"/>
                  <xsd:element minOccurs="0" nillable="true" type="xsd:integer" name="P1054607" form="unqualified"/>
                  <xsd:element minOccurs="0" nillable="true" type="xsd:integer" name="P1054608" form="unqualified"/>
                  <xsd:element minOccurs="0" nillable="true" type="xsd:integer" name="P1054609" form="unqualified"/>
                  <xsd:element minOccurs="0" nillable="true" type="xsd:integer" name="P1054610" form="unqualified"/>
                  <xsd:element minOccurs="0" nillable="true" type="xsd:integer" name="P1054611" form="unqualified"/>
                  <xsd:element minOccurs="0" nillable="true" type="xsd:integer" name="P1054612" form="unqualified"/>
                  <xsd:element minOccurs="0" nillable="true" type="xsd:integer" name="P1054613" form="unqualified"/>
                  <xsd:element minOccurs="0" nillable="true" type="xsd:integer" name="P1054614" form="unqualified"/>
                  <xsd:element minOccurs="0" nillable="true" type="xsd:integer" name="P1054615" form="unqualified"/>
                  <xsd:element minOccurs="0" nillable="true" type="xsd:integer" name="P1054616" form="unqualified"/>
                  <xsd:element minOccurs="0" nillable="true" type="xsd:integer" name="P1054617" form="unqualified"/>
                  <xsd:element minOccurs="0" nillable="true" type="xsd:integer" name="P1054618" form="unqualified"/>
                  <xsd:element minOccurs="0" nillable="true" type="xsd:integer" name="P1054619" form="unqualified"/>
                  <xsd:element minOccurs="0" nillable="true" type="xsd:integer" name="P1054620" form="unqualified"/>
                  <xsd:element minOccurs="0" nillable="true" type="xsd:integer" name="P1054621" form="unqualified"/>
                  <xsd:element minOccurs="0" nillable="true" type="xsd:integer" name="P1054622" form="unqualified"/>
                  <xsd:element minOccurs="0" nillable="true" type="xsd:integer" name="P1054623" form="unqualified"/>
                  <xsd:element minOccurs="0" nillable="true" type="xsd:integer" name="P1054624" form="unqualified"/>
                  <xsd:element minOccurs="0" nillable="true" type="xsd:integer" name="P1054625" form="unqualified"/>
                  <xsd:element minOccurs="0" nillable="true" type="xsd:integer" name="P1054626" form="unqualified"/>
                  <xsd:element minOccurs="0" nillable="true" type="xsd:integer" name="P1054627" form="unqualified"/>
                  <xsd:element minOccurs="0" nillable="true" type="xsd:integer" name="P1054628" form="unqualified"/>
                  <xsd:element minOccurs="0" nillable="true" type="xsd:integer" name="P1054629" form="unqualified"/>
                  <xsd:element minOccurs="0" nillable="true" type="xsd:integer" name="P1054630" form="unqualified"/>
                  <xsd:element minOccurs="0" nillable="true" type="xsd:integer" name="P1054631" form="unqualified"/>
                  <xsd:element minOccurs="0" nillable="true" type="xsd:integer" name="P1054632" form="unqualified"/>
                  <xsd:element minOccurs="0" nillable="true" type="xsd:integer" name="P1054633" form="unqualified"/>
                  <xsd:element minOccurs="0" nillable="true" type="xsd:integer" name="P1054634" form="unqualified"/>
                  <xsd:element minOccurs="0" nillable="true" type="xsd:integer" name="P1054635" form="unqualified"/>
                  <xsd:element minOccurs="0" nillable="true" type="xsd:integer" name="P1054636" form="unqualified"/>
                  <xsd:element minOccurs="0" nillable="true" type="xsd:integer" name="P1054637" form="unqualified"/>
                  <xsd:element minOccurs="0" nillable="true" type="xsd:integer" name="P1054638" form="unqualified"/>
                  <xsd:element minOccurs="0" nillable="true" type="xsd:integer" name="P1054639" form="unqualified"/>
                  <xsd:element minOccurs="0" nillable="true" type="xsd:integer" name="P1054640" form="unqualified"/>
                  <xsd:element minOccurs="0" nillable="true" type="xsd:integer" name="P1054641" form="unqualified"/>
                  <xsd:element minOccurs="0" nillable="true" type="xsd:integer" name="P1054642" form="unqualified"/>
                  <xsd:element minOccurs="0" nillable="true" type="xsd:integer" name="P1054643" form="unqualified"/>
                  <xsd:element minOccurs="0" nillable="true" type="xsd:integer" name="P1054644" form="unqualified"/>
                  <xsd:element minOccurs="0" nillable="true" type="xsd:integer" name="P1054645" form="unqualified"/>
                  <xsd:element minOccurs="0" nillable="true" type="xsd:integer" name="P1054646" form="unqualified"/>
                  <xsd:element minOccurs="0" nillable="true" type="xsd:integer" name="P1054647" form="unqualified"/>
                  <xsd:element minOccurs="0" nillable="true" type="xsd:integer" name="P1054648" form="unqualified"/>
                  <xsd:element minOccurs="0" nillable="true" type="xsd:integer" name="P1054649" form="unqualified"/>
                  <xsd:element minOccurs="0" nillable="true" type="xsd:integer" name="P1054650" form="unqualified"/>
                  <xsd:element minOccurs="0" nillable="true" type="xsd:integer" name="P1054651" form="unqualified"/>
                  <xsd:element minOccurs="0" nillable="true" type="xsd:integer" name="P1054652" form="unqualified"/>
                  <xsd:element minOccurs="0" nillable="true" type="xsd:integer" name="P1054653" form="unqualified"/>
                  <xsd:element minOccurs="0" nillable="true" type="xsd:integer" name="P1054654" form="unqualified"/>
                  <xsd:element minOccurs="0" nillable="true" type="xsd:integer" name="P1054655" form="unqualified"/>
                  <xsd:element minOccurs="0" nillable="true" type="xsd:integer" name="P1054656" form="unqualified"/>
                  <xsd:element minOccurs="0" nillable="true" type="xsd:integer" name="P1054657" form="unqualified"/>
                  <xsd:element minOccurs="0" nillable="true" type="xsd:integer" name="P1054658" form="unqualified"/>
                  <xsd:element minOccurs="0" nillable="true" type="xsd:integer" name="P1054659" form="unqualified"/>
                  <xsd:element minOccurs="0" nillable="true" type="xsd:integer" name="P1054660" form="unqualified"/>
                  <xsd:element minOccurs="0" nillable="true" type="xsd:integer" name="P1054661" form="unqualified"/>
                  <xsd:element minOccurs="0" nillable="true" type="xsd:integer" name="P1054662" form="unqualified"/>
                  <xsd:element minOccurs="0" nillable="true" type="xsd:integer" name="P1054663" form="unqualified"/>
                  <xsd:element minOccurs="0" nillable="true" type="xsd:integer" name="P1054664" form="unqualified"/>
                </xsd:sequence>
              </xsd:complexType>
            </xsd:element>
            <xsd:element minOccurs="0" nillable="true" name="ISD-TFI-AIF-E_1000984" form="unqualified">
              <xsd:complexType>
                <xsd:sequence minOccurs="0">
                  <xsd:element minOccurs="0" nillable="true" type="xsd:integer" name="P1076027" form="unqualified"/>
                  <xsd:element minOccurs="0" nillable="true" type="xsd:integer" name="P1076028" form="unqualified"/>
                  <xsd:element minOccurs="0" nillable="true" type="xsd:integer" name="P1076029" form="unqualified"/>
                  <xsd:element minOccurs="0" nillable="true" type="xsd:integer" name="P1076030" form="unqualified"/>
                  <xsd:element minOccurs="0" nillable="true" type="xsd:integer" name="P1076031" form="unqualified"/>
                  <xsd:element minOccurs="0" nillable="true" type="xsd:integer" name="P1076033" form="unqualified"/>
                  <xsd:element minOccurs="0" nillable="true" type="xsd:integer" name="P1076034" form="unqualified"/>
                  <xsd:element minOccurs="0" nillable="true" type="xsd:integer" name="P1076035" form="unqualified"/>
                  <xsd:element minOccurs="0" nillable="true" type="xsd:integer" name="P1076036" form="unqualified"/>
                  <xsd:element minOccurs="0" nillable="true" type="xsd:integer" name="P1076037" form="unqualified"/>
                  <xsd:element minOccurs="0" nillable="true" type="xsd:integer" name="P1076038" form="unqualified"/>
                  <xsd:element minOccurs="0" nillable="true" type="xsd:integer" name="P1076040" form="unqualified"/>
                  <xsd:element minOccurs="0" nillable="true" type="xsd:integer" name="P1076042" form="unqualified"/>
                  <xsd:element minOccurs="0" nillable="true" type="xsd:integer" name="P1076044" form="unqualified"/>
                  <xsd:element minOccurs="0" nillable="true" type="xsd:integer" name="P1076045" form="unqualified"/>
                  <xsd:element minOccurs="0" nillable="true" type="xsd:integer" name="P1076047" form="unqualified"/>
                  <xsd:element minOccurs="0" nillable="true" type="xsd:integer" name="P1076049" form="unqualified"/>
                  <xsd:element minOccurs="0" nillable="true" type="xsd:integer" name="P1076050" form="unqualified"/>
                  <xsd:element minOccurs="0" nillable="true" type="xsd:integer" name="P1076051" form="unqualified"/>
                  <xsd:element minOccurs="0" nillable="true" type="xsd:integer" name="P1076053" form="unqualified"/>
                  <xsd:element minOccurs="0" nillable="true" type="xsd:integer" name="P1076054" form="unqualified"/>
                  <xsd:element minOccurs="0" nillable="true" type="xsd:integer" name="P1076055" form="unqualified"/>
                  <xsd:element minOccurs="0" nillable="true" type="xsd:integer" name="P1076057" form="unqualified"/>
                  <xsd:element minOccurs="0" nillable="true" type="xsd:integer" name="P1076059" form="unqualified"/>
                  <xsd:element minOccurs="0" nillable="true" type="xsd:integer" name="P1076061" form="unqualified"/>
                  <xsd:element minOccurs="0" nillable="true" type="xsd:integer" name="P1076063" form="unqualified"/>
                  <xsd:element minOccurs="0" nillable="true" type="xsd:integer" name="P1076065" form="unqualified"/>
                  <xsd:element minOccurs="0" nillable="true" type="xsd:integer" name="P1076067" form="unqualified"/>
                  <xsd:element minOccurs="0" nillable="true" type="xsd:integer" name="P1076068" form="unqualified"/>
                  <xsd:element minOccurs="0" nillable="true" type="xsd:integer" name="P1076070" form="unqualified"/>
                  <xsd:element minOccurs="0" nillable="true" type="xsd:integer" name="P1076072" form="unqualified"/>
                  <xsd:element minOccurs="0" nillable="true" type="xsd:integer" name="P1076074" form="unqualified"/>
                  <xsd:element minOccurs="0" nillable="true" type="xsd:integer" name="P1076075" form="unqualified"/>
                  <xsd:element minOccurs="0" nillable="true" type="xsd:integer" name="P1076077" form="unqualified"/>
                  <xsd:element minOccurs="0" nillable="true" type="xsd:integer" name="P1076079" form="unqualified"/>
                  <xsd:element minOccurs="0" nillable="true" type="xsd:integer" name="P1076081" form="unqualified"/>
                  <xsd:element minOccurs="0" nillable="true" type="xsd:integer" name="P1076083" form="unqualified"/>
                  <xsd:element minOccurs="0" nillable="true" type="xsd:integer" name="P1076085" form="unqualified"/>
                  <xsd:element minOccurs="0" nillable="true" type="xsd:integer" name="P1076086" form="unqualified"/>
                  <xsd:element minOccurs="0" nillable="true" type="xsd:integer" name="P1076088" form="unqualified"/>
                  <xsd:element minOccurs="0" nillable="true" type="xsd:integer" name="P1076097" form="unqualified"/>
                  <xsd:element minOccurs="0" nillable="true" type="xsd:integer" name="P1076099" form="unqualified"/>
                  <xsd:element minOccurs="0" nillable="true" type="xsd:integer" name="P1076100" form="unqualified"/>
                  <xsd:element minOccurs="0" nillable="true" type="xsd:integer" name="P1076102" form="unqualified"/>
                  <xsd:element minOccurs="0" nillable="true" type="xsd:integer" name="P1076104" form="unqualified"/>
                  <xsd:element minOccurs="0" nillable="true" type="xsd:integer" name="P1076106" form="unqualified"/>
                  <xsd:element minOccurs="0" nillable="true" type="xsd:integer" name="P1076108" form="unqualified"/>
                  <xsd:element minOccurs="0" nillable="true" type="xsd:integer" name="P1076110" form="unqualified"/>
                  <xsd:element minOccurs="0" nillable="true" type="xsd:integer" name="P1076112" form="unqualified"/>
                  <xsd:element minOccurs="0" nillable="true" type="xsd:integer" name="P1076114" form="unqualified"/>
                  <xsd:element minOccurs="0" nillable="true" type="xsd:integer" name="P1076116" form="unqualified"/>
                  <xsd:element minOccurs="0" nillable="true" type="xsd:integer" name="P1076118" form="unqualified"/>
                  <xsd:element minOccurs="0" nillable="true" type="xsd:integer" name="P1076119" form="unqualified"/>
                  <xsd:element minOccurs="0" nillable="true" type="xsd:integer" name="P1076120" form="unqualified"/>
                  <xsd:element minOccurs="0" nillable="true" type="xsd:integer" name="P1076123" form="unqualified"/>
                  <xsd:element minOccurs="0" nillable="true" type="xsd:integer" name="P1076124" form="unqualified"/>
                  <xsd:element minOccurs="0" nillable="true" type="xsd:integer" name="P1076125" form="unqualified"/>
                  <xsd:element minOccurs="0" nillable="true" type="xsd:integer" name="P1076127" form="unqualified"/>
                  <xsd:element minOccurs="0" nillable="true" type="xsd:integer" name="P1076129" form="unqualified"/>
                  <xsd:element minOccurs="0" nillable="true" type="xsd:integer" name="P1076131" form="unqualified"/>
                  <xsd:element minOccurs="0" nillable="true" type="xsd:integer" name="P1076133" form="unqualified"/>
                  <xsd:element minOccurs="0" nillable="true" type="xsd:integer" name="P1076135" form="unqualified"/>
                  <xsd:element minOccurs="0" nillable="true" type="xsd:integer" name="P1076137" form="unqualified"/>
                  <xsd:element minOccurs="0" nillable="true" type="xsd:integer" name="P1076139" form="unqualified"/>
                  <xsd:element minOccurs="0" nillable="true" type="xsd:integer" name="P1076141" form="unqualified"/>
                  <xsd:element minOccurs="0" nillable="true" type="xsd:integer" name="P1076143" form="unqualified"/>
                  <xsd:element minOccurs="0" nillable="true" type="xsd:integer" name="P1076145" form="unqualified"/>
                  <xsd:element minOccurs="0" nillable="true" type="xsd:integer" name="P1076146" form="unqualified"/>
                  <xsd:element minOccurs="0" nillable="true" type="xsd:integer" name="P1076148" form="unqualified"/>
                  <xsd:element minOccurs="0" nillable="true" type="xsd:integer" name="P1076149" form="unqualified"/>
                  <xsd:element minOccurs="0" nillable="true" type="xsd:integer" name="P1076151" form="unqualified"/>
                  <xsd:element minOccurs="0" nillable="true" type="xsd:integer" name="P1076153" form="unqualified"/>
                  <xsd:element minOccurs="0" nillable="true" type="xsd:integer" name="P1076155" form="unqualified"/>
                  <xsd:element minOccurs="0" nillable="true" type="xsd:integer" name="P1076157" form="unqualified"/>
                  <xsd:element minOccurs="0" nillable="true" type="xsd:integer" name="P1076159" form="unqualified"/>
                  <xsd:element minOccurs="0" nillable="true" type="xsd:integer" name="P1076160" form="unqualified"/>
                  <xsd:element minOccurs="0" nillable="true" type="xsd:integer" name="P1076161" form="unqualified"/>
                  <xsd:element minOccurs="0" nillable="true" type="xsd:integer" name="P1076163" form="unqualified"/>
                  <xsd:element minOccurs="0" nillable="true" type="xsd:integer" name="P1076165" form="unqualified"/>
                  <xsd:element minOccurs="0" nillable="true" type="xsd:integer" name="P1076167" form="unqualified"/>
                  <xsd:element minOccurs="0" nillable="true" type="xsd:integer" name="P1076169" form="unqualified"/>
                  <xsd:element minOccurs="0" nillable="true" type="xsd:integer" name="P1076171" form="unqualified"/>
                  <xsd:element minOccurs="0" nillable="true" type="xsd:integer" name="P1076172" form="unqualified"/>
                  <xsd:element minOccurs="0" nillable="true" type="xsd:integer" name="P1076174" form="unqualified"/>
                  <xsd:element minOccurs="0" nillable="true" type="xsd:integer" name="P1076176" form="unqualified"/>
                  <xsd:element minOccurs="0" nillable="true" type="xsd:integer" name="P1076177" form="unqualified"/>
                  <xsd:element minOccurs="0" nillable="true" type="xsd:integer" name="P1076179" form="unqualified"/>
                  <xsd:element minOccurs="0" nillable="true" type="xsd:integer" name="P1076181" form="unqualified"/>
                  <xsd:element minOccurs="0" nillable="true" type="xsd:integer" name="P1076183" form="unqualified"/>
                  <xsd:element minOccurs="0" nillable="true" type="xsd:integer" name="P1076184" form="unqualified"/>
                  <xsd:element minOccurs="0" nillable="true" type="xsd:integer" name="P1076185" form="unqualified"/>
                  <xsd:element minOccurs="0" nillable="true" type="xsd:integer" name="P1076186" form="unqualified"/>
                  <xsd:element minOccurs="0" nillable="true" type="xsd:integer" name="P1076187" form="unqualified"/>
                  <xsd:element minOccurs="0" nillable="true" type="xsd:integer" name="P1076188" form="unqualified"/>
                  <xsd:element minOccurs="0" nillable="true" type="xsd:integer" name="P1076189" form="unqualified"/>
                  <xsd:element minOccurs="0" nillable="true" type="xsd:integer" name="P1076190" form="unqualified"/>
                  <xsd:element minOccurs="0" nillable="true" type="xsd:integer" name="P1076191" form="unqualified"/>
                  <xsd:element minOccurs="0" nillable="true" type="xsd:integer" name="P1076192" form="unqualified"/>
                  <xsd:element minOccurs="0" nillable="true" type="xsd:integer" name="P1076193" form="unqualified"/>
                  <xsd:element minOccurs="0" nillable="true" type="xsd:integer" name="P1076194" form="unqualified"/>
                  <xsd:element minOccurs="0" nillable="true" type="xsd:integer" name="P1076195" form="unqualified"/>
                  <xsd:element minOccurs="0" nillable="true" type="xsd:integer" name="P1076196" form="unqualified"/>
                  <xsd:element minOccurs="0" nillable="true" type="xsd:integer" name="P1076197" form="unqualified"/>
                  <xsd:element minOccurs="0" nillable="true" type="xsd:integer" name="P1076198" form="unqualified"/>
                  <xsd:element minOccurs="0" nillable="true" type="xsd:integer" name="P1076199" form="unqualified"/>
                  <xsd:element minOccurs="0" nillable="true" type="xsd:integer" name="P1076200" form="unqualified"/>
                  <xsd:element minOccurs="0" nillable="true" type="xsd:integer" name="P1076201" form="unqualified"/>
                  <xsd:element minOccurs="0" nillable="true" type="xsd:integer" name="P1076202" form="unqualified"/>
                  <xsd:element minOccurs="0" nillable="true" type="xsd:integer" name="P1076203" form="unqualified"/>
                  <xsd:element minOccurs="0" nillable="true" type="xsd:integer" name="P1076204" form="unqualified"/>
                  <xsd:element minOccurs="0" nillable="true" type="xsd:integer" name="P1076205" form="unqualified"/>
                  <xsd:element minOccurs="0" nillable="true" type="xsd:integer" name="P1076206" form="unqualified"/>
                  <xsd:element minOccurs="0" nillable="true" type="xsd:integer" name="P1076207" form="unqualified"/>
                  <xsd:element minOccurs="0" nillable="true" type="xsd:integer" name="P1076208" form="unqualified"/>
                  <xsd:element minOccurs="0" nillable="true" type="xsd:integer" name="P1076209" form="unqualified"/>
                  <xsd:element minOccurs="0" nillable="true" type="xsd:integer" name="P1076210" form="unqualified"/>
                  <xsd:element minOccurs="0" nillable="true" type="xsd:integer" name="P1076211" form="unqualified"/>
                  <xsd:element minOccurs="0" nillable="true" type="xsd:integer" name="P1076212" form="unqualified"/>
                  <xsd:element minOccurs="0" nillable="true" type="xsd:integer" name="P1076213" form="unqualified"/>
                  <xsd:element minOccurs="0" nillable="true" type="xsd:integer" name="P1076214" form="unqualified"/>
                  <xsd:element minOccurs="0" nillable="true" type="xsd:integer" name="P1076215" form="unqualified"/>
                  <xsd:element minOccurs="0" nillable="true" type="xsd:integer" name="P1076216" form="unqualified"/>
                  <xsd:element minOccurs="0" nillable="true" type="xsd:integer" name="P1076217" form="unqualified"/>
                  <xsd:element minOccurs="0" nillable="true" type="xsd:integer" name="P1076218" form="unqualified"/>
                  <xsd:element minOccurs="0" nillable="true" type="xsd:integer" name="P1076219" form="unqualified"/>
                  <xsd:element minOccurs="0" nillable="true" type="xsd:integer" name="P1076220" form="unqualified"/>
                  <xsd:element minOccurs="0" nillable="true" type="xsd:integer" name="P1076221" form="unqualified"/>
                  <xsd:element minOccurs="0" nillable="true" type="xsd:integer" name="P1076222" form="unqualified"/>
                  <xsd:element minOccurs="0" nillable="true" type="xsd:integer" name="P1076223" form="unqualified"/>
                  <xsd:element minOccurs="0" nillable="true" type="xsd:integer" name="P1076224" form="unqualified"/>
                  <xsd:element minOccurs="0" nillable="true" type="xsd:integer" name="P1076225" form="unqualified"/>
                  <xsd:element minOccurs="0" nillable="true" type="xsd:integer" name="P1076226" form="unqualified"/>
                  <xsd:element minOccurs="0" nillable="true" type="xsd:integer" name="P1076227" form="unqualified"/>
                  <xsd:element minOccurs="0" nillable="true" type="xsd:integer" name="P1076228" form="unqualified"/>
                  <xsd:element minOccurs="0" nillable="true" type="xsd:integer" name="P1076229" form="unqualified"/>
                  <xsd:element minOccurs="0" nillable="true" type="xsd:integer" name="P1076230" form="unqualified"/>
                  <xsd:element minOccurs="0" nillable="true" type="xsd:integer" name="P1076231" form="unqualified"/>
                  <xsd:element minOccurs="0" nillable="true" type="xsd:integer" name="P1076232" form="unqualified"/>
                  <xsd:element minOccurs="0" nillable="true" type="xsd:integer" name="P1076233" form="unqualified"/>
                  <xsd:element minOccurs="0" nillable="true" type="xsd:integer" name="P1076235" form="unqualified"/>
                  <xsd:element minOccurs="0" nillable="true" type="xsd:integer" name="P1076237" form="unqualified"/>
                  <xsd:element minOccurs="0" nillable="true" type="xsd:integer" name="P1076238" form="unqualified"/>
                  <xsd:element minOccurs="0" nillable="true" type="xsd:integer" name="P1076239" form="unqualified"/>
                  <xsd:element minOccurs="0" nillable="true" type="xsd:integer" name="P1076241" form="unqualified"/>
                  <xsd:element minOccurs="0" nillable="true" type="xsd:integer" name="P1076242" form="unqualified"/>
                  <xsd:element minOccurs="0" nillable="true" type="xsd:integer" name="P1076244" form="unqualified"/>
                  <xsd:element minOccurs="0" nillable="true" type="xsd:integer" name="P1076246" form="unqualified"/>
                  <xsd:element minOccurs="0" nillable="true" type="xsd:integer" name="P1076248" form="unqualified"/>
                  <xsd:element minOccurs="0" nillable="true" type="xsd:integer" name="P1076250" form="unqualified"/>
                  <xsd:element minOccurs="0" nillable="true" type="xsd:integer" name="P1076252" form="unqualified"/>
                  <xsd:element minOccurs="0" nillable="true" type="xsd:integer" name="P1076254" form="unqualified"/>
                  <xsd:element minOccurs="0" nillable="true" type="xsd:integer" name="P1076256" form="unqualified"/>
                  <xsd:element minOccurs="0" nillable="true" type="xsd:integer" name="P1076258" form="unqualified"/>
                  <xsd:element minOccurs="0" nillable="true" type="xsd:integer" name="P1076260" form="unqualified"/>
                  <xsd:element minOccurs="0" nillable="true" type="xsd:integer" name="P1076261" form="unqualified"/>
                  <xsd:element minOccurs="0" nillable="true" type="xsd:integer" name="P1076263" form="unqualified"/>
                  <xsd:element minOccurs="0" nillable="true" type="xsd:integer" name="P1076265" form="unqualified"/>
                  <xsd:element minOccurs="0" nillable="true" type="xsd:integer" name="P1076266" form="unqualified"/>
                  <xsd:element minOccurs="0" nillable="true" type="xsd:integer" name="P1076267" form="unqualified"/>
                  <xsd:element minOccurs="0" nillable="true" type="xsd:integer" name="P1076268" form="unqualified"/>
                  <xsd:element minOccurs="0" nillable="true" type="xsd:integer" name="P1076269" form="unqualified"/>
                  <xsd:element minOccurs="0" nillable="true" type="xsd:integer" name="P1076270" form="unqualified"/>
                  <xsd:element minOccurs="0" nillable="true" type="xsd:integer" name="P1076271" form="unqualified"/>
                  <xsd:element minOccurs="0" nillable="true" type="xsd:integer" name="P1076272" form="unqualified"/>
                  <xsd:element minOccurs="0" nillable="true" type="xsd:integer" name="P1076273" form="unqualified"/>
                  <xsd:element minOccurs="0" nillable="true" type="xsd:integer" name="P1076275" form="unqualified"/>
                  <xsd:element minOccurs="0" nillable="true" type="xsd:integer" name="P1076277" form="unqualified"/>
                  <xsd:element minOccurs="0" nillable="true" type="xsd:integer" name="P1076279" form="unqualified"/>
                  <xsd:element minOccurs="0" nillable="true" type="xsd:integer" name="P1076290" form="unqualified"/>
                  <xsd:element minOccurs="0" nillable="true" type="xsd:integer" name="P1076292" form="unqualified"/>
                  <xsd:element minOccurs="0" nillable="true" type="xsd:integer" name="P1076294" form="unqualified"/>
                  <xsd:element minOccurs="0" nillable="true" type="xsd:integer" name="P1076296" form="unqualified"/>
                  <xsd:element minOccurs="0" nillable="true" type="xsd:integer" name="P1076298" form="unqualified"/>
                  <xsd:element minOccurs="0" nillable="true" type="xsd:integer" name="P1076300" form="unqualified"/>
                  <xsd:element minOccurs="0" nillable="true" type="xsd:integer" name="P1076302" form="unqualified"/>
                  <xsd:element minOccurs="0" nillable="true" type="xsd:integer" name="P1076304" form="unqualified"/>
                  <xsd:element minOccurs="0" nillable="true" type="xsd:integer" name="P1076305" form="unqualified"/>
                  <xsd:element minOccurs="0" nillable="true" type="xsd:integer" name="P1076306" form="unqualified"/>
                  <xsd:element minOccurs="0" nillable="true" type="xsd:integer" name="P1076307" form="unqualified"/>
                  <xsd:element minOccurs="0" nillable="true" type="xsd:integer" name="P1076308" form="unqualified"/>
                  <xsd:element minOccurs="0" nillable="true" type="xsd:integer" name="P1076309" form="unqualified"/>
                  <xsd:element minOccurs="0" nillable="true" type="xsd:integer" name="P1076310" form="unqualified"/>
                  <xsd:element minOccurs="0" nillable="true" type="xsd:integer" name="P1076311" form="unqualified"/>
                  <xsd:element minOccurs="0" nillable="true" type="xsd:integer" name="P1076312" form="unqualified"/>
                  <xsd:element minOccurs="0" nillable="true" type="xsd:integer" name="P1076319" form="unqualified"/>
                  <xsd:element minOccurs="0" nillable="true" type="xsd:integer" name="P1076320" form="unqualified"/>
                  <xsd:element minOccurs="0" nillable="true" type="xsd:integer" name="P1076321" form="unqualified"/>
                  <xsd:element minOccurs="0" nillable="true" type="xsd:integer" name="P1076323" form="unqualified"/>
                  <xsd:element minOccurs="0" nillable="true" type="xsd:integer" name="P1076325" form="unqualified"/>
                  <xsd:element minOccurs="0" nillable="true" type="xsd:integer" name="P1076327" form="unqualified"/>
                  <xsd:element minOccurs="0" nillable="true" type="xsd:integer" name="P1076328" form="unqualified"/>
                  <xsd:element minOccurs="0" nillable="true" type="xsd:integer" name="P1076329" form="unqualified"/>
                </xsd:sequence>
              </xsd:complexType>
            </xsd:element>
            <xsd:element minOccurs="0" nillable="true" name="INTd-TFI-AIF-E_1000985" form="unqualified">
              <xsd:complexType>
                <xsd:sequence minOccurs="0">
                  <xsd:element minOccurs="0" nillable="true" type="xsd:integer" name="P1054193" form="unqualified"/>
                  <xsd:element minOccurs="0" nillable="true" type="xsd:integer" name="P1054194" form="unqualified"/>
                  <xsd:element minOccurs="0" nillable="true" type="xsd:integer" name="P1054195" form="unqualified"/>
                  <xsd:element minOccurs="0" nillable="true" type="xsd:integer" name="P1054196" form="unqualified"/>
                  <xsd:element minOccurs="0" nillable="true" type="xsd:integer" name="P1054197" form="unqualified"/>
                  <xsd:element minOccurs="0" nillable="true" type="xsd:integer" name="P1054198" form="unqualified"/>
                  <xsd:element minOccurs="0" nillable="true" type="xsd:integer" name="P1054199" form="unqualified"/>
                  <xsd:element minOccurs="0" nillable="true" type="xsd:integer" name="P1054200" form="unqualified"/>
                  <xsd:element minOccurs="0" nillable="true" type="xsd:integer" name="P1054201" form="unqualified"/>
                  <xsd:element minOccurs="0" nillable="true" type="xsd:integer" name="P1054202" form="unqualified"/>
                  <xsd:element minOccurs="0" nillable="true" type="xsd:integer" name="P1054203" form="unqualified"/>
                  <xsd:element minOccurs="0" nillable="true" type="xsd:integer" name="P1054204" form="unqualified"/>
                  <xsd:element minOccurs="0" nillable="true" type="xsd:integer" name="P1054205" form="unqualified"/>
                  <xsd:element minOccurs="0" nillable="true" type="xsd:integer" name="P1054206" form="unqualified"/>
                  <xsd:element minOccurs="0" nillable="true" type="xsd:integer" name="P1054207" form="unqualified"/>
                  <xsd:element minOccurs="0" nillable="true" type="xsd:integer" name="P1054208" form="unqualified"/>
                  <xsd:element minOccurs="0" nillable="true" type="xsd:integer" name="P1054209" form="unqualified"/>
                  <xsd:element minOccurs="0" nillable="true" type="xsd:integer" name="P1054210" form="unqualified"/>
                  <xsd:element minOccurs="0" nillable="true" type="xsd:integer" name="P1054211" form="unqualified"/>
                  <xsd:element minOccurs="0" nillable="true" type="xsd:integer" name="P1054212" form="unqualified"/>
                  <xsd:element minOccurs="0" nillable="true" type="xsd:integer" name="P1054213" form="unqualified"/>
                  <xsd:element minOccurs="0" nillable="true" type="xsd:integer" name="P1054214" form="unqualified"/>
                  <xsd:element minOccurs="0" nillable="true" type="xsd:integer" name="P1054215" form="unqualified"/>
                  <xsd:element minOccurs="0" nillable="true" type="xsd:integer" name="P1054216" form="unqualified"/>
                  <xsd:element minOccurs="0" nillable="true" type="xsd:integer" name="P1054217" form="unqualified"/>
                  <xsd:element minOccurs="0" nillable="true" type="xsd:integer" name="P1054218" form="unqualified"/>
                  <xsd:element minOccurs="0" nillable="true" type="xsd:integer" name="P1054219" form="unqualified"/>
                  <xsd:element minOccurs="0" nillable="true" type="xsd:integer" name="P1054220" form="unqualified"/>
                  <xsd:element minOccurs="0" nillable="true" type="xsd:integer" name="P1054221" form="unqualified"/>
                  <xsd:element minOccurs="0" nillable="true" type="xsd:integer" name="P1054222" form="unqualified"/>
                  <xsd:element minOccurs="0" nillable="true" type="xsd:integer" name="P1054223" form="unqualified"/>
                  <xsd:element minOccurs="0" nillable="true" type="xsd:integer" name="P1054224" form="unqualified"/>
                  <xsd:element minOccurs="0" nillable="true" type="xsd:integer" name="P1054225" form="unqualified"/>
                  <xsd:element minOccurs="0" nillable="true" type="xsd:integer" name="P1054226" form="unqualified"/>
                  <xsd:element minOccurs="0" nillable="true" type="xsd:integer" name="P1054227" form="unqualified"/>
                  <xsd:element minOccurs="0" nillable="true" type="xsd:integer" name="P1054228" form="unqualified"/>
                  <xsd:element minOccurs="0" nillable="true" type="xsd:integer" name="P1054229" form="unqualified"/>
                  <xsd:element minOccurs="0" nillable="true" type="xsd:integer" name="P1054230" form="unqualified"/>
                  <xsd:element minOccurs="0" nillable="true" type="xsd:integer" name="P1054231" form="unqualified"/>
                  <xsd:element minOccurs="0" nillable="true" type="xsd:integer" name="P1054232" form="unqualified"/>
                  <xsd:element minOccurs="0" nillable="true" type="xsd:integer" name="P1054233" form="unqualified"/>
                  <xsd:element minOccurs="0" nillable="true" type="xsd:integer" name="P1054234" form="unqualified"/>
                  <xsd:element minOccurs="0" nillable="true" type="xsd:integer" name="P1054235" form="unqualified"/>
                  <xsd:element minOccurs="0" nillable="true" type="xsd:integer" name="P1054236" form="unqualified"/>
                  <xsd:element minOccurs="0" nillable="true" type="xsd:integer" name="P1054237" form="unqualified"/>
                  <xsd:element minOccurs="0" nillable="true" type="xsd:integer" name="P1054238" form="unqualified"/>
                  <xsd:element minOccurs="0" nillable="true" type="xsd:integer" name="P1054239" form="unqualified"/>
                  <xsd:element minOccurs="0" nillable="true" type="xsd:integer" name="P1054240" form="unqualified"/>
                  <xsd:element minOccurs="0" nillable="true" type="xsd:integer" name="P1054241" form="unqualified"/>
                  <xsd:element minOccurs="0" nillable="true" type="xsd:integer" name="P1054242" form="unqualified"/>
                  <xsd:element minOccurs="0" nillable="true" type="xsd:integer" name="P1054243" form="unqualified"/>
                  <xsd:element minOccurs="0" nillable="true" type="xsd:integer" name="P1054244" form="unqualified"/>
                  <xsd:element minOccurs="0" nillable="true" type="xsd:integer" name="P1054245" form="unqualified"/>
                  <xsd:element minOccurs="0" nillable="true" type="xsd:integer" name="P1054246" form="unqualified"/>
                  <xsd:element minOccurs="0" nillable="true" type="xsd:integer" name="P1054247" form="unqualified"/>
                  <xsd:element minOccurs="0" nillable="true" type="xsd:integer" name="P1054248" form="unqualified"/>
                  <xsd:element minOccurs="0" nillable="true" type="xsd:integer" name="P1054249" form="unqualified"/>
                  <xsd:element minOccurs="0" nillable="true" type="xsd:integer" name="P1054250" form="unqualified"/>
                  <xsd:element minOccurs="0" nillable="true" type="xsd:integer" name="P1054251" form="unqualified"/>
                  <xsd:element minOccurs="0" nillable="true" type="xsd:integer" name="P1054252" form="unqualified"/>
                  <xsd:element minOccurs="0" nillable="true" type="xsd:integer" name="P1054253" form="unqualified"/>
                  <xsd:element minOccurs="0" nillable="true" type="xsd:integer" name="P1054254" form="unqualified"/>
                  <xsd:element minOccurs="0" nillable="true" type="xsd:integer" name="P1054255" form="unqualified"/>
                  <xsd:element minOccurs="0" nillable="true" type="xsd:integer" name="P1054256" form="unqualified"/>
                  <xsd:element minOccurs="0" nillable="true" type="xsd:integer" name="P1054257" form="unqualified"/>
                  <xsd:element minOccurs="0" nillable="true" type="xsd:integer" name="P1054258" form="unqualified"/>
                  <xsd:element minOccurs="0" nillable="true" type="xsd:integer" name="P1054259" form="unqualified"/>
                  <xsd:element minOccurs="0" nillable="true" type="xsd:integer" name="P1054260" form="unqualified"/>
                  <xsd:element minOccurs="0" nillable="true" type="xsd:integer" name="P1054261" form="unqualified"/>
                  <xsd:element minOccurs="0" nillable="true" type="xsd:integer" name="P1054262" form="unqualified"/>
                  <xsd:element minOccurs="0" nillable="true" type="xsd:integer" name="P1054263" form="unqualified"/>
                  <xsd:element minOccurs="0" nillable="true" type="xsd:integer" name="P1054264" form="unqualified"/>
                  <xsd:element minOccurs="0" nillable="true" type="xsd:integer" name="P1054265" form="unqualified"/>
                  <xsd:element minOccurs="0" nillable="true" type="xsd:integer" name="P1054266" form="unqualified"/>
                </xsd:sequence>
              </xsd:complexType>
            </xsd:element>
            <xsd:element minOccurs="0" nillable="true" name="INTi-TFI-AIF-E_1000986" form="unqualified">
              <xsd:complexType>
                <xsd:sequence minOccurs="0">
                  <xsd:element minOccurs="0" nillable="true" type="xsd:integer" name="P1054267" form="unqualified"/>
                  <xsd:element minOccurs="0" nillable="true" type="xsd:integer" name="P1054268" form="unqualified"/>
                  <xsd:element minOccurs="0" nillable="true" type="xsd:integer" name="P1054269" form="unqualified"/>
                  <xsd:element minOccurs="0" nillable="true" type="xsd:integer" name="P1054270" form="unqualified"/>
                  <xsd:element minOccurs="0" nillable="true" type="xsd:integer" name="P1054271" form="unqualified"/>
                  <xsd:element minOccurs="0" nillable="true" type="xsd:integer" name="P1054272" form="unqualified"/>
                  <xsd:element minOccurs="0" nillable="true" type="xsd:integer" name="P1054273" form="unqualified"/>
                  <xsd:element minOccurs="0" nillable="true" type="xsd:integer" name="P1054274" form="unqualified"/>
                  <xsd:element minOccurs="0" nillable="true" type="xsd:integer" name="P1054275" form="unqualified"/>
                  <xsd:element minOccurs="0" nillable="true" type="xsd:integer" name="P1054276" form="unqualified"/>
                  <xsd:element minOccurs="0" nillable="true" type="xsd:integer" name="P1054277" form="unqualified"/>
                  <xsd:element minOccurs="0" nillable="true" type="xsd:integer" name="P1054278" form="unqualified"/>
                  <xsd:element minOccurs="0" nillable="true" type="xsd:integer" name="P1054279" form="unqualified"/>
                  <xsd:element minOccurs="0" nillable="true" type="xsd:integer" name="P1054280" form="unqualified"/>
                  <xsd:element minOccurs="0" nillable="true" type="xsd:integer" name="P1054281" form="unqualified"/>
                  <xsd:element minOccurs="0" nillable="true" type="xsd:integer" name="P1054282" form="unqualified"/>
                  <xsd:element minOccurs="0" nillable="true" type="xsd:integer" name="P1054283" form="unqualified"/>
                  <xsd:element minOccurs="0" nillable="true" type="xsd:integer" name="P1054284" form="unqualified"/>
                  <xsd:element minOccurs="0" nillable="true" type="xsd:integer" name="P1054285" form="unqualified"/>
                  <xsd:element minOccurs="0" nillable="true" type="xsd:integer" name="P1054286" form="unqualified"/>
                  <xsd:element minOccurs="0" nillable="true" type="xsd:integer" name="P1054287" form="unqualified"/>
                  <xsd:element minOccurs="0" nillable="true" type="xsd:integer" name="P1054288" form="unqualified"/>
                  <xsd:element minOccurs="0" nillable="true" type="xsd:integer" name="P1054289" form="unqualified"/>
                  <xsd:element minOccurs="0" nillable="true" type="xsd:integer" name="P1054290" form="unqualified"/>
                  <xsd:element minOccurs="0" nillable="true" type="xsd:integer" name="P1054291" form="unqualified"/>
                  <xsd:element minOccurs="0" nillable="true" type="xsd:integer" name="P1054292" form="unqualified"/>
                  <xsd:element minOccurs="0" nillable="true" type="xsd:integer" name="P1054293" form="unqualified"/>
                  <xsd:element minOccurs="0" nillable="true" type="xsd:integer" name="P1054294" form="unqualified"/>
                  <xsd:element minOccurs="0" nillable="true" type="xsd:integer" name="P1054295" form="unqualified"/>
                  <xsd:element minOccurs="0" nillable="true" type="xsd:integer" name="P1054296" form="unqualified"/>
                  <xsd:element minOccurs="0" nillable="true" type="xsd:integer" name="P1054297" form="unqualified"/>
                  <xsd:element minOccurs="0" nillable="true" type="xsd:integer" name="P1054298" form="unqualified"/>
                  <xsd:element minOccurs="0" nillable="true" type="xsd:integer" name="P1054299" form="unqualified"/>
                  <xsd:element minOccurs="0" nillable="true" type="xsd:integer" name="P1054300" form="unqualified"/>
                  <xsd:element minOccurs="0" nillable="true" type="xsd:integer" name="P1054301" form="unqualified"/>
                  <xsd:element minOccurs="0" nillable="true" type="xsd:integer" name="P1054302" form="unqualified"/>
                  <xsd:element minOccurs="0" nillable="true" type="xsd:integer" name="P1054303" form="unqualified"/>
                  <xsd:element minOccurs="0" nillable="true" type="xsd:integer" name="P1054304" form="unqualified"/>
                  <xsd:element minOccurs="0" nillable="true" type="xsd:integer" name="P1054305" form="unqualified"/>
                  <xsd:element minOccurs="0" nillable="true" type="xsd:integer" name="P1054306" form="unqualified"/>
                  <xsd:element minOccurs="0" nillable="true" type="xsd:integer" name="P1054307" form="unqualified"/>
                  <xsd:element minOccurs="0" nillable="true" type="xsd:integer" name="P1054308" form="unqualified"/>
                  <xsd:element minOccurs="0" nillable="true" type="xsd:integer" name="P1054309" form="unqualified"/>
                  <xsd:element minOccurs="0" nillable="true" type="xsd:integer" name="P1054310" form="unqualified"/>
                  <xsd:element minOccurs="0" nillable="true" type="xsd:integer" name="P1054311" form="unqualified"/>
                  <xsd:element minOccurs="0" nillable="true" type="xsd:integer" name="P1054312" form="unqualified"/>
                  <xsd:element minOccurs="0" nillable="true" type="xsd:integer" name="P1054313" form="unqualified"/>
                  <xsd:element minOccurs="0" nillable="true" type="xsd:integer" name="P1054314" form="unqualified"/>
                  <xsd:element minOccurs="0" nillable="true" type="xsd:integer" name="P1054315" form="unqualified"/>
                  <xsd:element minOccurs="0" nillable="true" type="xsd:integer" name="P1054316" form="unqualified"/>
                  <xsd:element minOccurs="0" nillable="true" type="xsd:integer" name="P1054317" form="unqualified"/>
                  <xsd:element minOccurs="0" nillable="true" type="xsd:integer" name="P1054318" form="unqualified"/>
                  <xsd:element minOccurs="0" nillable="true" type="xsd:integer" name="P1054319" form="unqualified"/>
                  <xsd:element minOccurs="0" nillable="true" type="xsd:integer" name="P1054320" form="unqualified"/>
                  <xsd:element minOccurs="0" nillable="true" type="xsd:integer" name="P1054321" form="unqualified"/>
                  <xsd:element minOccurs="0" nillable="true" type="xsd:integer" name="P1054322" form="unqualified"/>
                  <xsd:element minOccurs="0" nillable="true" type="xsd:integer" name="P1054323" form="unqualified"/>
                  <xsd:element minOccurs="0" nillable="true" type="xsd:integer" name="P1054324" form="unqualified"/>
                  <xsd:element minOccurs="0" nillable="true" type="xsd:integer" name="P1054325" form="unqualified"/>
                  <xsd:element minOccurs="0" nillable="true" type="xsd:integer" name="P1054326" form="unqualified"/>
                  <xsd:element minOccurs="0" nillable="true" type="xsd:integer" name="P1054327" form="unqualified"/>
                  <xsd:element minOccurs="0" nillable="true" type="xsd:integer" name="P1054328" form="unqualified"/>
                  <xsd:element minOccurs="0" nillable="true" type="xsd:integer" name="P1054329" form="unqualified"/>
                  <xsd:element minOccurs="0" nillable="true" type="xsd:integer" name="P1054330" form="unqualified"/>
                  <xsd:element minOccurs="0" nillable="true" type="xsd:integer" name="P1054331" form="unqualified"/>
                  <xsd:element minOccurs="0" nillable="true" type="xsd:integer" name="P1054332" form="unqualified"/>
                </xsd:sequence>
              </xsd:complexType>
            </xsd:element>
            <xsd:element minOccurs="0" nillable="true" name="IPK-TFI-AIF-E_1000987" form="unqualified">
              <xsd:complexType>
                <xsd:sequence minOccurs="0">
                  <xsd:element minOccurs="0" nillable="true" type="xsd:integer" name="P1054533" form="unqualified"/>
                  <xsd:element minOccurs="0" nillable="true" type="xsd:integer" name="P1054534" form="unqualified"/>
                  <xsd:element minOccurs="0" nillable="true" type="xsd:integer" name="P1054535" form="unqualified"/>
                  <xsd:element minOccurs="0" nillable="true" type="xsd:integer" name="P1054536" form="unqualified"/>
                  <xsd:element minOccurs="0" nillable="true" type="xsd:integer" name="P1054537" form="unqualified"/>
                  <xsd:element minOccurs="0" nillable="true" type="xsd:integer" name="P1054538" form="unqualified"/>
                  <xsd:element minOccurs="0" nillable="true" type="xsd:integer" name="P1054539" form="unqualified"/>
                  <xsd:element minOccurs="0" nillable="true" type="xsd:integer" name="P1054540" form="unqualified"/>
                  <xsd:element minOccurs="0" nillable="true" type="xsd:integer" name="P1054541" form="unqualified"/>
                  <xsd:element minOccurs="0" nillable="true" type="xsd:integer" name="P1054542" form="unqualified"/>
                  <xsd:element minOccurs="0" nillable="true" type="xsd:integer" name="P1054543" form="unqualified"/>
                  <xsd:element minOccurs="0" nillable="true" type="xsd:integer" name="P1054544" form="unqualified"/>
                  <xsd:element minOccurs="0" nillable="true" type="xsd:integer" name="P1054545" form="unqualified"/>
                  <xsd:element minOccurs="0" nillable="true" type="xsd:integer" name="P1054546" form="unqualified"/>
                  <xsd:element minOccurs="0" nillable="true" type="xsd:integer" name="P1054547" form="unqualified"/>
                  <xsd:element minOccurs="0" nillable="true" type="xsd:integer" name="P1054548" form="unqualified"/>
                  <xsd:element minOccurs="0" nillable="true" type="xsd:integer" name="P1054549" form="unqualified"/>
                  <xsd:element minOccurs="0" nillable="true" type="xsd:integer" name="P1054550" form="unqualified"/>
                  <xsd:element minOccurs="0" nillable="true" type="xsd:integer" name="P1054551" form="unqualified"/>
                  <xsd:element minOccurs="0" nillable="true" type="xsd:integer" name="P1054552" form="unqualified"/>
                  <xsd:element minOccurs="0" nillable="true" type="xsd:integer" name="P1054553" form="unqualified"/>
                  <xsd:element minOccurs="0" nillable="true" type="xsd:integer" name="P1054554" form="unqualified"/>
                  <xsd:element minOccurs="0" nillable="true" type="xsd:integer" name="P1054555" form="unqualified"/>
                  <xsd:element minOccurs="0" nillable="true" type="xsd:integer" name="P1054556" form="unqualified"/>
                  <xsd:element minOccurs="0" nillable="true" type="xsd:integer" name="P1054557" form="unqualified"/>
                  <xsd:element minOccurs="0" nillable="true" type="xsd:integer" name="P1054558" form="unqualified"/>
                  <xsd:element minOccurs="0" nillable="true" type="xsd:integer" name="P1054559" form="unqualified"/>
                  <xsd:element minOccurs="0" nillable="true" type="xsd:integer" name="P1054560" form="unqualified"/>
                  <xsd:element minOccurs="0" nillable="true" type="xsd:integer" name="P1054561" form="unqualified"/>
                  <xsd:element minOccurs="0" nillable="true" type="xsd:integer" name="P1054562" form="unqualified"/>
                  <xsd:element minOccurs="0" nillable="true" type="xsd:integer" name="P1054563" form="unqualified"/>
                  <xsd:element minOccurs="0" nillable="true" type="xsd:integer" name="P1054564" form="unqualified"/>
                  <xsd:element minOccurs="0" nillable="true" type="xsd:integer" name="P1054565" form="unqualified"/>
                  <xsd:element minOccurs="0" nillable="true" type="xsd:integer" name="P1054566" form="unqualified"/>
                  <xsd:element minOccurs="0" nillable="true" type="xsd:integer" name="P1054567" form="unqualified"/>
                  <xsd:element minOccurs="0" nillable="true" type="xsd:integer" name="P1054568" form="unqualified"/>
                  <xsd:element minOccurs="0" nillable="true" type="xsd:integer" name="P1054569" form="unqualified"/>
                  <xsd:element minOccurs="0" nillable="true" type="xsd:integer" name="P1054570" form="unqualified"/>
                  <xsd:element minOccurs="0" nillable="true" type="xsd:integer" name="P1054571" form="unqualified"/>
                  <xsd:element minOccurs="0" nillable="true" type="xsd:integer" name="P1054572" form="unqualified"/>
                  <xsd:element minOccurs="0" nillable="true" type="xsd:integer" name="P1054573" form="unqualified"/>
                  <xsd:element minOccurs="0" nillable="true" type="xsd:integer" name="P1054574" form="unqualified"/>
                  <xsd:element minOccurs="0" nillable="true" type="xsd:integer" name="P1054575" form="unqualified"/>
                  <xsd:element minOccurs="0" nillable="true" type="xsd:integer" name="P1054576" form="unqualified"/>
                  <xsd:element minOccurs="0" nillable="true" type="xsd:integer" name="P1054577" form="unqualified"/>
                  <xsd:element minOccurs="0" nillable="true" type="xsd:integer" name="P1054578" form="unqualified"/>
                  <xsd:element minOccurs="0" nillable="true" type="xsd:integer" name="P1054579" form="unqualified"/>
                  <xsd:element minOccurs="0" nillable="true" type="xsd:integer" name="P1054580" form="unqualified"/>
                  <xsd:element minOccurs="0" nillable="true" type="xsd:integer" name="P1054581" form="unqualified"/>
                  <xsd:element minOccurs="0" nillable="true" type="xsd:integer" name="P1054582" form="unqualified"/>
                  <xsd:element minOccurs="0" nillable="true" type="xsd:integer" name="P1054665" form="unqualified"/>
                  <xsd:element minOccurs="0" nillable="true" type="xsd:integer" name="P1054666" form="unqualified"/>
                  <xsd:element minOccurs="0" nillable="true" type="xsd:integer" name="P1054667" form="unqualified"/>
                  <xsd:element minOccurs="0" nillable="true" type="xsd:integer" name="P1054668" form="unqualified"/>
                  <xsd:element minOccurs="0" nillable="true" type="xsd:integer" name="P1054669" form="unqualified"/>
                  <xsd:element minOccurs="0" nillable="true" type="xsd:integer" name="P1054670" form="unqualified"/>
                  <xsd:element minOccurs="0" nillable="true" type="xsd:integer" name="P1054671" form="unqualified"/>
                  <xsd:element minOccurs="0" nillable="true" type="xsd:integer" name="P1054672" form="unqualified"/>
                  <xsd:element minOccurs="0" nillable="true" type="xsd:integer" name="P1054673" form="unqualified"/>
                  <xsd:element minOccurs="0" nillable="true" type="xsd:integer" name="P1054674" form="unqualified"/>
                  <xsd:element minOccurs="0" nillable="true" type="xsd:integer" name="P1054675" form="unqualified"/>
                  <xsd:element minOccurs="0" nillable="true" type="xsd:integer" name="P1054676" form="unqualified"/>
                  <xsd:element minOccurs="0" nillable="true" type="xsd:integer" name="P1054677" form="unqualified"/>
                  <xsd:element minOccurs="0" nillable="true" type="xsd:integer" name="P1054678" form="unqualified"/>
                  <xsd:element minOccurs="0" nillable="true" type="xsd:integer" name="P1054679" form="unqualified"/>
                  <xsd:element minOccurs="0" nillable="true" type="xsd:integer" name="P1054680" form="unqualified"/>
                  <xsd:element minOccurs="0" nillable="true" type="xsd:integer" name="P1054681" form="unqualified"/>
                  <xsd:element minOccurs="0" nillable="true" type="xsd:integer" name="P1054682" form="unqualified"/>
                  <xsd:element minOccurs="0" nillable="true" type="xsd:integer" name="P1054683" form="unqualified"/>
                  <xsd:element minOccurs="0" nillable="true" type="xsd:integer" name="P1054684" form="unqualified"/>
                  <xsd:element minOccurs="0" nillable="true" type="xsd:integer" name="P1054685" form="unqualified"/>
                  <xsd:element minOccurs="0" nillable="true" type="xsd:integer" name="P1054686" form="unqualified"/>
                  <xsd:element minOccurs="0" nillable="true" type="xsd:integer" name="P1054687" form="unqualified"/>
                  <xsd:element minOccurs="0" nillable="true" type="xsd:integer" name="P1054688" form="unqualified"/>
                  <xsd:element minOccurs="0" nillable="true" type="xsd:integer" name="P1054689" form="unqualified"/>
                  <xsd:element minOccurs="0" nillable="true" type="xsd:integer" name="P1054690" form="unqualified"/>
                  <xsd:element minOccurs="0" nillable="true" type="xsd:integer" name="P1054691" form="unqualified"/>
                  <xsd:element minOccurs="0" nillable="true" type="xsd:integer" name="P1054692" form="unqualified"/>
                  <xsd:element minOccurs="0" nillable="true" type="xsd:integer" name="P1054693" form="unqualified"/>
                  <xsd:element minOccurs="0" nillable="true" type="xsd:integer" name="P1054694" form="unqualified"/>
                  <xsd:element minOccurs="0" nillable="true" type="xsd:integer" name="P1054695" form="unqualified"/>
                  <xsd:element minOccurs="0" nillable="true" type="xsd:integer" name="P1054696" form="unqualified"/>
                  <xsd:element minOccurs="0" nillable="true" type="xsd:integer" name="P1054697" form="unqualified"/>
                  <xsd:element minOccurs="0" nillable="true" type="xsd:integer" name="P1054698" form="unqualified"/>
                  <xsd:element minOccurs="0" nillable="true" type="xsd:integer" name="P1054699" form="unqualified"/>
                  <xsd:element minOccurs="0" nillable="true" type="xsd:integer" name="P1054700" form="unqualified"/>
                  <xsd:element minOccurs="0" nillable="true" type="xsd:integer" name="P1054701" form="unqualified"/>
                  <xsd:element minOccurs="0" nillable="true" type="xsd:integer" name="P1054702" form="unqualified"/>
                  <xsd:element minOccurs="0" nillable="true" type="xsd:integer" name="P1054703" form="unqualified"/>
                  <xsd:element minOccurs="0" nillable="true" type="xsd:integer" name="P1054704" form="unqualified"/>
                  <xsd:element minOccurs="0" nillable="true" type="xsd:integer" name="P1054705" form="unqualified"/>
                  <xsd:element minOccurs="0" nillable="true" type="xsd:integer" name="P1054706" form="unqualified"/>
                  <xsd:element minOccurs="0" nillable="true" type="xsd:integer" name="P1054707" form="unqualified"/>
                  <xsd:element minOccurs="0" nillable="true" type="xsd:integer" name="P1054708" form="unqualified"/>
                  <xsd:element minOccurs="0" nillable="true" type="xsd:integer" name="P1054709" form="unqualified"/>
                  <xsd:element minOccurs="0" nillable="true" type="xsd:integer" name="P1054710" form="unqualified"/>
                  <xsd:element minOccurs="0" nillable="true" type="xsd:integer" name="P1054711" form="unqualified"/>
                  <xsd:element minOccurs="0" nillable="true" type="xsd:integer" name="P1054712" form="unqualified"/>
                  <xsd:element minOccurs="0" nillable="true" type="xsd:integer" name="P1054713" form="unqualified"/>
                  <xsd:element minOccurs="0" nillable="true" type="xsd:integer" name="P1054714" form="unqualified"/>
                  <xsd:element minOccurs="0" nillable="true" type="xsd:integer" name="P1054715" form="unqualified"/>
                  <xsd:element minOccurs="0" nillable="true" type="xsd:integer" name="P1054716" form="unqualified"/>
                  <xsd:element minOccurs="0" nillable="true" type="xsd:integer" name="P1054717" form="unqualified"/>
                  <xsd:element minOccurs="0" nillable="true" type="xsd:integer" name="P1054718" form="unqualified"/>
                  <xsd:element minOccurs="0" nillable="true" type="xsd:integer" name="P1054719" form="unqualified"/>
                  <xsd:element minOccurs="0" nillable="true" type="xsd:integer" name="P1054720" form="unqualified"/>
                  <xsd:element minOccurs="0" nillable="true" type="xsd:integer" name="P1054721" form="unqualified"/>
                  <xsd:element minOccurs="0" nillable="true" type="xsd:integer" name="P1054722" form="unqualified"/>
                  <xsd:element minOccurs="0" nillable="true" type="xsd:integer" name="P1054723" form="unqualified"/>
                  <xsd:element minOccurs="0" nillable="true" type="xsd:integer" name="P1054724" form="unqualified"/>
                  <xsd:element minOccurs="0" nillable="true" type="xsd:integer" name="P1054725" form="unqualified"/>
                  <xsd:element minOccurs="0" nillable="true" type="xsd:integer" name="P1054726" form="unqualified"/>
                  <xsd:element minOccurs="0" nillable="true" type="xsd:integer" name="P1054727" form="unqualified"/>
                  <xsd:element minOccurs="0" nillable="true" type="xsd:integer" name="P1054728" form="unqualified"/>
                  <xsd:element minOccurs="0" nillable="true" type="xsd:integer" name="P1054729" form="unqualified"/>
                  <xsd:element minOccurs="0" nillable="true" type="xsd:integer" name="P1054730" form="unqualified"/>
                  <xsd:element minOccurs="0" nillable="true" type="xsd:integer" name="P1054731" form="unqualified"/>
                  <xsd:element minOccurs="0" nillable="true" type="xsd:integer" name="P1054732" form="unqualified"/>
                  <xsd:element minOccurs="0" nillable="true" type="xsd:integer" name="P1054733" form="unqualified"/>
                  <xsd:element minOccurs="0" nillable="true" type="xsd:integer" name="P1054734" form="unqualified"/>
                  <xsd:element minOccurs="0" nillable="true" type="xsd:integer" name="P1054735" form="unqualified"/>
                  <xsd:element minOccurs="0" nillable="true" type="xsd:integer" name="P1054736" form="unqualified"/>
                  <xsd:element minOccurs="0" nillable="true" type="xsd:integer" name="P1054737" form="unqualified"/>
                  <xsd:element minOccurs="0" nillable="true" type="xsd:integer" name="P1054738" form="unqualified"/>
                  <xsd:element minOccurs="0" nillable="true" type="xsd:integer" name="P1054739" form="unqualified"/>
                  <xsd:element minOccurs="0" nillable="true" type="xsd:integer" name="P1054740" form="unqualified"/>
                  <xsd:element minOccurs="0" nillable="true" type="xsd:integer" name="P1054741" form="unqualified"/>
                  <xsd:element minOccurs="0" nillable="true" type="xsd:integer" name="P1054742" form="unqualified"/>
                  <xsd:element minOccurs="0" nillable="true" type="xsd:integer" name="P1054743" form="unqualified"/>
                  <xsd:element minOccurs="0" nillable="true" type="xsd:integer" name="P1054744" form="unqualified"/>
                  <xsd:element minOccurs="0" nillable="true" type="xsd:integer" name="P1054745" form="unqualified"/>
                  <xsd:element minOccurs="0" nillable="true" type="xsd:integer" name="P1054746" form="unqualified"/>
                  <xsd:element minOccurs="0" nillable="true" type="xsd:integer" name="P1054747" form="unqualified"/>
                  <xsd:element minOccurs="0" nillable="true" type="xsd:integer" name="P1054748" form="unqualified"/>
                  <xsd:element minOccurs="0" nillable="true" type="xsd:integer" name="P1054749" form="unqualified"/>
                  <xsd:element minOccurs="0" nillable="true" type="xsd:integer" name="P1054750" form="unqualified"/>
                  <xsd:element minOccurs="0" nillable="true" type="xsd:integer" name="P1054751" form="unqualified"/>
                  <xsd:element minOccurs="0" nillable="true" type="xsd:integer" name="P1054752" form="unqualified"/>
                  <xsd:element minOccurs="0" nillable="true" type="xsd:integer" name="P1054753" form="unqualified"/>
                  <xsd:element minOccurs="0" nillable="true" type="xsd:integer" name="P1054754" form="unqualified"/>
                  <xsd:element minOccurs="0" nillable="true" type="xsd:integer" name="P1054755" form="unqualified"/>
                  <xsd:element minOccurs="0" nillable="true" type="xsd:integer" name="P1054756" form="unqualified"/>
                  <xsd:element minOccurs="0" nillable="true" type="xsd:integer" name="P1054757" form="unqualified"/>
                  <xsd:element minOccurs="0" nillable="true" type="xsd:integer" name="P1054758" form="unqualified"/>
                  <xsd:element minOccurs="0" nillable="true" type="xsd:integer" name="P1054759" form="unqualified"/>
                  <xsd:element minOccurs="0" nillable="true" type="xsd:integer" name="P1054760" form="unqualified"/>
                  <xsd:element minOccurs="0" nillable="true" type="xsd:integer" name="P1054761" form="unqualified"/>
                  <xsd:element minOccurs="0" nillable="true" type="xsd:integer" name="P1054762" form="unqualified"/>
                  <xsd:element minOccurs="0" nillable="true" type="xsd:integer" name="P1054763" form="unqualified"/>
                  <xsd:element minOccurs="0" nillable="true" type="xsd:integer" name="P1054764" form="unqualified"/>
                  <xsd:element minOccurs="0" nillable="true" type="xsd:integer" name="P1054765" form="unqualified"/>
                  <xsd:element minOccurs="0" nillable="true" type="xsd:integer" name="P1054766" form="unqualified"/>
                  <xsd:element minOccurs="0" nillable="true" type="xsd:integer" name="P1054767" form="unqualified"/>
                  <xsd:element minOccurs="0" nillable="true" type="xsd:integer" name="P1054768" form="unqualified"/>
                  <xsd:element minOccurs="0" nillable="true" type="xsd:integer" name="P1054769" form="unqualified"/>
                  <xsd:element minOccurs="0" nillable="true" type="xsd:integer" name="P1054770" form="unqualified"/>
                  <xsd:element minOccurs="0" nillable="true" type="xsd:integer" name="P1054771" form="unqualified"/>
                  <xsd:element minOccurs="0" nillable="true" type="xsd:integer" name="P1054772" form="unqualified"/>
                  <xsd:element minOccurs="0" nillable="true" type="xsd:integer" name="P1054773" form="unqualified"/>
                  <xsd:element minOccurs="0" nillable="true" type="xsd:integer" name="P1054774" form="unqualified"/>
                  <xsd:element minOccurs="0" nillable="true" type="xsd:integer" name="P1054775" form="unqualified"/>
                  <xsd:element minOccurs="0" nillable="true" type="xsd:integer" name="P1054776" form="unqualified"/>
                  <xsd:element minOccurs="0" nillable="true" type="xsd:integer" name="P1054777" form="unqualified"/>
                  <xsd:element minOccurs="0" nillable="true" type="xsd:integer" name="P1054778" form="unqualified"/>
                  <xsd:element minOccurs="0" nillable="true" type="xsd:integer" name="P1054779" form="unqualified"/>
                  <xsd:element minOccurs="0" nillable="true" type="xsd:integer" name="P1054780" form="unqualified"/>
                  <xsd:element minOccurs="0" nillable="true" type="xsd:integer" name="P1054781" form="unqualified"/>
                  <xsd:element minOccurs="0" nillable="true" type="xsd:integer" name="P1054782" form="unqualified"/>
                  <xsd:element minOccurs="0" nillable="true" type="xsd:integer" name="P1054783" form="unqualified"/>
                  <xsd:element minOccurs="0" nillable="true" type="xsd:integer" name="P1054784" form="unqualified"/>
                  <xsd:element minOccurs="0" nillable="true" type="xsd:integer" name="P1054785" form="unqualified"/>
                  <xsd:element minOccurs="0" nillable="true" type="xsd:integer" name="P1054786" form="unqualified"/>
                  <xsd:element minOccurs="0" nillable="true" type="xsd:integer" name="P1054787" form="unqualified"/>
                  <xsd:element minOccurs="0" nillable="true" type="xsd:integer" name="P1054788" form="unqualified"/>
                  <xsd:element minOccurs="0" nillable="true" type="xsd:integer" name="P1054789" form="unqualified"/>
                  <xsd:element minOccurs="0" nillable="true" type="xsd:integer" name="P1054790" form="unqualified"/>
                  <xsd:element minOccurs="0" nillable="true" type="xsd:integer" name="P1054791" form="unqualified"/>
                  <xsd:element minOccurs="0" nillable="true" type="xsd:integer" name="P1054792" form="unqualified"/>
                  <xsd:element minOccurs="0" nillable="true" type="xsd:integer" name="P1054793" form="unqualified"/>
                  <xsd:element minOccurs="0" nillable="true" type="xsd:integer" name="P1054794" form="unqualified"/>
                  <xsd:element minOccurs="0" nillable="true" type="xsd:integer" name="P1054795" form="unqualified"/>
                  <xsd:element minOccurs="0" nillable="true" type="xsd:integer" name="P1054796" form="unqualified"/>
                  <xsd:element minOccurs="0" nillable="true" type="xsd:integer" name="P1054797" form="unqualified"/>
                  <xsd:element minOccurs="0" nillable="true" type="xsd:integer" name="P1054798" form="unqualified"/>
                  <xsd:element minOccurs="0" nillable="true" type="xsd:integer" name="P1054799" form="unqualified"/>
                  <xsd:element minOccurs="0" nillable="true" type="xsd:integer" name="P1054800" form="unqualified"/>
                  <xsd:element minOccurs="0" nillable="true" type="xsd:integer" name="P1054801" form="unqualified"/>
                  <xsd:element minOccurs="0" nillable="true" type="xsd:integer" name="P1054802" form="unqualified"/>
                  <xsd:element minOccurs="0" nillable="true" type="xsd:integer" name="P1054803" form="unqualified"/>
                  <xsd:element minOccurs="0" nillable="true" type="xsd:integer" name="P1054804" form="unqualified"/>
                  <xsd:element minOccurs="0" nillable="true" type="xsd:integer" name="P1054805" form="unqualified"/>
                  <xsd:element minOccurs="0" nillable="true" type="xsd:integer" name="P1054806" form="unqualified"/>
                  <xsd:element minOccurs="0" nillable="true" type="xsd:integer" name="P1054807" form="unqualified"/>
                  <xsd:element minOccurs="0" nillable="true" type="xsd:integer" name="P1054808" form="unqualified"/>
                  <xsd:element minOccurs="0" nillable="true" type="xsd:integer" name="P1054809" form="unqualified"/>
                  <xsd:element minOccurs="0" nillable="true" type="xsd:integer" name="P1054810" form="unqualified"/>
                  <xsd:element minOccurs="0" nillable="true" type="xsd:integer" name="P1054811" form="unqualified"/>
                  <xsd:element minOccurs="0" nillable="true" type="xsd:integer" name="P1054812" form="unqualified"/>
                  <xsd:element minOccurs="0" nillable="true" type="xsd:integer" name="P1054813" form="unqualified"/>
                  <xsd:element minOccurs="0" nillable="true" type="xsd:integer" name="P1054814" form="unqualified"/>
                  <xsd:element minOccurs="0" nillable="true" type="xsd:integer" name="P1054815" form="unqualified"/>
                  <xsd:element minOccurs="0" nillable="true" type="xsd:integer" name="P1054816" form="unqualified"/>
                  <xsd:element minOccurs="0" nillable="true" type="xsd:integer" name="P1054817" form="unqualified"/>
                  <xsd:element minOccurs="0" nillable="true" type="xsd:integer" name="P1054818" form="unqualified"/>
                  <xsd:element minOccurs="0" nillable="true" type="xsd:integer" name="P1054819" form="unqualified"/>
                  <xsd:element minOccurs="0" nillable="true" type="xsd:integer" name="P1054820" form="unqualified"/>
                  <xsd:element minOccurs="0" nillable="true" type="xsd:integer" name="P1054821" form="unqualified"/>
                  <xsd:element minOccurs="0" nillable="true" type="xsd:integer" name="P1054822" form="unqualified"/>
                  <xsd:element minOccurs="0" nillable="true" type="xsd:integer" name="P1054823" form="unqualified"/>
                  <xsd:element minOccurs="0" nillable="true" type="xsd:integer" name="P1054824" form="unqualified"/>
                  <xsd:element minOccurs="0" nillable="true" type="xsd:integer" name="P1054825" form="unqualified"/>
                  <xsd:element minOccurs="0" nillable="true" type="xsd:integer" name="P1054826" form="unqualified"/>
                  <xsd:element minOccurs="0" nillable="true" type="xsd:integer" name="P1054827" form="unqualified"/>
                  <xsd:element minOccurs="0" nillable="true" type="xsd:integer" name="P1054828" form="unqualified"/>
                  <xsd:element minOccurs="0" nillable="true" type="xsd:integer" name="P1054829" form="unqualified"/>
                  <xsd:element minOccurs="0" nillable="true" type="xsd:integer" name="P1054830" form="unqualified"/>
                  <xsd:element minOccurs="0" nillable="true" type="xsd:integer" name="P1054831" form="unqualified"/>
                  <xsd:element minOccurs="0" nillable="true" type="xsd:integer" name="P1054832" form="unqualified"/>
                  <xsd:element minOccurs="0" nillable="true" type="xsd:integer" name="P1054833" form="unqualified"/>
                  <xsd:element minOccurs="0" nillable="true" type="xsd:integer" name="P1054834" form="unqualified"/>
                  <xsd:element minOccurs="0" nillable="true" type="xsd:integer" name="P1054835" form="unqualified"/>
                  <xsd:element minOccurs="0" nillable="true" type="xsd:integer" name="P1054836" form="unqualified"/>
                  <xsd:element minOccurs="0" nillable="true" type="xsd:integer" name="P1054837" form="unqualified"/>
                  <xsd:element minOccurs="0" nillable="true" type="xsd:integer" name="P1054838" form="unqualified"/>
                  <xsd:element minOccurs="0" nillable="true" type="xsd:integer" name="P1054839" form="unqualified"/>
                  <xsd:element minOccurs="0" nillable="true" type="xsd:integer" name="P1054840" form="unqualified"/>
                  <xsd:element minOccurs="0" nillable="true" type="xsd:integer" name="P1054841" form="unqualified"/>
                  <xsd:element minOccurs="0" nillable="true" type="xsd:integer" name="P1054842" form="unqualified"/>
                  <xsd:element minOccurs="0" nillable="true" type="xsd:integer" name="P1054843" form="unqualified"/>
                  <xsd:element minOccurs="0" nillable="true" type="xsd:integer" name="P1054844" form="unqualified"/>
                  <xsd:element minOccurs="0" nillable="true" type="xsd:integer" name="P1054845" form="unqualified"/>
                  <xsd:element minOccurs="0" nillable="true" type="xsd:integer" name="P1054846" form="unqualified"/>
                  <xsd:element minOccurs="0" nillable="true" type="xsd:integer" name="P1054847" form="unqualified"/>
                  <xsd:element minOccurs="0" nillable="true" type="xsd:integer" name="P1054848" form="unqualified"/>
                  <xsd:element minOccurs="0" nillable="true" type="xsd:integer" name="P1054849" form="unqualified"/>
                  <xsd:element minOccurs="0" nillable="true" type="xsd:integer" name="P1054850" form="unqualified"/>
                  <xsd:element minOccurs="0" nillable="true" type="xsd:integer" name="P1054851" form="unqualified"/>
                  <xsd:element minOccurs="0" nillable="true" type="xsd:integer" name="P1054852" form="unqualified"/>
                  <xsd:element minOccurs="0" nillable="true" type="xsd:integer" name="P1054853" form="unqualified"/>
                  <xsd:element minOccurs="0" nillable="true" type="xsd:integer" name="P1054854" form="unqualified"/>
                  <xsd:element minOccurs="0" nillable="true" type="xsd:integer" name="P1054855" form="unqualified"/>
                  <xsd:element minOccurs="0" nillable="true" type="xsd:integer" name="P1054856" form="unqualified"/>
                  <xsd:element minOccurs="0" nillable="true" type="xsd:integer" name="P1054857" form="unqualified"/>
                  <xsd:element minOccurs="0" nillable="true" type="xsd:integer" name="P1054858" form="unqualified"/>
                  <xsd:element minOccurs="0" nillable="true" type="xsd:integer" name="P1054859" form="unqualified"/>
                  <xsd:element minOccurs="0" nillable="true" type="xsd:integer" name="P1054860" form="unqualified"/>
                  <xsd:element minOccurs="0" nillable="true" type="xsd:integer" name="P1054861" form="unqualified"/>
                  <xsd:element minOccurs="0" nillable="true" type="xsd:integer" name="P1054862" form="unqualified"/>
                  <xsd:element minOccurs="0" nillable="true" type="xsd:integer" name="P1054863" form="unqualified"/>
                  <xsd:element minOccurs="0" nillable="true" type="xsd:integer" name="P1054864" form="unqualified"/>
                  <xsd:element minOccurs="0" nillable="true" type="xsd:integer" name="P1054865" form="unqualified"/>
                  <xsd:element minOccurs="0" nillable="true" type="xsd:integer" name="P1054866" form="unqualified"/>
                  <xsd:element minOccurs="0" nillable="true" type="xsd:integer" name="P1054867" form="unqualified"/>
                  <xsd:element minOccurs="0" nillable="true" type="xsd:integer" name="P1054868" form="unqualified"/>
                  <xsd:element minOccurs="0" nillable="true" type="xsd:integer" name="P1054869" form="unqualified"/>
                  <xsd:element minOccurs="0" nillable="true" type="xsd:integer" name="P1054870" form="unqualified"/>
                  <xsd:element minOccurs="0" nillable="true" type="xsd:integer" name="P1054871" form="unqualified"/>
                  <xsd:element minOccurs="0" nillable="true" type="xsd:integer" name="P1054872" form="unqualified"/>
                  <xsd:element minOccurs="0" nillable="true" type="xsd:integer" name="P1054873" form="unqualified"/>
                  <xsd:element minOccurs="0" nillable="true" type="xsd:integer" name="P1054874" form="unqualified"/>
                  <xsd:element minOccurs="0" nillable="true" type="xsd:integer" name="P1054875" form="unqualified"/>
                  <xsd:element minOccurs="0" nillable="true" type="xsd:integer" name="P1054876" form="unqualified"/>
                  <xsd:element minOccurs="0" nillable="true" type="xsd:integer" name="P1054877" form="unqualified"/>
                  <xsd:element minOccurs="0" nillable="true" type="xsd:integer" name="P1054878" form="unqualified"/>
                  <xsd:element minOccurs="0" nillable="true" type="xsd:integer" name="P1054879" form="unqualified"/>
                  <xsd:element minOccurs="0" nillable="true" type="xsd:integer" name="P1054880" form="unqualified"/>
                  <xsd:element minOccurs="0" nillable="true" type="xsd:integer" name="P1054881" form="unqualified"/>
                  <xsd:element minOccurs="0" nillable="true" type="xsd:integer" name="P1054882" form="unqualified"/>
                  <xsd:element minOccurs="0" nillable="true" type="xsd:integer" name="P1054883" form="unqualified"/>
                  <xsd:element minOccurs="0" nillable="true" type="xsd:integer" name="P1054884" form="unqualified"/>
                  <xsd:element minOccurs="0" nillable="true" type="xsd:integer" name="P1054885" form="unqualified"/>
                  <xsd:element minOccurs="0" nillable="true" type="xsd:integer" name="P1054886" form="unqualified"/>
                  <xsd:element minOccurs="0" nillable="true" type="xsd:integer" name="P1054887" form="unqualified"/>
                  <xsd:element minOccurs="0" nillable="true" type="xsd:integer" name="P1054888" form="unqualified"/>
                  <xsd:element minOccurs="0" nillable="true" type="xsd:integer" name="P1054889" form="unqualified"/>
                  <xsd:element minOccurs="0" nillable="true" type="xsd:integer" name="P1054890" form="unqualified"/>
                  <xsd:element minOccurs="0" nillable="true" type="xsd:integer" name="P1054891" form="unqualified"/>
                  <xsd:element minOccurs="0" nillable="true" type="xsd:integer" name="P1054892" form="unqualified"/>
                  <xsd:element minOccurs="0" nillable="true" type="xsd:integer" name="P1054893" form="unqualified"/>
                  <xsd:element minOccurs="0" nillable="true" type="xsd:integer" name="P1054894" form="unqualified"/>
                  <xsd:element minOccurs="0" nillable="true" type="xsd:integer" name="P1054895" form="unqualified"/>
                  <xsd:element minOccurs="0" nillable="true" type="xsd:integer" name="P1054896" form="unqualified"/>
                  <xsd:element minOccurs="0" nillable="true" type="xsd:integer" name="P1054897" form="unqualified"/>
                  <xsd:element minOccurs="0" nillable="true" type="xsd:integer" name="P1054898" form="unqualified"/>
                  <xsd:element minOccurs="0" nillable="true" type="xsd:integer" name="P1054899" form="unqualified"/>
                  <xsd:element minOccurs="0" nillable="true" type="xsd:integer" name="P1054900" form="unqualified"/>
                  <xsd:element minOccurs="0" nillable="true" type="xsd:integer" name="P1054901" form="unqualified"/>
                  <xsd:element minOccurs="0" nillable="true" type="xsd:integer" name="P1054902" form="unqualified"/>
                  <xsd:element minOccurs="0" nillable="true" type="xsd:integer" name="P1054903" form="unqualified"/>
                  <xsd:element minOccurs="0" nillable="true" type="xsd:integer" name="P1054904" form="unqualified"/>
                  <xsd:element minOccurs="0" nillable="true" type="xsd:integer" name="P1054905" form="unqualified"/>
                  <xsd:element minOccurs="0" nillable="true" type="xsd:integer" name="P1054906" form="unqualified"/>
                  <xsd:element minOccurs="0" nillable="true" type="xsd:integer" name="P1054907" form="unqualified"/>
                  <xsd:element minOccurs="0" nillable="true" type="xsd:integer" name="P1054908" form="unqualified"/>
                  <xsd:element minOccurs="0" nillable="true" type="xsd:integer" name="P1054909" form="unqualified"/>
                  <xsd:element minOccurs="0" nillable="true" type="xsd:integer" name="P1054910" form="unqualified"/>
                  <xsd:element minOccurs="0" nillable="true" type="xsd:integer" name="P1054911" form="unqualified"/>
                  <xsd:element minOccurs="0" nillable="true" type="xsd:integer" name="P1054912" form="unqualified"/>
                  <xsd:element minOccurs="0" nillable="true" type="xsd:integer" name="P1054913" form="unqualified"/>
                  <xsd:element minOccurs="0" nillable="true" type="xsd:integer" name="P1054914" form="unqualified"/>
                  <xsd:element minOccurs="0" nillable="true" type="xsd:integer" name="P1054915" form="unqualified"/>
                  <xsd:element minOccurs="0" nillable="true" type="xsd:integer" name="P1054916" form="unqualified"/>
                  <xsd:element minOccurs="0" nillable="true" type="xsd:integer" name="P1054917" form="unqualified"/>
                  <xsd:element minOccurs="0" nillable="true" type="xsd:integer" name="P1054918" form="unqualified"/>
                  <xsd:element minOccurs="0" nillable="true" type="xsd:integer" name="P1054919" form="unqualified"/>
                  <xsd:element minOccurs="0" nillable="true" type="xsd:integer" name="P1054920" form="unqualified"/>
                  <xsd:element minOccurs="0" nillable="true" type="xsd:integer" name="P1054921" form="unqualified"/>
                  <xsd:element minOccurs="0" nillable="true" type="xsd:integer" name="P1054922" form="unqualified"/>
                  <xsd:element minOccurs="0" nillable="true" type="xsd:integer" name="P1054923" form="unqualified"/>
                  <xsd:element minOccurs="0" nillable="true" type="xsd:integer" name="P1054924" form="unqualified"/>
                  <xsd:element minOccurs="0" nillable="true" type="xsd:integer" name="P1054925" form="unqualified"/>
                  <xsd:element minOccurs="0" nillable="true" type="xsd:integer" name="P1054926" form="unqualified"/>
                  <xsd:element minOccurs="0" nillable="true" type="xsd:integer" name="P1054927" form="unqualified"/>
                  <xsd:element minOccurs="0" nillable="true" type="xsd:integer" name="P1054928" form="unqualified"/>
                  <xsd:element minOccurs="0" nillable="true" type="xsd:integer" name="P1054929" form="unqualified"/>
                  <xsd:element minOccurs="0" nillable="true" type="xsd:integer" name="P1054930" form="unqualified"/>
                  <xsd:element minOccurs="0" nillable="true" type="xsd:integer" name="P1054931" form="unqualified"/>
                  <xsd:element minOccurs="0" nillable="true" type="xsd:integer" name="P1054932" form="unqualified"/>
                  <xsd:element minOccurs="0" nillable="true" type="xsd:integer" name="P1054933" form="unqualified"/>
                  <xsd:element minOccurs="0" nillable="true" type="xsd:integer" name="P1054934" form="unqualified"/>
                  <xsd:element minOccurs="0" nillable="true" type="xsd:integer" name="P1054935" form="unqualified"/>
                  <xsd:element minOccurs="0" nillable="true" type="xsd:integer" name="P1054936" form="unqualified"/>
                  <xsd:element minOccurs="0" nillable="true" type="xsd:integer" name="P1054937" form="unqualified"/>
                  <xsd:element minOccurs="0" nillable="true" type="xsd:integer" name="P1054938" form="unqualified"/>
                </xsd:sequence>
              </xsd:complexType>
            </xsd:element>
          </xsd:sequence>
        </xsd:complexType>
      </xsd:element>
    </xsd:schema>
  </Schema>
  <Map ID="1" Name="TFI-IZD-AIF_Mapa" RootElement="TFI-IZD-AIF"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395AA171-31C0-46CD-8E66-59038E004604}" r="C31" connectionId="1">
    <xmlCellPr id="1" xr6:uid="{43AF2583-F416-451A-A187-92973EFBB610}" uniqueName="AtribIzv">
      <xmlPr mapId="1" xpath="/TFI-IZD-AIF/Izvjesce/AtribIzv" xmlDataType="string"/>
    </xmlCellPr>
  </singleXmlCell>
  <singleXmlCell id="2" xr6:uid="{EE5C43D8-C83C-4C87-B4E8-AD5144DE1770}" r="E6" connectionId="1">
    <xmlCellPr id="1" xr6:uid="{6685809D-FBDA-419C-A931-3EF55D221519}" uniqueName="Godina">
      <xmlPr mapId="1" xpath="/TFI-IZD-AIF/Izvjesce/Godina" xmlDataType="integer"/>
    </xmlCellPr>
  </singleXmlCell>
  <singleXmlCell id="3" xr6:uid="{3FC43036-22E6-4541-B4AC-D4C5D451C4A2}" r="E8" connectionId="1">
    <xmlCellPr id="1" xr6:uid="{26895F56-9ADC-4796-9652-B3986120A69B}" uniqueName="Period">
      <xmlPr mapId="1" xpath="/TFI-IZD-AIF/Izvjesce/Period" xmlDataType="integer"/>
    </xmlCellPr>
  </singleXmlCell>
  <singleXmlCell id="4" xr6:uid="{6E3BD91A-BD5A-4B0D-8015-F0A7B2CA94A7}" r="C17" connectionId="1">
    <xmlCellPr id="1" xr6:uid="{9CF83DBD-DE9F-4A30-86E9-96509326FD8F}" uniqueName="sif_ust">
      <xmlPr mapId="1" xpath="/TFI-IZD-AIF/Izvjesce/sif_ust" xmlDataType="integer"/>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38A39C70-070E-4976-81F9-14CA61464B54}" r="H9" connectionId="1">
    <xmlCellPr id="1" xr6:uid="{0FAE2C40-8B05-4ABD-954A-2F5E652D067E}" uniqueName="P1054048">
      <xmlPr mapId="1" xpath="/TFI-IZD-AIF/IFP-TFI-IZD-AIF-E_1000983/P1054048" xmlDataType="integer"/>
    </xmlCellPr>
  </singleXmlCell>
  <singleXmlCell id="6" xr6:uid="{5A7FA1ED-73EE-46B2-A274-4E6D99E1EB1F}" r="I9" connectionId="1">
    <xmlCellPr id="1" xr6:uid="{298237C3-61C6-49FF-92A6-969177D1639A}" uniqueName="P1054049">
      <xmlPr mapId="1" xpath="/TFI-IZD-AIF/IFP-TFI-IZD-AIF-E_1000983/P1054049" xmlDataType="integer"/>
    </xmlCellPr>
  </singleXmlCell>
  <singleXmlCell id="7" xr6:uid="{3BF83750-6E40-4F95-9375-086BD5C6639D}" r="H10" connectionId="1">
    <xmlCellPr id="1" xr6:uid="{344B6C22-2DD3-4F80-B441-10FE672D391A}" uniqueName="P1054050">
      <xmlPr mapId="1" xpath="/TFI-IZD-AIF/IFP-TFI-IZD-AIF-E_1000983/P1054050" xmlDataType="integer"/>
    </xmlCellPr>
  </singleXmlCell>
  <singleXmlCell id="8" xr6:uid="{0D8F7454-9470-4CC5-943B-0B3BBE8A8588}" r="I10" connectionId="1">
    <xmlCellPr id="1" xr6:uid="{6FC83295-2225-4A61-8B32-80D8641633D3}" uniqueName="P1054051">
      <xmlPr mapId="1" xpath="/TFI-IZD-AIF/IFP-TFI-IZD-AIF-E_1000983/P1054051" xmlDataType="integer"/>
    </xmlCellPr>
  </singleXmlCell>
  <singleXmlCell id="9" xr6:uid="{51BE71FB-C8E8-477D-AC41-54F027BB0992}" r="H11" connectionId="1">
    <xmlCellPr id="1" xr6:uid="{6216BA8C-7227-45A1-AE62-354381B6FA48}" uniqueName="P1054052">
      <xmlPr mapId="1" xpath="/TFI-IZD-AIF/IFP-TFI-IZD-AIF-E_1000983/P1054052" xmlDataType="integer"/>
    </xmlCellPr>
  </singleXmlCell>
  <singleXmlCell id="10" xr6:uid="{3B81DD55-0F3C-45D4-9FAE-8A4E6467C2EF}" r="I11" connectionId="1">
    <xmlCellPr id="1" xr6:uid="{1C5BC7A2-FA08-440D-933C-BD6CA70A5D80}" uniqueName="P1054053">
      <xmlPr mapId="1" xpath="/TFI-IZD-AIF/IFP-TFI-IZD-AIF-E_1000983/P1054053" xmlDataType="integer"/>
    </xmlCellPr>
  </singleXmlCell>
  <singleXmlCell id="11" xr6:uid="{0FECC5DA-8DC8-40D1-BA20-17490372FC74}" r="H12" connectionId="1">
    <xmlCellPr id="1" xr6:uid="{E94EBCA6-2B65-43AF-A738-4550FB67E110}" uniqueName="P1054054">
      <xmlPr mapId="1" xpath="/TFI-IZD-AIF/IFP-TFI-IZD-AIF-E_1000983/P1054054" xmlDataType="integer"/>
    </xmlCellPr>
  </singleXmlCell>
  <singleXmlCell id="12" xr6:uid="{B5C20975-674C-4869-B7D6-2E04B256A509}" r="I12" connectionId="1">
    <xmlCellPr id="1" xr6:uid="{3CE3C7E3-0516-4DCD-96E3-18805CEF1383}" uniqueName="P1054055">
      <xmlPr mapId="1" xpath="/TFI-IZD-AIF/IFP-TFI-IZD-AIF-E_1000983/P1054055" xmlDataType="integer"/>
    </xmlCellPr>
  </singleXmlCell>
  <singleXmlCell id="13" xr6:uid="{A003BEA9-EC62-4EB7-BE15-9639C6B7F7C5}" r="H13" connectionId="1">
    <xmlCellPr id="1" xr6:uid="{16652F43-3ADC-4DA0-8688-7B7872B4FCDD}" uniqueName="P1054056">
      <xmlPr mapId="1" xpath="/TFI-IZD-AIF/IFP-TFI-IZD-AIF-E_1000983/P1054056" xmlDataType="integer"/>
    </xmlCellPr>
  </singleXmlCell>
  <singleXmlCell id="14" xr6:uid="{DADCB382-3207-4C94-B7AD-404C22A383A6}" r="I13" connectionId="1">
    <xmlCellPr id="1" xr6:uid="{019BCE0B-F143-4BE9-97D3-3AD79291A835}" uniqueName="P1054057">
      <xmlPr mapId="1" xpath="/TFI-IZD-AIF/IFP-TFI-IZD-AIF-E_1000983/P1054057" xmlDataType="integer"/>
    </xmlCellPr>
  </singleXmlCell>
  <singleXmlCell id="15" xr6:uid="{5BB9F4DD-A184-4C4A-8789-0CF3A3C86CC0}" r="H14" connectionId="1">
    <xmlCellPr id="1" xr6:uid="{A251F5EB-00C5-4EA9-9381-7DFDCD935BC8}" uniqueName="P1054058">
      <xmlPr mapId="1" xpath="/TFI-IZD-AIF/IFP-TFI-IZD-AIF-E_1000983/P1054058" xmlDataType="integer"/>
    </xmlCellPr>
  </singleXmlCell>
  <singleXmlCell id="16" xr6:uid="{BE9EA403-2267-4B10-9E6A-5F931FC63DD1}" r="I14" connectionId="1">
    <xmlCellPr id="1" xr6:uid="{8E7D1778-83B4-494D-BA01-7CFA76ED5892}" uniqueName="P1054059">
      <xmlPr mapId="1" xpath="/TFI-IZD-AIF/IFP-TFI-IZD-AIF-E_1000983/P1054059" xmlDataType="integer"/>
    </xmlCellPr>
  </singleXmlCell>
  <singleXmlCell id="17" xr6:uid="{7CAC9B99-E98A-443B-8633-EA10B669824A}" r="H15" connectionId="1">
    <xmlCellPr id="1" xr6:uid="{B28D40A7-E0BD-41DD-B3E3-FE82C5E76635}" uniqueName="P1054060">
      <xmlPr mapId="1" xpath="/TFI-IZD-AIF/IFP-TFI-IZD-AIF-E_1000983/P1054060" xmlDataType="integer"/>
    </xmlCellPr>
  </singleXmlCell>
  <singleXmlCell id="18" xr6:uid="{3748BADD-EFB9-48D8-97A2-7022E1ACE4BA}" r="I15" connectionId="1">
    <xmlCellPr id="1" xr6:uid="{E254359A-1900-452F-9B96-3C08FB100182}" uniqueName="P1054061">
      <xmlPr mapId="1" xpath="/TFI-IZD-AIF/IFP-TFI-IZD-AIF-E_1000983/P1054061" xmlDataType="integer"/>
    </xmlCellPr>
  </singleXmlCell>
  <singleXmlCell id="19" xr6:uid="{C364FAA9-1797-48F8-B896-243EBED7AB76}" r="H16" connectionId="1">
    <xmlCellPr id="1" xr6:uid="{6D698D26-AA47-454A-88DD-4AEC7ED1E23F}" uniqueName="P1054062">
      <xmlPr mapId="1" xpath="/TFI-IZD-AIF/IFP-TFI-IZD-AIF-E_1000983/P1054062" xmlDataType="integer"/>
    </xmlCellPr>
  </singleXmlCell>
  <singleXmlCell id="20" xr6:uid="{74DF20CD-04CD-4D67-9E7B-464D45E1CD70}" r="I16" connectionId="1">
    <xmlCellPr id="1" xr6:uid="{D9AAFD64-E9B1-4989-9BD3-EE847AD5F458}" uniqueName="P1054063">
      <xmlPr mapId="1" xpath="/TFI-IZD-AIF/IFP-TFI-IZD-AIF-E_1000983/P1054063" xmlDataType="integer"/>
    </xmlCellPr>
  </singleXmlCell>
  <singleXmlCell id="21" xr6:uid="{26105D73-41A7-47E0-B5FB-C39B105C729E}" r="H17" connectionId="1">
    <xmlCellPr id="1" xr6:uid="{676416A0-D02F-4AD7-A1BC-18DC18442DA3}" uniqueName="P1054064">
      <xmlPr mapId="1" xpath="/TFI-IZD-AIF/IFP-TFI-IZD-AIF-E_1000983/P1054064" xmlDataType="integer"/>
    </xmlCellPr>
  </singleXmlCell>
  <singleXmlCell id="22" xr6:uid="{194B0572-7D77-4332-A536-1DC364B397A7}" r="I17" connectionId="1">
    <xmlCellPr id="1" xr6:uid="{3DFE2374-A2BA-4085-9954-D758CA840B45}" uniqueName="P1054065">
      <xmlPr mapId="1" xpath="/TFI-IZD-AIF/IFP-TFI-IZD-AIF-E_1000983/P1054065" xmlDataType="integer"/>
    </xmlCellPr>
  </singleXmlCell>
  <singleXmlCell id="23" xr6:uid="{C9658E2B-32B8-4FF6-9FB2-444524B69562}" r="H18" connectionId="1">
    <xmlCellPr id="1" xr6:uid="{EBEB6CBF-FAB6-4CAC-91D3-B5D3248A584E}" uniqueName="P1054066">
      <xmlPr mapId="1" xpath="/TFI-IZD-AIF/IFP-TFI-IZD-AIF-E_1000983/P1054066" xmlDataType="integer"/>
    </xmlCellPr>
  </singleXmlCell>
  <singleXmlCell id="24" xr6:uid="{D6D15A37-78CF-49DF-B305-3DF17B4A4CCC}" r="I18" connectionId="1">
    <xmlCellPr id="1" xr6:uid="{FC278ECA-072E-48E6-BEB1-D73D356D627F}" uniqueName="P1054067">
      <xmlPr mapId="1" xpath="/TFI-IZD-AIF/IFP-TFI-IZD-AIF-E_1000983/P1054067" xmlDataType="integer"/>
    </xmlCellPr>
  </singleXmlCell>
  <singleXmlCell id="25" xr6:uid="{C88CC4C0-B800-4245-BABA-3CCB6FE77AFE}" r="H19" connectionId="1">
    <xmlCellPr id="1" xr6:uid="{24F1ADC0-16CE-4E9C-85B5-73A2FF3343F0}" uniqueName="P1054068">
      <xmlPr mapId="1" xpath="/TFI-IZD-AIF/IFP-TFI-IZD-AIF-E_1000983/P1054068" xmlDataType="integer"/>
    </xmlCellPr>
  </singleXmlCell>
  <singleXmlCell id="26" xr6:uid="{95A5B30F-DD2F-4C5B-A532-E763F00E0D6C}" r="I19" connectionId="1">
    <xmlCellPr id="1" xr6:uid="{7CF785B0-C458-456C-945B-B37FB221F3F3}" uniqueName="P1054069">
      <xmlPr mapId="1" xpath="/TFI-IZD-AIF/IFP-TFI-IZD-AIF-E_1000983/P1054069" xmlDataType="integer"/>
    </xmlCellPr>
  </singleXmlCell>
  <singleXmlCell id="27" xr6:uid="{73CD8E9A-6615-4730-BE75-CCD646035F30}" r="H20" connectionId="1">
    <xmlCellPr id="1" xr6:uid="{9E9C870C-7049-45B9-AA6D-7F8DE579E656}" uniqueName="P1054070">
      <xmlPr mapId="1" xpath="/TFI-IZD-AIF/IFP-TFI-IZD-AIF-E_1000983/P1054070" xmlDataType="integer"/>
    </xmlCellPr>
  </singleXmlCell>
  <singleXmlCell id="28" xr6:uid="{B5D40F7C-0229-4F7A-B4FF-D4D549DB8ACB}" r="I20" connectionId="1">
    <xmlCellPr id="1" xr6:uid="{83653F11-E2B7-44D8-8E0C-5D66CB337816}" uniqueName="P1054071">
      <xmlPr mapId="1" xpath="/TFI-IZD-AIF/IFP-TFI-IZD-AIF-E_1000983/P1054071" xmlDataType="integer"/>
    </xmlCellPr>
  </singleXmlCell>
  <singleXmlCell id="29" xr6:uid="{76FA308B-2952-46FE-B6A8-7687F6DF985C}" r="H21" connectionId="1">
    <xmlCellPr id="1" xr6:uid="{3F2F77E7-9169-4F17-A256-BE413F46AA3E}" uniqueName="P1054072">
      <xmlPr mapId="1" xpath="/TFI-IZD-AIF/IFP-TFI-IZD-AIF-E_1000983/P1054072" xmlDataType="integer"/>
    </xmlCellPr>
  </singleXmlCell>
  <singleXmlCell id="30" xr6:uid="{AA1F1ADE-818A-4C23-84A1-8B25EB512D85}" r="I21" connectionId="1">
    <xmlCellPr id="1" xr6:uid="{98FD4F2C-C2D8-4FCB-B77F-56BFDBA99BBC}" uniqueName="P1054073">
      <xmlPr mapId="1" xpath="/TFI-IZD-AIF/IFP-TFI-IZD-AIF-E_1000983/P1054073" xmlDataType="integer"/>
    </xmlCellPr>
  </singleXmlCell>
  <singleXmlCell id="31" xr6:uid="{007227BE-CD84-49DF-97FB-14BC614BE7C8}" r="H22" connectionId="1">
    <xmlCellPr id="1" xr6:uid="{6AE4F220-FC5F-466F-AA94-6B81F5FB5F87}" uniqueName="P1054074">
      <xmlPr mapId="1" xpath="/TFI-IZD-AIF/IFP-TFI-IZD-AIF-E_1000983/P1054074" xmlDataType="integer"/>
    </xmlCellPr>
  </singleXmlCell>
  <singleXmlCell id="32" xr6:uid="{0EB09219-4417-4236-8F37-C7193EEBA936}" r="I22" connectionId="1">
    <xmlCellPr id="1" xr6:uid="{20EA6008-77DC-4491-8B38-066061CD535D}" uniqueName="P1054075">
      <xmlPr mapId="1" xpath="/TFI-IZD-AIF/IFP-TFI-IZD-AIF-E_1000983/P1054075" xmlDataType="integer"/>
    </xmlCellPr>
  </singleXmlCell>
  <singleXmlCell id="33" xr6:uid="{F8172A1F-6E10-4C94-AFAC-09F893330D10}" r="H23" connectionId="1">
    <xmlCellPr id="1" xr6:uid="{B78DE842-AB35-466B-B04B-C2072C511549}" uniqueName="P1054076">
      <xmlPr mapId="1" xpath="/TFI-IZD-AIF/IFP-TFI-IZD-AIF-E_1000983/P1054076" xmlDataType="integer"/>
    </xmlCellPr>
  </singleXmlCell>
  <singleXmlCell id="34" xr6:uid="{33A56D4A-0088-404A-B167-92A951B6A1E4}" r="I23" connectionId="1">
    <xmlCellPr id="1" xr6:uid="{D4583060-2CB0-457C-B197-5E71869B1D94}" uniqueName="P1054077">
      <xmlPr mapId="1" xpath="/TFI-IZD-AIF/IFP-TFI-IZD-AIF-E_1000983/P1054077" xmlDataType="integer"/>
    </xmlCellPr>
  </singleXmlCell>
  <singleXmlCell id="35" xr6:uid="{A09AB0FA-7B2F-485C-92A9-2F07FF5E03BA}" r="H24" connectionId="1">
    <xmlCellPr id="1" xr6:uid="{C840313D-76D0-49DD-9645-6F7A99C16816}" uniqueName="P1054078">
      <xmlPr mapId="1" xpath="/TFI-IZD-AIF/IFP-TFI-IZD-AIF-E_1000983/P1054078" xmlDataType="integer"/>
    </xmlCellPr>
  </singleXmlCell>
  <singleXmlCell id="36" xr6:uid="{D081BADB-BBD6-4B9D-999F-99DE8AA15D9D}" r="I24" connectionId="1">
    <xmlCellPr id="1" xr6:uid="{FD61B959-FE8C-4CF4-8F20-9423C000353D}" uniqueName="P1054079">
      <xmlPr mapId="1" xpath="/TFI-IZD-AIF/IFP-TFI-IZD-AIF-E_1000983/P1054079" xmlDataType="integer"/>
    </xmlCellPr>
  </singleXmlCell>
  <singleXmlCell id="37" xr6:uid="{A72ED390-C329-41A0-87B7-F7695881FFE2}" r="H25" connectionId="1">
    <xmlCellPr id="1" xr6:uid="{61A64062-9F83-48AC-B907-13D1C21FC583}" uniqueName="P1054080">
      <xmlPr mapId="1" xpath="/TFI-IZD-AIF/IFP-TFI-IZD-AIF-E_1000983/P1054080" xmlDataType="integer"/>
    </xmlCellPr>
  </singleXmlCell>
  <singleXmlCell id="38" xr6:uid="{5B945FC6-0BB2-4E99-AF5B-AB1AE378FE3F}" r="I25" connectionId="1">
    <xmlCellPr id="1" xr6:uid="{07239281-D0C7-42DD-BBD4-B7BF5D6D140B}" uniqueName="P1054081">
      <xmlPr mapId="1" xpath="/TFI-IZD-AIF/IFP-TFI-IZD-AIF-E_1000983/P1054081" xmlDataType="integer"/>
    </xmlCellPr>
  </singleXmlCell>
  <singleXmlCell id="39" xr6:uid="{AB28E457-1243-40BD-B6F0-CA0FC57DF259}" r="H26" connectionId="1">
    <xmlCellPr id="1" xr6:uid="{7EFF78F9-AF37-478E-8EEF-A65E3A4C65BB}" uniqueName="P1054082">
      <xmlPr mapId="1" xpath="/TFI-IZD-AIF/IFP-TFI-IZD-AIF-E_1000983/P1054082" xmlDataType="integer"/>
    </xmlCellPr>
  </singleXmlCell>
  <singleXmlCell id="40" xr6:uid="{F3C7CE52-5EB6-4DD5-8CD5-E135D1A98134}" r="I26" connectionId="1">
    <xmlCellPr id="1" xr6:uid="{768941B9-2B9F-46C5-8D8A-3E4F418502A7}" uniqueName="P1054083">
      <xmlPr mapId="1" xpath="/TFI-IZD-AIF/IFP-TFI-IZD-AIF-E_1000983/P1054083" xmlDataType="integer"/>
    </xmlCellPr>
  </singleXmlCell>
  <singleXmlCell id="41" xr6:uid="{68E10E1D-FBB1-45EB-8E1F-195E90C2AD55}" r="H27" connectionId="1">
    <xmlCellPr id="1" xr6:uid="{41E2A0C4-1BB3-4719-94D2-B31F9C2E89CE}" uniqueName="P1054583">
      <xmlPr mapId="1" xpath="/TFI-IZD-AIF/IFP-TFI-IZD-AIF-E_1000983/P1054583" xmlDataType="integer"/>
    </xmlCellPr>
  </singleXmlCell>
  <singleXmlCell id="42" xr6:uid="{5F84B15F-8A51-423A-A9AC-6BDF9F85D5E0}" r="I27" connectionId="1">
    <xmlCellPr id="1" xr6:uid="{BAB81F79-D83A-4299-9F48-4BD84AFBF9EA}" uniqueName="P1054584">
      <xmlPr mapId="1" xpath="/TFI-IZD-AIF/IFP-TFI-IZD-AIF-E_1000983/P1054584" xmlDataType="integer"/>
    </xmlCellPr>
  </singleXmlCell>
  <singleXmlCell id="43" xr6:uid="{139FC54A-1C3E-4F21-B596-D930CEFA18DD}" r="H28" connectionId="1">
    <xmlCellPr id="1" xr6:uid="{8C7D829A-8848-4EF5-B5CF-C5E2A97A80B2}" uniqueName="P1054585">
      <xmlPr mapId="1" xpath="/TFI-IZD-AIF/IFP-TFI-IZD-AIF-E_1000983/P1054585" xmlDataType="integer"/>
    </xmlCellPr>
  </singleXmlCell>
  <singleXmlCell id="44" xr6:uid="{9D321D6B-EDAC-442F-B22F-1D39CE6857FA}" r="I28" connectionId="1">
    <xmlCellPr id="1" xr6:uid="{C85F5F34-CEEA-4FBE-AF99-1943990E4EAA}" uniqueName="P1054586">
      <xmlPr mapId="1" xpath="/TFI-IZD-AIF/IFP-TFI-IZD-AIF-E_1000983/P1054586" xmlDataType="integer"/>
    </xmlCellPr>
  </singleXmlCell>
  <singleXmlCell id="45" xr6:uid="{A8F69BB6-718C-4912-A44E-5EFB39D5C12B}" r="H29" connectionId="1">
    <xmlCellPr id="1" xr6:uid="{240CCA8B-5711-4D51-A829-CD7D6839568F}" uniqueName="P1054587">
      <xmlPr mapId="1" xpath="/TFI-IZD-AIF/IFP-TFI-IZD-AIF-E_1000983/P1054587" xmlDataType="integer"/>
    </xmlCellPr>
  </singleXmlCell>
  <singleXmlCell id="46" xr6:uid="{92638F66-DAD5-4B7B-8F66-B3CE45FB91C7}" r="I29" connectionId="1">
    <xmlCellPr id="1" xr6:uid="{A289C96E-5244-41C1-A350-B4C295333726}" uniqueName="P1054588">
      <xmlPr mapId="1" xpath="/TFI-IZD-AIF/IFP-TFI-IZD-AIF-E_1000983/P1054588" xmlDataType="integer"/>
    </xmlCellPr>
  </singleXmlCell>
  <singleXmlCell id="47" xr6:uid="{01E9CE35-B085-424A-90CB-68BE73478621}" r="H30" connectionId="1">
    <xmlCellPr id="1" xr6:uid="{38226565-323A-4287-817A-3C8870A7CE0E}" uniqueName="P1054589">
      <xmlPr mapId="1" xpath="/TFI-IZD-AIF/IFP-TFI-IZD-AIF-E_1000983/P1054589" xmlDataType="integer"/>
    </xmlCellPr>
  </singleXmlCell>
  <singleXmlCell id="48" xr6:uid="{7AC60FA9-E2F3-421B-923D-43FD2F9C9EFD}" r="I30" connectionId="1">
    <xmlCellPr id="1" xr6:uid="{2F5B1876-5705-4589-B271-DFC173CD264D}" uniqueName="P1054590">
      <xmlPr mapId="1" xpath="/TFI-IZD-AIF/IFP-TFI-IZD-AIF-E_1000983/P1054590" xmlDataType="integer"/>
    </xmlCellPr>
  </singleXmlCell>
  <singleXmlCell id="49" xr6:uid="{A2A953D4-058B-44E4-BCA8-BDDED835A3AC}" r="H31" connectionId="1">
    <xmlCellPr id="1" xr6:uid="{D9E97A7F-8128-406F-BAC8-4CC08190919F}" uniqueName="P1054591">
      <xmlPr mapId="1" xpath="/TFI-IZD-AIF/IFP-TFI-IZD-AIF-E_1000983/P1054591" xmlDataType="integer"/>
    </xmlCellPr>
  </singleXmlCell>
  <singleXmlCell id="50" xr6:uid="{81FF4C5D-B25F-4297-AFFC-D6CA4E3DEAEF}" r="I31" connectionId="1">
    <xmlCellPr id="1" xr6:uid="{1B3FD31C-7B5D-455E-9246-05D555621A2F}" uniqueName="P1054592">
      <xmlPr mapId="1" xpath="/TFI-IZD-AIF/IFP-TFI-IZD-AIF-E_1000983/P1054592" xmlDataType="integer"/>
    </xmlCellPr>
  </singleXmlCell>
  <singleXmlCell id="51" xr6:uid="{DA219E22-4CB0-469C-9B69-37092AC317E1}" r="H32" connectionId="1">
    <xmlCellPr id="1" xr6:uid="{CE9B597A-B1C7-45BF-9480-7250D92DE906}" uniqueName="P1054593">
      <xmlPr mapId="1" xpath="/TFI-IZD-AIF/IFP-TFI-IZD-AIF-E_1000983/P1054593" xmlDataType="integer"/>
    </xmlCellPr>
  </singleXmlCell>
  <singleXmlCell id="52" xr6:uid="{4AA38E5A-E4A2-462C-928C-FD2B7EF4184A}" r="I32" connectionId="1">
    <xmlCellPr id="1" xr6:uid="{32437F0D-73D2-4D7B-B5A5-BE56EC2BFA68}" uniqueName="P1054594">
      <xmlPr mapId="1" xpath="/TFI-IZD-AIF/IFP-TFI-IZD-AIF-E_1000983/P1054594" xmlDataType="integer"/>
    </xmlCellPr>
  </singleXmlCell>
  <singleXmlCell id="53" xr6:uid="{432D4C59-F087-45EA-8CBB-7C1F83289BF2}" r="H33" connectionId="1">
    <xmlCellPr id="1" xr6:uid="{6BB52E0E-1E64-49C5-93FF-90C8523968DA}" uniqueName="P1054595">
      <xmlPr mapId="1" xpath="/TFI-IZD-AIF/IFP-TFI-IZD-AIF-E_1000983/P1054595" xmlDataType="integer"/>
    </xmlCellPr>
  </singleXmlCell>
  <singleXmlCell id="54" xr6:uid="{0B2CC174-1A3C-4755-ABAC-10EB2BD5049F}" r="I33" connectionId="1">
    <xmlCellPr id="1" xr6:uid="{00BD700B-C178-4655-950F-C79F74CF5AA4}" uniqueName="P1054596">
      <xmlPr mapId="1" xpath="/TFI-IZD-AIF/IFP-TFI-IZD-AIF-E_1000983/P1054596" xmlDataType="integer"/>
    </xmlCellPr>
  </singleXmlCell>
  <singleXmlCell id="55" xr6:uid="{36858E21-20F5-46EE-8CC8-B008A4543282}" r="H34" connectionId="1">
    <xmlCellPr id="1" xr6:uid="{2F15B787-B2F8-45E9-9817-EB117E7D9B14}" uniqueName="P1054597">
      <xmlPr mapId="1" xpath="/TFI-IZD-AIF/IFP-TFI-IZD-AIF-E_1000983/P1054597" xmlDataType="integer"/>
    </xmlCellPr>
  </singleXmlCell>
  <singleXmlCell id="56" xr6:uid="{B9C537A8-3F2C-481A-8D93-BDB123C4DF81}" r="I34" connectionId="1">
    <xmlCellPr id="1" xr6:uid="{7E249DF0-DB7B-45B6-B914-449029130B1C}" uniqueName="P1054598">
      <xmlPr mapId="1" xpath="/TFI-IZD-AIF/IFP-TFI-IZD-AIF-E_1000983/P1054598" xmlDataType="integer"/>
    </xmlCellPr>
  </singleXmlCell>
  <singleXmlCell id="57" xr6:uid="{0F16D12B-DD16-4264-8033-A1D72E8C6015}" r="H36" connectionId="1">
    <xmlCellPr id="1" xr6:uid="{B081B72F-EB0A-416C-8867-330E1DCA396E}" uniqueName="P1054599">
      <xmlPr mapId="1" xpath="/TFI-IZD-AIF/IFP-TFI-IZD-AIF-E_1000983/P1054599" xmlDataType="integer"/>
    </xmlCellPr>
  </singleXmlCell>
  <singleXmlCell id="58" xr6:uid="{AC5733FE-10A7-42DE-AE12-913B10BA3AE6}" r="I36" connectionId="1">
    <xmlCellPr id="1" xr6:uid="{94B708F6-9C1F-4F7B-B621-42EEE76DB20B}" uniqueName="P1054600">
      <xmlPr mapId="1" xpath="/TFI-IZD-AIF/IFP-TFI-IZD-AIF-E_1000983/P1054600" xmlDataType="integer"/>
    </xmlCellPr>
  </singleXmlCell>
  <singleXmlCell id="59" xr6:uid="{81EB6FBD-AE42-47DB-B960-35237D212B9A}" r="H37" connectionId="1">
    <xmlCellPr id="1" xr6:uid="{01EE35D8-94B7-4300-97DA-08EA510D9894}" uniqueName="P1054601">
      <xmlPr mapId="1" xpath="/TFI-IZD-AIF/IFP-TFI-IZD-AIF-E_1000983/P1054601" xmlDataType="integer"/>
    </xmlCellPr>
  </singleXmlCell>
  <singleXmlCell id="60" xr6:uid="{1869FC2D-D9C3-42A6-A057-B16117D9A1CA}" r="I37" connectionId="1">
    <xmlCellPr id="1" xr6:uid="{83146596-C023-400B-B7FD-88E2B64A56F9}" uniqueName="P1054602">
      <xmlPr mapId="1" xpath="/TFI-IZD-AIF/IFP-TFI-IZD-AIF-E_1000983/P1054602" xmlDataType="integer"/>
    </xmlCellPr>
  </singleXmlCell>
  <singleXmlCell id="61" xr6:uid="{F01AC72F-E347-4018-A1E7-3CFA342903F1}" r="H38" connectionId="1">
    <xmlCellPr id="1" xr6:uid="{89F1B605-9894-49AC-BAA2-3BF01C22A9EC}" uniqueName="P1054603">
      <xmlPr mapId="1" xpath="/TFI-IZD-AIF/IFP-TFI-IZD-AIF-E_1000983/P1054603" xmlDataType="integer"/>
    </xmlCellPr>
  </singleXmlCell>
  <singleXmlCell id="62" xr6:uid="{A083FE78-5797-4DFF-97DF-B82E778F0A1E}" r="I38" connectionId="1">
    <xmlCellPr id="1" xr6:uid="{00A24E4F-FA20-4F50-848D-43F37BAF4120}" uniqueName="P1054604">
      <xmlPr mapId="1" xpath="/TFI-IZD-AIF/IFP-TFI-IZD-AIF-E_1000983/P1054604" xmlDataType="integer"/>
    </xmlCellPr>
  </singleXmlCell>
  <singleXmlCell id="63" xr6:uid="{5F8EB7F0-1A05-4D6C-899A-1B1EDB25C0B7}" r="H39" connectionId="1">
    <xmlCellPr id="1" xr6:uid="{5952B48E-21FB-49EE-BFA4-E9FDD8785902}" uniqueName="P1054605">
      <xmlPr mapId="1" xpath="/TFI-IZD-AIF/IFP-TFI-IZD-AIF-E_1000983/P1054605" xmlDataType="integer"/>
    </xmlCellPr>
  </singleXmlCell>
  <singleXmlCell id="64" xr6:uid="{A3F40647-4033-4FF7-91BF-CE5186357720}" r="I39" connectionId="1">
    <xmlCellPr id="1" xr6:uid="{3E9842AD-D4FB-4217-B234-4E280D17522E}" uniqueName="P1054606">
      <xmlPr mapId="1" xpath="/TFI-IZD-AIF/IFP-TFI-IZD-AIF-E_1000983/P1054606" xmlDataType="integer"/>
    </xmlCellPr>
  </singleXmlCell>
  <singleXmlCell id="65" xr6:uid="{B74B828C-CA5F-4168-AF0A-88CA7099F304}" r="H40" connectionId="1">
    <xmlCellPr id="1" xr6:uid="{332A9A57-937F-4EBF-8136-8360323C8F82}" uniqueName="P1054607">
      <xmlPr mapId="1" xpath="/TFI-IZD-AIF/IFP-TFI-IZD-AIF-E_1000983/P1054607" xmlDataType="integer"/>
    </xmlCellPr>
  </singleXmlCell>
  <singleXmlCell id="66" xr6:uid="{0C9CB55E-41D0-461D-9DB3-8AE295476486}" r="I40" connectionId="1">
    <xmlCellPr id="1" xr6:uid="{A3826DC7-84CD-4A0E-8710-0D376A5451F3}" uniqueName="P1054608">
      <xmlPr mapId="1" xpath="/TFI-IZD-AIF/IFP-TFI-IZD-AIF-E_1000983/P1054608" xmlDataType="integer"/>
    </xmlCellPr>
  </singleXmlCell>
  <singleXmlCell id="67" xr6:uid="{1E5DC712-A498-4F64-9311-9DEDEE9E45C7}" r="H41" connectionId="1">
    <xmlCellPr id="1" xr6:uid="{D4277575-FF3E-4687-A8C7-1AF4D42E8A39}" uniqueName="P1054609">
      <xmlPr mapId="1" xpath="/TFI-IZD-AIF/IFP-TFI-IZD-AIF-E_1000983/P1054609" xmlDataType="integer"/>
    </xmlCellPr>
  </singleXmlCell>
  <singleXmlCell id="68" xr6:uid="{37E20CAF-C20B-4301-9492-2F159EB63247}" r="I41" connectionId="1">
    <xmlCellPr id="1" xr6:uid="{46D1A751-5018-48DA-BDC6-59B9A9163183}" uniqueName="P1054610">
      <xmlPr mapId="1" xpath="/TFI-IZD-AIF/IFP-TFI-IZD-AIF-E_1000983/P1054610" xmlDataType="integer"/>
    </xmlCellPr>
  </singleXmlCell>
  <singleXmlCell id="69" xr6:uid="{F2D1E16A-8DB3-4970-8F4A-FD3CBA218086}" r="H42" connectionId="1">
    <xmlCellPr id="1" xr6:uid="{A4F0C17D-5C17-4948-81B8-6B7A9EE3F98E}" uniqueName="P1054611">
      <xmlPr mapId="1" xpath="/TFI-IZD-AIF/IFP-TFI-IZD-AIF-E_1000983/P1054611" xmlDataType="integer"/>
    </xmlCellPr>
  </singleXmlCell>
  <singleXmlCell id="70" xr6:uid="{376419DC-D1E4-4FB8-9CCD-34274E146501}" r="I42" connectionId="1">
    <xmlCellPr id="1" xr6:uid="{B9D10799-470E-4197-A548-91D130DF24EF}" uniqueName="P1054612">
      <xmlPr mapId="1" xpath="/TFI-IZD-AIF/IFP-TFI-IZD-AIF-E_1000983/P1054612" xmlDataType="integer"/>
    </xmlCellPr>
  </singleXmlCell>
  <singleXmlCell id="71" xr6:uid="{9CFCB8AA-98D6-4351-8DAA-41F72F400CCB}" r="H43" connectionId="1">
    <xmlCellPr id="1" xr6:uid="{08017AD7-7F18-4308-A613-D25D44E6E758}" uniqueName="P1054613">
      <xmlPr mapId="1" xpath="/TFI-IZD-AIF/IFP-TFI-IZD-AIF-E_1000983/P1054613" xmlDataType="integer"/>
    </xmlCellPr>
  </singleXmlCell>
  <singleXmlCell id="72" xr6:uid="{AB605A55-AB0D-486C-A7DD-03E0D5A1177D}" r="I43" connectionId="1">
    <xmlCellPr id="1" xr6:uid="{ED68F252-A782-4592-8DA7-8B8D1634743F}" uniqueName="P1054614">
      <xmlPr mapId="1" xpath="/TFI-IZD-AIF/IFP-TFI-IZD-AIF-E_1000983/P1054614" xmlDataType="integer"/>
    </xmlCellPr>
  </singleXmlCell>
  <singleXmlCell id="73" xr6:uid="{E677C11B-7B56-4A64-A932-ACB9AD3C2C3C}" r="H44" connectionId="1">
    <xmlCellPr id="1" xr6:uid="{251747AD-C2EE-4A67-BC0E-4F90A6161C69}" uniqueName="P1054615">
      <xmlPr mapId="1" xpath="/TFI-IZD-AIF/IFP-TFI-IZD-AIF-E_1000983/P1054615" xmlDataType="integer"/>
    </xmlCellPr>
  </singleXmlCell>
  <singleXmlCell id="74" xr6:uid="{F1BD38E0-33AB-4B33-914C-BB215179D37D}" r="I44" connectionId="1">
    <xmlCellPr id="1" xr6:uid="{9B54001F-514B-413A-A3AF-B0AB27A0B5C7}" uniqueName="P1054616">
      <xmlPr mapId="1" xpath="/TFI-IZD-AIF/IFP-TFI-IZD-AIF-E_1000983/P1054616" xmlDataType="integer"/>
    </xmlCellPr>
  </singleXmlCell>
  <singleXmlCell id="75" xr6:uid="{58D54C3F-BDE9-4B65-825B-76B1AEC59FDB}" r="H45" connectionId="1">
    <xmlCellPr id="1" xr6:uid="{B03916F3-3AE3-4F63-8712-36E3B4EDE5FC}" uniqueName="P1054617">
      <xmlPr mapId="1" xpath="/TFI-IZD-AIF/IFP-TFI-IZD-AIF-E_1000983/P1054617" xmlDataType="integer"/>
    </xmlCellPr>
  </singleXmlCell>
  <singleXmlCell id="76" xr6:uid="{962AC040-8789-4DB7-BB76-78251E496140}" r="I45" connectionId="1">
    <xmlCellPr id="1" xr6:uid="{140B9057-C54E-4C17-8940-7BBF0A1B178F}" uniqueName="P1054618">
      <xmlPr mapId="1" xpath="/TFI-IZD-AIF/IFP-TFI-IZD-AIF-E_1000983/P1054618" xmlDataType="integer"/>
    </xmlCellPr>
  </singleXmlCell>
  <singleXmlCell id="77" xr6:uid="{D78C0D42-3943-4621-84FF-0037F588F5F5}" r="H46" connectionId="1">
    <xmlCellPr id="1" xr6:uid="{DA3CD00B-7CE8-41D2-9FB1-C2F4C94179F9}" uniqueName="P1054619">
      <xmlPr mapId="1" xpath="/TFI-IZD-AIF/IFP-TFI-IZD-AIF-E_1000983/P1054619" xmlDataType="integer"/>
    </xmlCellPr>
  </singleXmlCell>
  <singleXmlCell id="78" xr6:uid="{07341B85-F187-4B36-AFA4-BD70B6CFD9B7}" r="I46" connectionId="1">
    <xmlCellPr id="1" xr6:uid="{FFA55985-F7B2-448E-B0F3-1686CD10B718}" uniqueName="P1054620">
      <xmlPr mapId="1" xpath="/TFI-IZD-AIF/IFP-TFI-IZD-AIF-E_1000983/P1054620" xmlDataType="integer"/>
    </xmlCellPr>
  </singleXmlCell>
  <singleXmlCell id="79" xr6:uid="{EDA8FDFC-FB07-4FEF-8C5F-5592BBD8D0A9}" r="H47" connectionId="1">
    <xmlCellPr id="1" xr6:uid="{69E15D9A-A5DA-43CE-9831-D89DE4C7F752}" uniqueName="P1054621">
      <xmlPr mapId="1" xpath="/TFI-IZD-AIF/IFP-TFI-IZD-AIF-E_1000983/P1054621" xmlDataType="integer"/>
    </xmlCellPr>
  </singleXmlCell>
  <singleXmlCell id="80" xr6:uid="{4D4F06F8-F257-4EF7-A5A0-E326D07B7B7B}" r="I47" connectionId="1">
    <xmlCellPr id="1" xr6:uid="{9EA542E1-B5AE-4BC8-83A5-F7430B19FAD6}" uniqueName="P1054622">
      <xmlPr mapId="1" xpath="/TFI-IZD-AIF/IFP-TFI-IZD-AIF-E_1000983/P1054622" xmlDataType="integer"/>
    </xmlCellPr>
  </singleXmlCell>
  <singleXmlCell id="81" xr6:uid="{FC314450-DC30-4512-AC24-651AFD21237E}" r="H48" connectionId="1">
    <xmlCellPr id="1" xr6:uid="{52A25B13-1B43-4E40-9B87-4EEEB624A505}" uniqueName="P1054623">
      <xmlPr mapId="1" xpath="/TFI-IZD-AIF/IFP-TFI-IZD-AIF-E_1000983/P1054623" xmlDataType="integer"/>
    </xmlCellPr>
  </singleXmlCell>
  <singleXmlCell id="82" xr6:uid="{9CA1CC67-FEF7-46C5-9914-E5050ADEDC99}" r="I48" connectionId="1">
    <xmlCellPr id="1" xr6:uid="{A5A18D65-A9A1-4754-ABC4-5EE837A28E36}" uniqueName="P1054624">
      <xmlPr mapId="1" xpath="/TFI-IZD-AIF/IFP-TFI-IZD-AIF-E_1000983/P1054624" xmlDataType="integer"/>
    </xmlCellPr>
  </singleXmlCell>
  <singleXmlCell id="83" xr6:uid="{A9327D78-FF82-49E9-B341-EE7C930115A4}" r="H49" connectionId="1">
    <xmlCellPr id="1" xr6:uid="{D9576C5B-EC98-4EF1-85B7-2C00737823D2}" uniqueName="P1054625">
      <xmlPr mapId="1" xpath="/TFI-IZD-AIF/IFP-TFI-IZD-AIF-E_1000983/P1054625" xmlDataType="integer"/>
    </xmlCellPr>
  </singleXmlCell>
  <singleXmlCell id="84" xr6:uid="{93D38CA7-F313-4D75-AF81-6F9BA5556D2E}" r="I49" connectionId="1">
    <xmlCellPr id="1" xr6:uid="{35CE1633-13EA-4B9C-9314-77F21C5FD137}" uniqueName="P1054626">
      <xmlPr mapId="1" xpath="/TFI-IZD-AIF/IFP-TFI-IZD-AIF-E_1000983/P1054626" xmlDataType="integer"/>
    </xmlCellPr>
  </singleXmlCell>
  <singleXmlCell id="85" xr6:uid="{64C23A53-12FB-48D0-B2A4-BC0D38F91B83}" r="H50" connectionId="1">
    <xmlCellPr id="1" xr6:uid="{65B02A55-F8D3-4016-B6A2-5E5C14A806D3}" uniqueName="P1054627">
      <xmlPr mapId="1" xpath="/TFI-IZD-AIF/IFP-TFI-IZD-AIF-E_1000983/P1054627" xmlDataType="integer"/>
    </xmlCellPr>
  </singleXmlCell>
  <singleXmlCell id="86" xr6:uid="{301194B1-1943-477C-BBB1-8A2376B064F4}" r="I50" connectionId="1">
    <xmlCellPr id="1" xr6:uid="{EF9248E8-A43F-43B7-85F0-FE9540E0FBAC}" uniqueName="P1054628">
      <xmlPr mapId="1" xpath="/TFI-IZD-AIF/IFP-TFI-IZD-AIF-E_1000983/P1054628" xmlDataType="integer"/>
    </xmlCellPr>
  </singleXmlCell>
  <singleXmlCell id="87" xr6:uid="{A76A49A2-0427-445C-9C88-B8ADEC1463A1}" r="H51" connectionId="1">
    <xmlCellPr id="1" xr6:uid="{86EFFA51-7125-421E-B827-83E9E79C778E}" uniqueName="P1054629">
      <xmlPr mapId="1" xpath="/TFI-IZD-AIF/IFP-TFI-IZD-AIF-E_1000983/P1054629" xmlDataType="integer"/>
    </xmlCellPr>
  </singleXmlCell>
  <singleXmlCell id="88" xr6:uid="{4228F498-0139-459F-AAC7-4B07483789AE}" r="I51" connectionId="1">
    <xmlCellPr id="1" xr6:uid="{42E146B1-2728-4A89-B99C-5E8E5C940D63}" uniqueName="P1054630">
      <xmlPr mapId="1" xpath="/TFI-IZD-AIF/IFP-TFI-IZD-AIF-E_1000983/P1054630" xmlDataType="integer"/>
    </xmlCellPr>
  </singleXmlCell>
  <singleXmlCell id="89" xr6:uid="{32C08900-A552-49CA-94D0-91F92BA29DD0}" r="H52" connectionId="1">
    <xmlCellPr id="1" xr6:uid="{4283F458-EEEB-4133-BF50-E765C690A5D1}" uniqueName="P1054631">
      <xmlPr mapId="1" xpath="/TFI-IZD-AIF/IFP-TFI-IZD-AIF-E_1000983/P1054631" xmlDataType="integer"/>
    </xmlCellPr>
  </singleXmlCell>
  <singleXmlCell id="90" xr6:uid="{554F7C66-F332-447E-A184-96B0A53CFDB7}" r="I52" connectionId="1">
    <xmlCellPr id="1" xr6:uid="{94871566-CF0F-43F6-8DA3-63A70913D408}" uniqueName="P1054632">
      <xmlPr mapId="1" xpath="/TFI-IZD-AIF/IFP-TFI-IZD-AIF-E_1000983/P1054632" xmlDataType="integer"/>
    </xmlCellPr>
  </singleXmlCell>
  <singleXmlCell id="91" xr6:uid="{F2928226-1743-4DC9-AD82-975280A8D685}" r="H53" connectionId="1">
    <xmlCellPr id="1" xr6:uid="{CB2A3248-FC19-4481-AD6B-9C438B2E70B2}" uniqueName="P1054633">
      <xmlPr mapId="1" xpath="/TFI-IZD-AIF/IFP-TFI-IZD-AIF-E_1000983/P1054633" xmlDataType="integer"/>
    </xmlCellPr>
  </singleXmlCell>
  <singleXmlCell id="92" xr6:uid="{6FA9EADB-1FE6-4AC0-AE7D-5060B4CC0E7F}" r="I53" connectionId="1">
    <xmlCellPr id="1" xr6:uid="{2E07EDFC-4B1F-4FF6-B6D3-8804D3492479}" uniqueName="P1054634">
      <xmlPr mapId="1" xpath="/TFI-IZD-AIF/IFP-TFI-IZD-AIF-E_1000983/P1054634" xmlDataType="integer"/>
    </xmlCellPr>
  </singleXmlCell>
  <singleXmlCell id="93" xr6:uid="{75BCCCE1-F3A7-4A51-B426-250358D68BA8}" r="H54" connectionId="1">
    <xmlCellPr id="1" xr6:uid="{5AA3D419-A599-46BA-9252-17E89B907BA8}" uniqueName="P1054635">
      <xmlPr mapId="1" xpath="/TFI-IZD-AIF/IFP-TFI-IZD-AIF-E_1000983/P1054635" xmlDataType="integer"/>
    </xmlCellPr>
  </singleXmlCell>
  <singleXmlCell id="94" xr6:uid="{E55373F4-11B9-4DB7-9AD6-C924CD100282}" r="I54" connectionId="1">
    <xmlCellPr id="1" xr6:uid="{863DC425-651B-4B69-AB37-5E2827C64B27}" uniqueName="P1054636">
      <xmlPr mapId="1" xpath="/TFI-IZD-AIF/IFP-TFI-IZD-AIF-E_1000983/P1054636" xmlDataType="integer"/>
    </xmlCellPr>
  </singleXmlCell>
  <singleXmlCell id="95" xr6:uid="{DC98F634-7FE7-4FFF-B48E-0F1F7EC0BD87}" r="H55" connectionId="1">
    <xmlCellPr id="1" xr6:uid="{29FC8830-489D-4FD8-A4C0-122B96B8D551}" uniqueName="P1054637">
      <xmlPr mapId="1" xpath="/TFI-IZD-AIF/IFP-TFI-IZD-AIF-E_1000983/P1054637" xmlDataType="integer"/>
    </xmlCellPr>
  </singleXmlCell>
  <singleXmlCell id="96" xr6:uid="{FCEF2044-F594-4288-982F-6B52D70926D3}" r="I55" connectionId="1">
    <xmlCellPr id="1" xr6:uid="{1627B178-22AD-4F85-82FF-FA3BC589E539}" uniqueName="P1054638">
      <xmlPr mapId="1" xpath="/TFI-IZD-AIF/IFP-TFI-IZD-AIF-E_1000983/P1054638" xmlDataType="integer"/>
    </xmlCellPr>
  </singleXmlCell>
  <singleXmlCell id="97" xr6:uid="{48DE194F-3D5F-45D4-80F6-995F1E966A14}" r="H56" connectionId="1">
    <xmlCellPr id="1" xr6:uid="{101096B1-42CC-4566-8AB5-04768811D8A3}" uniqueName="P1054639">
      <xmlPr mapId="1" xpath="/TFI-IZD-AIF/IFP-TFI-IZD-AIF-E_1000983/P1054639" xmlDataType="integer"/>
    </xmlCellPr>
  </singleXmlCell>
  <singleXmlCell id="98" xr6:uid="{854A9B67-2FB3-44E2-B80D-0A4534AB2789}" r="I56" connectionId="1">
    <xmlCellPr id="1" xr6:uid="{A8C5751B-6559-4020-86E5-AC3E90D6E757}" uniqueName="P1054640">
      <xmlPr mapId="1" xpath="/TFI-IZD-AIF/IFP-TFI-IZD-AIF-E_1000983/P1054640" xmlDataType="integer"/>
    </xmlCellPr>
  </singleXmlCell>
  <singleXmlCell id="99" xr6:uid="{45FDC816-26B0-4004-946C-0E0B6F1C3D53}" r="H57" connectionId="1">
    <xmlCellPr id="1" xr6:uid="{D6C36E91-7105-408E-9630-D2C834F9F4C5}" uniqueName="P1054641">
      <xmlPr mapId="1" xpath="/TFI-IZD-AIF/IFP-TFI-IZD-AIF-E_1000983/P1054641" xmlDataType="integer"/>
    </xmlCellPr>
  </singleXmlCell>
  <singleXmlCell id="100" xr6:uid="{66CEABD5-51F1-4BCC-B074-182D49A84B0F}" r="I57" connectionId="1">
    <xmlCellPr id="1" xr6:uid="{59F26837-B957-493C-A699-EA0EEDC91A67}" uniqueName="P1054642">
      <xmlPr mapId="1" xpath="/TFI-IZD-AIF/IFP-TFI-IZD-AIF-E_1000983/P1054642" xmlDataType="integer"/>
    </xmlCellPr>
  </singleXmlCell>
  <singleXmlCell id="101" xr6:uid="{75A4EDB4-54D9-40C7-8052-3B9E8FA0290E}" r="H58" connectionId="1">
    <xmlCellPr id="1" xr6:uid="{844A4F0A-D76D-4F5F-BBE5-4F60B3B0A42F}" uniqueName="P1054643">
      <xmlPr mapId="1" xpath="/TFI-IZD-AIF/IFP-TFI-IZD-AIF-E_1000983/P1054643" xmlDataType="integer"/>
    </xmlCellPr>
  </singleXmlCell>
  <singleXmlCell id="102" xr6:uid="{DFB0BA9E-0A06-427E-B2BE-BA69B9CC6BF9}" r="I58" connectionId="1">
    <xmlCellPr id="1" xr6:uid="{3904AADF-CFFA-4512-BEDC-FA7E1078BB52}" uniqueName="P1054644">
      <xmlPr mapId="1" xpath="/TFI-IZD-AIF/IFP-TFI-IZD-AIF-E_1000983/P1054644" xmlDataType="integer"/>
    </xmlCellPr>
  </singleXmlCell>
  <singleXmlCell id="103" xr6:uid="{B87245A8-BE51-4ACF-BA26-11D7326CE2FC}" r="H59" connectionId="1">
    <xmlCellPr id="1" xr6:uid="{FFB289FD-A19C-4369-9C86-44503E8DFE30}" uniqueName="P1054645">
      <xmlPr mapId="1" xpath="/TFI-IZD-AIF/IFP-TFI-IZD-AIF-E_1000983/P1054645" xmlDataType="integer"/>
    </xmlCellPr>
  </singleXmlCell>
  <singleXmlCell id="104" xr6:uid="{41016020-1DBD-43B3-ABC2-793B1495DC51}" r="I59" connectionId="1">
    <xmlCellPr id="1" xr6:uid="{AFC111C0-FF14-404A-BD38-33FF8A9F91E3}" uniqueName="P1054646">
      <xmlPr mapId="1" xpath="/TFI-IZD-AIF/IFP-TFI-IZD-AIF-E_1000983/P1054646" xmlDataType="integer"/>
    </xmlCellPr>
  </singleXmlCell>
  <singleXmlCell id="105" xr6:uid="{93944381-3537-48A3-A2D7-66DDC5037233}" r="H60" connectionId="1">
    <xmlCellPr id="1" xr6:uid="{AF7AA276-3760-437C-9213-67FF4ADEEBA7}" uniqueName="P1054647">
      <xmlPr mapId="1" xpath="/TFI-IZD-AIF/IFP-TFI-IZD-AIF-E_1000983/P1054647" xmlDataType="integer"/>
    </xmlCellPr>
  </singleXmlCell>
  <singleXmlCell id="106" xr6:uid="{42290D40-C1C2-49E9-8F43-097362AC242A}" r="I60" connectionId="1">
    <xmlCellPr id="1" xr6:uid="{AF08E284-1388-4D4E-BA9A-715E83B4478E}" uniqueName="P1054648">
      <xmlPr mapId="1" xpath="/TFI-IZD-AIF/IFP-TFI-IZD-AIF-E_1000983/P1054648" xmlDataType="integer"/>
    </xmlCellPr>
  </singleXmlCell>
  <singleXmlCell id="107" xr6:uid="{1B5F49F6-DF13-4B47-8163-54A6278F94C6}" r="H61" connectionId="1">
    <xmlCellPr id="1" xr6:uid="{2C4BE88B-0DB7-44C5-8FA8-0EFD8A80238A}" uniqueName="P1054649">
      <xmlPr mapId="1" xpath="/TFI-IZD-AIF/IFP-TFI-IZD-AIF-E_1000983/P1054649" xmlDataType="integer"/>
    </xmlCellPr>
  </singleXmlCell>
  <singleXmlCell id="108" xr6:uid="{4D95EF3A-F1CA-4C2F-B4A2-AF7855BAA093}" r="I61" connectionId="1">
    <xmlCellPr id="1" xr6:uid="{4DF16CBD-A973-4DCF-8D31-31DF87C49329}" uniqueName="P1054650">
      <xmlPr mapId="1" xpath="/TFI-IZD-AIF/IFP-TFI-IZD-AIF-E_1000983/P1054650" xmlDataType="integer"/>
    </xmlCellPr>
  </singleXmlCell>
  <singleXmlCell id="109" xr6:uid="{D43B4501-BAC0-451F-B0DA-2A111ABD4702}" r="H62" connectionId="1">
    <xmlCellPr id="1" xr6:uid="{C607A03B-B0E7-4CAC-9A29-FDFD03F721CF}" uniqueName="P1054651">
      <xmlPr mapId="1" xpath="/TFI-IZD-AIF/IFP-TFI-IZD-AIF-E_1000983/P1054651" xmlDataType="integer"/>
    </xmlCellPr>
  </singleXmlCell>
  <singleXmlCell id="110" xr6:uid="{DC61D26E-935D-4927-AE62-60B9A6FD5684}" r="I62" connectionId="1">
    <xmlCellPr id="1" xr6:uid="{DE88BB05-4EAA-42B4-97DE-AE5299B0D5DF}" uniqueName="P1054652">
      <xmlPr mapId="1" xpath="/TFI-IZD-AIF/IFP-TFI-IZD-AIF-E_1000983/P1054652" xmlDataType="integer"/>
    </xmlCellPr>
  </singleXmlCell>
  <singleXmlCell id="111" xr6:uid="{39394662-24F2-4C12-A8BB-8803848CB9A1}" r="H63" connectionId="1">
    <xmlCellPr id="1" xr6:uid="{794474D7-1522-4F98-BAF9-2B2BE4B5A9B6}" uniqueName="P1054653">
      <xmlPr mapId="1" xpath="/TFI-IZD-AIF/IFP-TFI-IZD-AIF-E_1000983/P1054653" xmlDataType="integer"/>
    </xmlCellPr>
  </singleXmlCell>
  <singleXmlCell id="112" xr6:uid="{12995600-0395-42C0-9210-30BFCD0EE34C}" r="I63" connectionId="1">
    <xmlCellPr id="1" xr6:uid="{2B217FE8-1BB7-4DBF-8C79-7B04625AF0AC}" uniqueName="P1054654">
      <xmlPr mapId="1" xpath="/TFI-IZD-AIF/IFP-TFI-IZD-AIF-E_1000983/P1054654" xmlDataType="integer"/>
    </xmlCellPr>
  </singleXmlCell>
  <singleXmlCell id="113" xr6:uid="{0009B064-2743-40E6-ABCD-12AE62573358}" r="H64" connectionId="1">
    <xmlCellPr id="1" xr6:uid="{AE201101-731F-402E-AA20-45EE09BFE2F6}" uniqueName="P1054655">
      <xmlPr mapId="1" xpath="/TFI-IZD-AIF/IFP-TFI-IZD-AIF-E_1000983/P1054655" xmlDataType="integer"/>
    </xmlCellPr>
  </singleXmlCell>
  <singleXmlCell id="115" xr6:uid="{4C58DB2C-DF09-4F8B-A38C-74174F1C9731}" r="I64" connectionId="1">
    <xmlCellPr id="1" xr6:uid="{C9F7E58B-7EED-46B0-9275-5F3588E67928}" uniqueName="P1054656">
      <xmlPr mapId="1" xpath="/TFI-IZD-AIF/IFP-TFI-IZD-AIF-E_1000983/P1054656" xmlDataType="integer"/>
    </xmlCellPr>
  </singleXmlCell>
  <singleXmlCell id="116" xr6:uid="{A87E3BE4-6CC7-4EF5-AFF5-BAC3F968AB08}" r="H65" connectionId="1">
    <xmlCellPr id="1" xr6:uid="{DD1FCA42-6974-482C-92B7-832252BA5D47}" uniqueName="P1054657">
      <xmlPr mapId="1" xpath="/TFI-IZD-AIF/IFP-TFI-IZD-AIF-E_1000983/P1054657" xmlDataType="integer"/>
    </xmlCellPr>
  </singleXmlCell>
  <singleXmlCell id="117" xr6:uid="{EFCEF92D-350D-4BDA-9A28-E2FFC262E3F6}" r="I65" connectionId="1">
    <xmlCellPr id="1" xr6:uid="{D4B10A1F-6A76-4A79-B299-E20B0A985C1E}" uniqueName="P1054658">
      <xmlPr mapId="1" xpath="/TFI-IZD-AIF/IFP-TFI-IZD-AIF-E_1000983/P1054658" xmlDataType="integer"/>
    </xmlCellPr>
  </singleXmlCell>
  <singleXmlCell id="118" xr6:uid="{375794EF-FA5A-40D2-82AC-0A3B546F1B09}" r="H66" connectionId="1">
    <xmlCellPr id="1" xr6:uid="{1CAEFE90-4341-4C83-B1E1-BAE205D53CF2}" uniqueName="P1054659">
      <xmlPr mapId="1" xpath="/TFI-IZD-AIF/IFP-TFI-IZD-AIF-E_1000983/P1054659" xmlDataType="integer"/>
    </xmlCellPr>
  </singleXmlCell>
  <singleXmlCell id="119" xr6:uid="{9CA093E9-EC94-455A-BA52-EC4AFC29F044}" r="I66" connectionId="1">
    <xmlCellPr id="1" xr6:uid="{E3B7477C-3634-48B8-8D44-EC55BE798259}" uniqueName="P1054660">
      <xmlPr mapId="1" xpath="/TFI-IZD-AIF/IFP-TFI-IZD-AIF-E_1000983/P1054660" xmlDataType="integer"/>
    </xmlCellPr>
  </singleXmlCell>
  <singleXmlCell id="120" xr6:uid="{DB9999C6-5AD8-49EA-BEAF-DEB791DE21EF}" r="H68" connectionId="1">
    <xmlCellPr id="1" xr6:uid="{5868F257-AD7B-4355-8EA8-229FEE5D34B2}" uniqueName="P1054661">
      <xmlPr mapId="1" xpath="/TFI-IZD-AIF/IFP-TFI-IZD-AIF-E_1000983/P1054661" xmlDataType="integer"/>
    </xmlCellPr>
  </singleXmlCell>
  <singleXmlCell id="121" xr6:uid="{EB4B5373-4D92-44E5-931F-4FF746B6AB45}" r="I68" connectionId="1">
    <xmlCellPr id="1" xr6:uid="{A57C7B18-B1D1-4609-8427-3453491E213D}" uniqueName="P1054662">
      <xmlPr mapId="1" xpath="/TFI-IZD-AIF/IFP-TFI-IZD-AIF-E_1000983/P1054662" xmlDataType="integer"/>
    </xmlCellPr>
  </singleXmlCell>
  <singleXmlCell id="122" xr6:uid="{3F937A57-97D0-4AC2-B816-672E1B10F64C}" r="H69" connectionId="1">
    <xmlCellPr id="1" xr6:uid="{4E14C6B8-A52F-4EB4-9D7E-2C04E07F23DD}" uniqueName="P1054663">
      <xmlPr mapId="1" xpath="/TFI-IZD-AIF/IFP-TFI-IZD-AIF-E_1000983/P1054663" xmlDataType="integer"/>
    </xmlCellPr>
  </singleXmlCell>
  <singleXmlCell id="123" xr6:uid="{5FD1EC81-DC3E-4B6E-A7E9-8772C26AD176}" r="I69" connectionId="1">
    <xmlCellPr id="1" xr6:uid="{79913D93-F419-4CCB-B2E3-CE999D6C7619}" uniqueName="P1054664">
      <xmlPr mapId="1" xpath="/TFI-IZD-AIF/IFP-TFI-IZD-AIF-E_1000983/P1054664" xmlDataType="integer"/>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4" xr6:uid="{0659F612-1E70-4B29-8F67-DC5CC0CC2ABC}" r="H9" connectionId="1">
    <xmlCellPr id="1" xr6:uid="{4429A2CF-E896-4B21-B2A7-E0F96B4DF153}" uniqueName="P1076027">
      <xmlPr mapId="1" xpath="/TFI-IZD-AIF/ISD-TFI-AIF-E_1000984/P1076027" xmlDataType="integer"/>
    </xmlCellPr>
  </singleXmlCell>
  <singleXmlCell id="125" xr6:uid="{EB21C8B5-D0A6-4600-98EA-19115CAAD73F}" r="I9" connectionId="1">
    <xmlCellPr id="1" xr6:uid="{5C844BBD-09E0-4425-B0B1-AD386BF19140}" uniqueName="P1076028">
      <xmlPr mapId="1" xpath="/TFI-IZD-AIF/ISD-TFI-AIF-E_1000984/P1076028" xmlDataType="integer"/>
    </xmlCellPr>
  </singleXmlCell>
  <singleXmlCell id="126" xr6:uid="{2D48BCE1-B81F-4E57-BDCA-D284BC2CEEDB}" r="J9" connectionId="1">
    <xmlCellPr id="1" xr6:uid="{BE57BCC8-548B-4588-8B22-19873E350524}" uniqueName="P1076029">
      <xmlPr mapId="1" xpath="/TFI-IZD-AIF/ISD-TFI-AIF-E_1000984/P1076029" xmlDataType="integer"/>
    </xmlCellPr>
  </singleXmlCell>
  <singleXmlCell id="127" xr6:uid="{F4AA5905-A991-4457-B308-14CC52691DF3}" r="K9" connectionId="1">
    <xmlCellPr id="1" xr6:uid="{E8003972-2FC4-4C3A-B1CA-77E0482C349C}" uniqueName="P1076030">
      <xmlPr mapId="1" xpath="/TFI-IZD-AIF/ISD-TFI-AIF-E_1000984/P1076030" xmlDataType="integer"/>
    </xmlCellPr>
  </singleXmlCell>
  <singleXmlCell id="128" xr6:uid="{F2EF5F67-CDFE-4CE7-ABE4-75C4F5E50D16}" r="H10" connectionId="1">
    <xmlCellPr id="1" xr6:uid="{2F67E6DE-763F-4F86-B7AE-1863B52393C3}" uniqueName="P1076031">
      <xmlPr mapId="1" xpath="/TFI-IZD-AIF/ISD-TFI-AIF-E_1000984/P1076031" xmlDataType="integer"/>
    </xmlCellPr>
  </singleXmlCell>
  <singleXmlCell id="129" xr6:uid="{3FEC1A2F-B91C-4AF9-9473-D8CA94B6B041}" r="I10" connectionId="1">
    <xmlCellPr id="1" xr6:uid="{E630E38C-7070-4631-8D5F-AB6B132D25BD}" uniqueName="P1076033">
      <xmlPr mapId="1" xpath="/TFI-IZD-AIF/ISD-TFI-AIF-E_1000984/P1076033" xmlDataType="integer"/>
    </xmlCellPr>
  </singleXmlCell>
  <singleXmlCell id="130" xr6:uid="{739C1297-CE2B-44CB-BF4E-CDC0FA6731C6}" r="J10" connectionId="1">
    <xmlCellPr id="1" xr6:uid="{1FB9752C-6125-4CBC-AAAF-A8B5BFBB96D0}" uniqueName="P1076034">
      <xmlPr mapId="1" xpath="/TFI-IZD-AIF/ISD-TFI-AIF-E_1000984/P1076034" xmlDataType="integer"/>
    </xmlCellPr>
  </singleXmlCell>
  <singleXmlCell id="131" xr6:uid="{9C82D67B-AB3E-4804-861F-E9A056DC0945}" r="K10" connectionId="1">
    <xmlCellPr id="1" xr6:uid="{EF6A17A5-12B6-4EAF-8626-07590EABA767}" uniqueName="P1076035">
      <xmlPr mapId="1" xpath="/TFI-IZD-AIF/ISD-TFI-AIF-E_1000984/P1076035" xmlDataType="integer"/>
    </xmlCellPr>
  </singleXmlCell>
  <singleXmlCell id="132" xr6:uid="{0AD94E6D-8951-4547-9B7F-C2A43AC6F601}" r="H11" connectionId="1">
    <xmlCellPr id="1" xr6:uid="{2B39BDE8-EC45-41BD-9433-801E0CE6AE78}" uniqueName="P1076036">
      <xmlPr mapId="1" xpath="/TFI-IZD-AIF/ISD-TFI-AIF-E_1000984/P1076036" xmlDataType="integer"/>
    </xmlCellPr>
  </singleXmlCell>
  <singleXmlCell id="133" xr6:uid="{952B5D6A-5A79-4E2E-B519-844FF46E8AF0}" r="I11" connectionId="1">
    <xmlCellPr id="1" xr6:uid="{E1D6CF97-6282-4E8E-93F6-3CDDBBF9EF2B}" uniqueName="P1076037">
      <xmlPr mapId="1" xpath="/TFI-IZD-AIF/ISD-TFI-AIF-E_1000984/P1076037" xmlDataType="integer"/>
    </xmlCellPr>
  </singleXmlCell>
  <singleXmlCell id="134" xr6:uid="{CF9FCF21-70CE-4A89-A0DF-8290C1BBF577}" r="J11" connectionId="1">
    <xmlCellPr id="1" xr6:uid="{87A9475D-717A-4C8F-B2F3-1D7B3C21EE21}" uniqueName="P1076038">
      <xmlPr mapId="1" xpath="/TFI-IZD-AIF/ISD-TFI-AIF-E_1000984/P1076038" xmlDataType="integer"/>
    </xmlCellPr>
  </singleXmlCell>
  <singleXmlCell id="135" xr6:uid="{E3F251BB-569E-4DB4-9B2F-7296FB296A1C}" r="K11" connectionId="1">
    <xmlCellPr id="1" xr6:uid="{446D2F5A-FFAC-4C87-A0BC-29C11443C291}" uniqueName="P1076040">
      <xmlPr mapId="1" xpath="/TFI-IZD-AIF/ISD-TFI-AIF-E_1000984/P1076040" xmlDataType="integer"/>
    </xmlCellPr>
  </singleXmlCell>
  <singleXmlCell id="136" xr6:uid="{1DC0C256-EB24-457E-94CF-0D9F8754F280}" r="H12" connectionId="1">
    <xmlCellPr id="1" xr6:uid="{25D1FE5C-91A5-4129-9937-8FD9F7A28AA2}" uniqueName="P1076042">
      <xmlPr mapId="1" xpath="/TFI-IZD-AIF/ISD-TFI-AIF-E_1000984/P1076042" xmlDataType="integer"/>
    </xmlCellPr>
  </singleXmlCell>
  <singleXmlCell id="137" xr6:uid="{060A54E6-FBE2-40C8-B155-A2AAEDE945E1}" r="I12" connectionId="1">
    <xmlCellPr id="1" xr6:uid="{FBC6C3FA-7FED-4ADF-A407-7A45A7D9C10E}" uniqueName="P1076044">
      <xmlPr mapId="1" xpath="/TFI-IZD-AIF/ISD-TFI-AIF-E_1000984/P1076044" xmlDataType="integer"/>
    </xmlCellPr>
  </singleXmlCell>
  <singleXmlCell id="138" xr6:uid="{37FEFF2B-8EAA-431E-B3E9-3460FFBAB3F4}" r="J12" connectionId="1">
    <xmlCellPr id="1" xr6:uid="{51E35023-D458-4B7E-BEEA-E0F4BDBF931A}" uniqueName="P1076045">
      <xmlPr mapId="1" xpath="/TFI-IZD-AIF/ISD-TFI-AIF-E_1000984/P1076045" xmlDataType="integer"/>
    </xmlCellPr>
  </singleXmlCell>
  <singleXmlCell id="139" xr6:uid="{0AA1B040-936A-46F7-ADA8-94539603FE38}" r="K12" connectionId="1">
    <xmlCellPr id="1" xr6:uid="{20117B81-5284-4267-8498-1ECF8BB1C108}" uniqueName="P1076047">
      <xmlPr mapId="1" xpath="/TFI-IZD-AIF/ISD-TFI-AIF-E_1000984/P1076047" xmlDataType="integer"/>
    </xmlCellPr>
  </singleXmlCell>
  <singleXmlCell id="140" xr6:uid="{7137473F-9AF2-430D-B2AE-AEB49E5609A3}" r="H13" connectionId="1">
    <xmlCellPr id="1" xr6:uid="{EC6FD0FA-09DB-4B3B-A460-5F5C42CEE77B}" uniqueName="P1076049">
      <xmlPr mapId="1" xpath="/TFI-IZD-AIF/ISD-TFI-AIF-E_1000984/P1076049" xmlDataType="integer"/>
    </xmlCellPr>
  </singleXmlCell>
  <singleXmlCell id="141" xr6:uid="{0ABE6368-CA4B-4681-95F8-D92664D91F41}" r="I13" connectionId="1">
    <xmlCellPr id="1" xr6:uid="{28548078-4A9C-4733-8A96-F1031283A4EF}" uniqueName="P1076050">
      <xmlPr mapId="1" xpath="/TFI-IZD-AIF/ISD-TFI-AIF-E_1000984/P1076050" xmlDataType="integer"/>
    </xmlCellPr>
  </singleXmlCell>
  <singleXmlCell id="142" xr6:uid="{06E690BD-A992-45DA-8AF3-C39E1E333D1E}" r="J13" connectionId="1">
    <xmlCellPr id="1" xr6:uid="{77E17CB5-693D-46F0-B5CA-7DEBC4034535}" uniqueName="P1076051">
      <xmlPr mapId="1" xpath="/TFI-IZD-AIF/ISD-TFI-AIF-E_1000984/P1076051" xmlDataType="integer"/>
    </xmlCellPr>
  </singleXmlCell>
  <singleXmlCell id="143" xr6:uid="{D2D75A97-9541-42F5-A19F-212E16A89F98}" r="K13" connectionId="1">
    <xmlCellPr id="1" xr6:uid="{0547B02C-A0C6-4D90-BF09-31B2AAE027C8}" uniqueName="P1076053">
      <xmlPr mapId="1" xpath="/TFI-IZD-AIF/ISD-TFI-AIF-E_1000984/P1076053" xmlDataType="integer"/>
    </xmlCellPr>
  </singleXmlCell>
  <singleXmlCell id="144" xr6:uid="{81477B1D-A0E4-4B67-9E2F-4208F8B22CB3}" r="H14" connectionId="1">
    <xmlCellPr id="1" xr6:uid="{F73AEF29-43E9-47C4-8580-91635D81CDF3}" uniqueName="P1076054">
      <xmlPr mapId="1" xpath="/TFI-IZD-AIF/ISD-TFI-AIF-E_1000984/P1076054" xmlDataType="integer"/>
    </xmlCellPr>
  </singleXmlCell>
  <singleXmlCell id="145" xr6:uid="{DB4BB0F6-25FE-40CA-8481-B418A9D859BE}" r="I14" connectionId="1">
    <xmlCellPr id="1" xr6:uid="{FB6C7AE2-1C05-481C-8612-618D1FCBF07B}" uniqueName="P1076055">
      <xmlPr mapId="1" xpath="/TFI-IZD-AIF/ISD-TFI-AIF-E_1000984/P1076055" xmlDataType="integer"/>
    </xmlCellPr>
  </singleXmlCell>
  <singleXmlCell id="146" xr6:uid="{A28F5224-7EB2-4D4A-B041-0BAF305CDAE8}" r="J14" connectionId="1">
    <xmlCellPr id="1" xr6:uid="{EB5BAF7D-A356-44E5-9DA2-E2B3E393727D}" uniqueName="P1076057">
      <xmlPr mapId="1" xpath="/TFI-IZD-AIF/ISD-TFI-AIF-E_1000984/P1076057" xmlDataType="integer"/>
    </xmlCellPr>
  </singleXmlCell>
  <singleXmlCell id="147" xr6:uid="{0F66E450-9A79-4B3B-A4AB-3B50179D8CEA}" r="K14" connectionId="1">
    <xmlCellPr id="1" xr6:uid="{72BCDE28-9F54-4314-B3F6-1C0F025149F5}" uniqueName="P1076059">
      <xmlPr mapId="1" xpath="/TFI-IZD-AIF/ISD-TFI-AIF-E_1000984/P1076059" xmlDataType="integer"/>
    </xmlCellPr>
  </singleXmlCell>
  <singleXmlCell id="148" xr6:uid="{503FCD27-7DCD-45FF-B5BA-EC00B548C400}" r="H15" connectionId="1">
    <xmlCellPr id="1" xr6:uid="{93DE7C74-30A5-4F28-9AA5-7116373144C9}" uniqueName="P1076061">
      <xmlPr mapId="1" xpath="/TFI-IZD-AIF/ISD-TFI-AIF-E_1000984/P1076061" xmlDataType="integer"/>
    </xmlCellPr>
  </singleXmlCell>
  <singleXmlCell id="149" xr6:uid="{340481B0-1396-444D-A650-F1B290A02EC8}" r="I15" connectionId="1">
    <xmlCellPr id="1" xr6:uid="{6C7B2F3D-D4DB-410B-83F6-4AF1D594A92C}" uniqueName="P1076063">
      <xmlPr mapId="1" xpath="/TFI-IZD-AIF/ISD-TFI-AIF-E_1000984/P1076063" xmlDataType="integer"/>
    </xmlCellPr>
  </singleXmlCell>
  <singleXmlCell id="150" xr6:uid="{B30B31F4-63C2-4BF7-B789-4CDEAC625139}" r="J15" connectionId="1">
    <xmlCellPr id="1" xr6:uid="{05AF4FB2-A376-4DA0-BB00-03C6A60A622D}" uniqueName="P1076065">
      <xmlPr mapId="1" xpath="/TFI-IZD-AIF/ISD-TFI-AIF-E_1000984/P1076065" xmlDataType="integer"/>
    </xmlCellPr>
  </singleXmlCell>
  <singleXmlCell id="151" xr6:uid="{20405AA3-1082-4844-A358-FB4131352AD2}" r="K15" connectionId="1">
    <xmlCellPr id="1" xr6:uid="{26DDCBF5-5FF5-49E7-9D75-7CCCE055CF0B}" uniqueName="P1076067">
      <xmlPr mapId="1" xpath="/TFI-IZD-AIF/ISD-TFI-AIF-E_1000984/P1076067" xmlDataType="integer"/>
    </xmlCellPr>
  </singleXmlCell>
  <singleXmlCell id="152" xr6:uid="{375E1781-69A1-43EA-B5A3-51E1CEDC3F9A}" r="H16" connectionId="1">
    <xmlCellPr id="1" xr6:uid="{D4C56CF6-A2BC-487A-AB99-A98FE42B097D}" uniqueName="P1076068">
      <xmlPr mapId="1" xpath="/TFI-IZD-AIF/ISD-TFI-AIF-E_1000984/P1076068" xmlDataType="integer"/>
    </xmlCellPr>
  </singleXmlCell>
  <singleXmlCell id="153" xr6:uid="{A458C092-5249-4BD1-88A9-1F49AA9CE3D5}" r="I16" connectionId="1">
    <xmlCellPr id="1" xr6:uid="{E506ECCB-6BDB-48DF-AD76-F62CEFAA75A5}" uniqueName="P1076070">
      <xmlPr mapId="1" xpath="/TFI-IZD-AIF/ISD-TFI-AIF-E_1000984/P1076070" xmlDataType="integer"/>
    </xmlCellPr>
  </singleXmlCell>
  <singleXmlCell id="154" xr6:uid="{328C8375-8A07-42B9-9548-A4AEA39C5956}" r="J16" connectionId="1">
    <xmlCellPr id="1" xr6:uid="{B0E14B6D-F44E-4507-BC65-89470C37D922}" uniqueName="P1076072">
      <xmlPr mapId="1" xpath="/TFI-IZD-AIF/ISD-TFI-AIF-E_1000984/P1076072" xmlDataType="integer"/>
    </xmlCellPr>
  </singleXmlCell>
  <singleXmlCell id="155" xr6:uid="{F2B74DA8-F823-4B87-B4B6-D14357DE6825}" r="K16" connectionId="1">
    <xmlCellPr id="1" xr6:uid="{55E98BB8-508E-4A9D-B457-BFAD90F67726}" uniqueName="P1076074">
      <xmlPr mapId="1" xpath="/TFI-IZD-AIF/ISD-TFI-AIF-E_1000984/P1076074" xmlDataType="integer"/>
    </xmlCellPr>
  </singleXmlCell>
  <singleXmlCell id="156" xr6:uid="{D973C344-AE31-41A8-AF63-C17C9FFEFEDD}" r="H17" connectionId="1">
    <xmlCellPr id="1" xr6:uid="{1EB4F048-ABA0-41C8-9BF4-0AD378425408}" uniqueName="P1076075">
      <xmlPr mapId="1" xpath="/TFI-IZD-AIF/ISD-TFI-AIF-E_1000984/P1076075" xmlDataType="integer"/>
    </xmlCellPr>
  </singleXmlCell>
  <singleXmlCell id="157" xr6:uid="{3B9832C6-FCE3-4B02-AF05-2CA2D5933C17}" r="I17" connectionId="1">
    <xmlCellPr id="1" xr6:uid="{8D43BBA8-7723-4D59-A6DF-76B9A5044EE7}" uniqueName="P1076077">
      <xmlPr mapId="1" xpath="/TFI-IZD-AIF/ISD-TFI-AIF-E_1000984/P1076077" xmlDataType="integer"/>
    </xmlCellPr>
  </singleXmlCell>
  <singleXmlCell id="158" xr6:uid="{6E8BF30D-DDD0-4DA5-8322-5747B1DB586A}" r="J17" connectionId="1">
    <xmlCellPr id="1" xr6:uid="{FEF02308-0C11-4124-9960-2BD8C8904EFA}" uniqueName="P1076079">
      <xmlPr mapId="1" xpath="/TFI-IZD-AIF/ISD-TFI-AIF-E_1000984/P1076079" xmlDataType="integer"/>
    </xmlCellPr>
  </singleXmlCell>
  <singleXmlCell id="159" xr6:uid="{CAB06A45-8CE0-431D-BB80-164E267DE7AC}" r="K17" connectionId="1">
    <xmlCellPr id="1" xr6:uid="{741E1677-9528-4E03-82EC-19454994E93A}" uniqueName="P1076081">
      <xmlPr mapId="1" xpath="/TFI-IZD-AIF/ISD-TFI-AIF-E_1000984/P1076081" xmlDataType="integer"/>
    </xmlCellPr>
  </singleXmlCell>
  <singleXmlCell id="160" xr6:uid="{317BAB35-64F9-411A-819D-638D4AA9C66B}" r="H18" connectionId="1">
    <xmlCellPr id="1" xr6:uid="{67F89A44-08A3-4C2E-8344-2496C5FC388C}" uniqueName="P1076083">
      <xmlPr mapId="1" xpath="/TFI-IZD-AIF/ISD-TFI-AIF-E_1000984/P1076083" xmlDataType="integer"/>
    </xmlCellPr>
  </singleXmlCell>
  <singleXmlCell id="161" xr6:uid="{243D23D5-F8B9-47E9-82D7-DD47F754922F}" r="I18" connectionId="1">
    <xmlCellPr id="1" xr6:uid="{EF1853A9-B476-44D8-B123-B5ED511C9BEE}" uniqueName="P1076085">
      <xmlPr mapId="1" xpath="/TFI-IZD-AIF/ISD-TFI-AIF-E_1000984/P1076085" xmlDataType="integer"/>
    </xmlCellPr>
  </singleXmlCell>
  <singleXmlCell id="162" xr6:uid="{CB0CC125-B93F-4213-94CD-1EBDC724CD6E}" r="J18" connectionId="1">
    <xmlCellPr id="1" xr6:uid="{10288C88-5FAC-4E73-80AF-C7E9A4397188}" uniqueName="P1076086">
      <xmlPr mapId="1" xpath="/TFI-IZD-AIF/ISD-TFI-AIF-E_1000984/P1076086" xmlDataType="integer"/>
    </xmlCellPr>
  </singleXmlCell>
  <singleXmlCell id="163" xr6:uid="{DA0CD84E-0BFD-4FC5-8C19-900A37C6583D}" r="K18" connectionId="1">
    <xmlCellPr id="1" xr6:uid="{6A16055D-4943-40DD-BAE1-F04CF8B82718}" uniqueName="P1076088">
      <xmlPr mapId="1" xpath="/TFI-IZD-AIF/ISD-TFI-AIF-E_1000984/P1076088" xmlDataType="integer"/>
    </xmlCellPr>
  </singleXmlCell>
  <singleXmlCell id="164" xr6:uid="{35054DFA-2E8C-4919-A318-FEE322EBEC8B}" r="H20" connectionId="1">
    <xmlCellPr id="1" xr6:uid="{9D77C8FC-4D1B-431C-91CD-399AB9539526}" uniqueName="P1076097">
      <xmlPr mapId="1" xpath="/TFI-IZD-AIF/ISD-TFI-AIF-E_1000984/P1076097" xmlDataType="integer"/>
    </xmlCellPr>
  </singleXmlCell>
  <singleXmlCell id="165" xr6:uid="{4C92A41F-2326-4995-BA0B-D0E061B21F41}" r="I20" connectionId="1">
    <xmlCellPr id="1" xr6:uid="{586A2634-3BE2-4252-B8F0-92FF6DB807A9}" uniqueName="P1076099">
      <xmlPr mapId="1" xpath="/TFI-IZD-AIF/ISD-TFI-AIF-E_1000984/P1076099" xmlDataType="integer"/>
    </xmlCellPr>
  </singleXmlCell>
  <singleXmlCell id="166" xr6:uid="{AAE70A47-5F41-4C14-8554-707181C742CD}" r="J20" connectionId="1">
    <xmlCellPr id="1" xr6:uid="{EACC5BEE-D466-4AC7-A2EF-5C26CFDA1681}" uniqueName="P1076100">
      <xmlPr mapId="1" xpath="/TFI-IZD-AIF/ISD-TFI-AIF-E_1000984/P1076100" xmlDataType="integer"/>
    </xmlCellPr>
  </singleXmlCell>
  <singleXmlCell id="167" xr6:uid="{9BFFE9B2-797F-4825-889E-52E0A6F0B580}" r="K20" connectionId="1">
    <xmlCellPr id="1" xr6:uid="{F19A3AAE-A285-4C18-AE29-3A50AC952B7B}" uniqueName="P1076102">
      <xmlPr mapId="1" xpath="/TFI-IZD-AIF/ISD-TFI-AIF-E_1000984/P1076102" xmlDataType="integer"/>
    </xmlCellPr>
  </singleXmlCell>
  <singleXmlCell id="168" xr6:uid="{F30AC2C8-C122-4CE7-8DF5-AF09BB3693CC}" r="H21" connectionId="1">
    <xmlCellPr id="1" xr6:uid="{7DAD6F18-8753-4B3F-A9F9-D0D35B2FC101}" uniqueName="P1076104">
      <xmlPr mapId="1" xpath="/TFI-IZD-AIF/ISD-TFI-AIF-E_1000984/P1076104" xmlDataType="integer"/>
    </xmlCellPr>
  </singleXmlCell>
  <singleXmlCell id="169" xr6:uid="{375E0AF1-1D32-4C23-BAE5-EAB25E42E117}" r="I21" connectionId="1">
    <xmlCellPr id="1" xr6:uid="{57392143-4CB2-44AC-8498-DFA4ECBF253E}" uniqueName="P1076106">
      <xmlPr mapId="1" xpath="/TFI-IZD-AIF/ISD-TFI-AIF-E_1000984/P1076106" xmlDataType="integer"/>
    </xmlCellPr>
  </singleXmlCell>
  <singleXmlCell id="170" xr6:uid="{374D09E1-FBFB-4BFB-B30C-98FA643C217C}" r="J21" connectionId="1">
    <xmlCellPr id="1" xr6:uid="{41841CAC-E2BD-4823-BA3A-EFFF9BDBD1A3}" uniqueName="P1076108">
      <xmlPr mapId="1" xpath="/TFI-IZD-AIF/ISD-TFI-AIF-E_1000984/P1076108" xmlDataType="integer"/>
    </xmlCellPr>
  </singleXmlCell>
  <singleXmlCell id="171" xr6:uid="{4C2615A9-31D0-4A6D-B487-75B3BC0FAA85}" r="K21" connectionId="1">
    <xmlCellPr id="1" xr6:uid="{69F1633F-E2D5-4875-AB14-B86C5233465E}" uniqueName="P1076110">
      <xmlPr mapId="1" xpath="/TFI-IZD-AIF/ISD-TFI-AIF-E_1000984/P1076110" xmlDataType="integer"/>
    </xmlCellPr>
  </singleXmlCell>
  <singleXmlCell id="172" xr6:uid="{F0BB2222-CEB3-4CDD-B550-BAED00641624}" r="H22" connectionId="1">
    <xmlCellPr id="1" xr6:uid="{ECA12BE6-51DA-48B1-B28A-6121E56B7C40}" uniqueName="P1076112">
      <xmlPr mapId="1" xpath="/TFI-IZD-AIF/ISD-TFI-AIF-E_1000984/P1076112" xmlDataType="integer"/>
    </xmlCellPr>
  </singleXmlCell>
  <singleXmlCell id="173" xr6:uid="{ED24F7A1-0431-4FB8-991D-D84C963AA78A}" r="I22" connectionId="1">
    <xmlCellPr id="1" xr6:uid="{EB5FB71D-BD5C-4336-ACB9-DB70B86B2B8E}" uniqueName="P1076114">
      <xmlPr mapId="1" xpath="/TFI-IZD-AIF/ISD-TFI-AIF-E_1000984/P1076114" xmlDataType="integer"/>
    </xmlCellPr>
  </singleXmlCell>
  <singleXmlCell id="174" xr6:uid="{8E4C8EC2-C30A-423E-B145-0706F3D34D21}" r="J22" connectionId="1">
    <xmlCellPr id="1" xr6:uid="{1495B644-995D-4C0E-A51E-962D7BFB0149}" uniqueName="P1076116">
      <xmlPr mapId="1" xpath="/TFI-IZD-AIF/ISD-TFI-AIF-E_1000984/P1076116" xmlDataType="integer"/>
    </xmlCellPr>
  </singleXmlCell>
  <singleXmlCell id="175" xr6:uid="{6FD92010-CD77-473D-AA9A-A698EE494FF9}" r="K22" connectionId="1">
    <xmlCellPr id="1" xr6:uid="{F1EDC81C-D6E6-48AF-9EDA-EAD546D3E7DB}" uniqueName="P1076118">
      <xmlPr mapId="1" xpath="/TFI-IZD-AIF/ISD-TFI-AIF-E_1000984/P1076118" xmlDataType="integer"/>
    </xmlCellPr>
  </singleXmlCell>
  <singleXmlCell id="176" xr6:uid="{6CD5566F-54C0-4548-851D-5AD8907E620A}" r="H23" connectionId="1">
    <xmlCellPr id="1" xr6:uid="{BC60B0A0-D753-4E94-9605-35F03A29C8D6}" uniqueName="P1076119">
      <xmlPr mapId="1" xpath="/TFI-IZD-AIF/ISD-TFI-AIF-E_1000984/P1076119" xmlDataType="integer"/>
    </xmlCellPr>
  </singleXmlCell>
  <singleXmlCell id="177" xr6:uid="{D43E0C9E-8152-4ED6-9ED5-89CBE7E01F35}" r="I23" connectionId="1">
    <xmlCellPr id="1" xr6:uid="{30D0FCAF-9000-4E81-ADDC-658750936AA1}" uniqueName="P1076120">
      <xmlPr mapId="1" xpath="/TFI-IZD-AIF/ISD-TFI-AIF-E_1000984/P1076120" xmlDataType="integer"/>
    </xmlCellPr>
  </singleXmlCell>
  <singleXmlCell id="178" xr6:uid="{95B9913F-62CE-4A14-96F9-70FB2A2819BE}" r="J23" connectionId="1">
    <xmlCellPr id="1" xr6:uid="{BFA4BECB-6D0C-41AB-B1C7-3EF6FD041DFD}" uniqueName="P1076123">
      <xmlPr mapId="1" xpath="/TFI-IZD-AIF/ISD-TFI-AIF-E_1000984/P1076123" xmlDataType="integer"/>
    </xmlCellPr>
  </singleXmlCell>
  <singleXmlCell id="179" xr6:uid="{B6D37A57-6AC4-4CEC-8372-96B03451C1BE}" r="K23" connectionId="1">
    <xmlCellPr id="1" xr6:uid="{27729B81-DCC7-4188-8021-AF1E0DBB6841}" uniqueName="P1076124">
      <xmlPr mapId="1" xpath="/TFI-IZD-AIF/ISD-TFI-AIF-E_1000984/P1076124" xmlDataType="integer"/>
    </xmlCellPr>
  </singleXmlCell>
  <singleXmlCell id="181" xr6:uid="{6D941FDF-9807-4505-9E6A-355D72A4E1CA}" r="H24" connectionId="1">
    <xmlCellPr id="1" xr6:uid="{28B93EAE-A5A0-4629-9218-59DC72EE1EA0}" uniqueName="P1076125">
      <xmlPr mapId="1" xpath="/TFI-IZD-AIF/ISD-TFI-AIF-E_1000984/P1076125" xmlDataType="integer"/>
    </xmlCellPr>
  </singleXmlCell>
  <singleXmlCell id="182" xr6:uid="{192F9C6C-3057-4DE3-B198-2E09896614D9}" r="I24" connectionId="1">
    <xmlCellPr id="1" xr6:uid="{2F25299C-2EF5-46F7-802E-4C8CC434CA4C}" uniqueName="P1076127">
      <xmlPr mapId="1" xpath="/TFI-IZD-AIF/ISD-TFI-AIF-E_1000984/P1076127" xmlDataType="integer"/>
    </xmlCellPr>
  </singleXmlCell>
  <singleXmlCell id="183" xr6:uid="{477E85F4-2FCA-431E-AF12-0A54FFC606BF}" r="J24" connectionId="1">
    <xmlCellPr id="1" xr6:uid="{30B130BB-FB6D-480B-8E51-D94E11C0577B}" uniqueName="P1076129">
      <xmlPr mapId="1" xpath="/TFI-IZD-AIF/ISD-TFI-AIF-E_1000984/P1076129" xmlDataType="integer"/>
    </xmlCellPr>
  </singleXmlCell>
  <singleXmlCell id="184" xr6:uid="{9134859F-AE3F-4A74-B245-E4C67353B07F}" r="K24" connectionId="1">
    <xmlCellPr id="1" xr6:uid="{48A1B72F-5BE5-4546-A3E3-C3019565A84A}" uniqueName="P1076131">
      <xmlPr mapId="1" xpath="/TFI-IZD-AIF/ISD-TFI-AIF-E_1000984/P1076131" xmlDataType="integer"/>
    </xmlCellPr>
  </singleXmlCell>
  <singleXmlCell id="185" xr6:uid="{A518653E-C27B-40DC-A931-E0D2BA2D6EC7}" r="H25" connectionId="1">
    <xmlCellPr id="1" xr6:uid="{24FD17B3-04EC-4CD6-81F3-9831EDC5AEC1}" uniqueName="P1076133">
      <xmlPr mapId="1" xpath="/TFI-IZD-AIF/ISD-TFI-AIF-E_1000984/P1076133" xmlDataType="integer"/>
    </xmlCellPr>
  </singleXmlCell>
  <singleXmlCell id="186" xr6:uid="{4AA716E7-46F8-4BE6-837A-34ACC1BDA602}" r="I25" connectionId="1">
    <xmlCellPr id="1" xr6:uid="{1B18D283-E0DD-44AF-8EE7-4089D85F47E9}" uniqueName="P1076135">
      <xmlPr mapId="1" xpath="/TFI-IZD-AIF/ISD-TFI-AIF-E_1000984/P1076135" xmlDataType="integer"/>
    </xmlCellPr>
  </singleXmlCell>
  <singleXmlCell id="187" xr6:uid="{2ADDB7BF-36E2-45ED-94AA-9C6A66C09DC3}" r="J25" connectionId="1">
    <xmlCellPr id="1" xr6:uid="{05F0C85C-B1C2-4283-962E-0B749D3AC0C2}" uniqueName="P1076137">
      <xmlPr mapId="1" xpath="/TFI-IZD-AIF/ISD-TFI-AIF-E_1000984/P1076137" xmlDataType="integer"/>
    </xmlCellPr>
  </singleXmlCell>
  <singleXmlCell id="188" xr6:uid="{E876F1B8-F6C9-40EC-834B-07127B781E7C}" r="K25" connectionId="1">
    <xmlCellPr id="1" xr6:uid="{9568D57E-F9AA-4236-9586-9C81891D20FE}" uniqueName="P1076139">
      <xmlPr mapId="1" xpath="/TFI-IZD-AIF/ISD-TFI-AIF-E_1000984/P1076139" xmlDataType="integer"/>
    </xmlCellPr>
  </singleXmlCell>
  <singleXmlCell id="189" xr6:uid="{011F6CBE-73DF-4FE3-9690-34DC0A8CC484}" r="H26" connectionId="1">
    <xmlCellPr id="1" xr6:uid="{6593A91B-4763-4A4A-844F-D5D474FF31D0}" uniqueName="P1076141">
      <xmlPr mapId="1" xpath="/TFI-IZD-AIF/ISD-TFI-AIF-E_1000984/P1076141" xmlDataType="integer"/>
    </xmlCellPr>
  </singleXmlCell>
  <singleXmlCell id="190" xr6:uid="{3DC90324-370D-440C-AF86-3DD0E83F7787}" r="I26" connectionId="1">
    <xmlCellPr id="1" xr6:uid="{A50B04A4-4C18-4775-B690-2BC1DF0F4CCE}" uniqueName="P1076143">
      <xmlPr mapId="1" xpath="/TFI-IZD-AIF/ISD-TFI-AIF-E_1000984/P1076143" xmlDataType="integer"/>
    </xmlCellPr>
  </singleXmlCell>
  <singleXmlCell id="191" xr6:uid="{261797E2-B449-4030-B93E-745D122A1F47}" r="J26" connectionId="1">
    <xmlCellPr id="1" xr6:uid="{83C13544-EB33-46E0-8E33-477B3723E578}" uniqueName="P1076145">
      <xmlPr mapId="1" xpath="/TFI-IZD-AIF/ISD-TFI-AIF-E_1000984/P1076145" xmlDataType="integer"/>
    </xmlCellPr>
  </singleXmlCell>
  <singleXmlCell id="192" xr6:uid="{9C975884-7D2F-4DEA-9824-09E6ECE63264}" r="K26" connectionId="1">
    <xmlCellPr id="1" xr6:uid="{F4127C20-3F9D-4EFB-BFAB-759F3B6D04B0}" uniqueName="P1076146">
      <xmlPr mapId="1" xpath="/TFI-IZD-AIF/ISD-TFI-AIF-E_1000984/P1076146" xmlDataType="integer"/>
    </xmlCellPr>
  </singleXmlCell>
  <singleXmlCell id="193" xr6:uid="{F044C5BE-9125-4A6A-9B23-FA5F1D8B12E4}" r="H27" connectionId="1">
    <xmlCellPr id="1" xr6:uid="{EF2AFC42-0D2A-4F06-B55F-3543ECF1924C}" uniqueName="P1076148">
      <xmlPr mapId="1" xpath="/TFI-IZD-AIF/ISD-TFI-AIF-E_1000984/P1076148" xmlDataType="integer"/>
    </xmlCellPr>
  </singleXmlCell>
  <singleXmlCell id="194" xr6:uid="{901B4C19-7280-44BC-83C7-6392702B2B35}" r="I27" connectionId="1">
    <xmlCellPr id="1" xr6:uid="{C32EC21B-CFD2-49ED-940B-1D24733F3771}" uniqueName="P1076149">
      <xmlPr mapId="1" xpath="/TFI-IZD-AIF/ISD-TFI-AIF-E_1000984/P1076149" xmlDataType="integer"/>
    </xmlCellPr>
  </singleXmlCell>
  <singleXmlCell id="195" xr6:uid="{7C4B441D-6C0D-49F8-8BCC-09AC0F6F0D02}" r="J27" connectionId="1">
    <xmlCellPr id="1" xr6:uid="{60D847EE-6DDE-4A65-9EA8-F2B319D67FFD}" uniqueName="P1076151">
      <xmlPr mapId="1" xpath="/TFI-IZD-AIF/ISD-TFI-AIF-E_1000984/P1076151" xmlDataType="integer"/>
    </xmlCellPr>
  </singleXmlCell>
  <singleXmlCell id="196" xr6:uid="{32CC0395-BD46-4EB2-B02D-C34384D4CD96}" r="K27" connectionId="1">
    <xmlCellPr id="1" xr6:uid="{D8B15A41-4F81-405F-800F-A173EF3E5ED6}" uniqueName="P1076153">
      <xmlPr mapId="1" xpath="/TFI-IZD-AIF/ISD-TFI-AIF-E_1000984/P1076153" xmlDataType="integer"/>
    </xmlCellPr>
  </singleXmlCell>
  <singleXmlCell id="197" xr6:uid="{2B763428-6765-470A-AB39-99FB0FAFA6A4}" r="H28" connectionId="1">
    <xmlCellPr id="1" xr6:uid="{7895E66B-20FA-42B1-974C-52F1419F9B57}" uniqueName="P1076155">
      <xmlPr mapId="1" xpath="/TFI-IZD-AIF/ISD-TFI-AIF-E_1000984/P1076155" xmlDataType="integer"/>
    </xmlCellPr>
  </singleXmlCell>
  <singleXmlCell id="198" xr6:uid="{79B74A3F-1EF4-46CB-9C05-3863372A550D}" r="I28" connectionId="1">
    <xmlCellPr id="1" xr6:uid="{DDD1BAEE-6D53-4202-8C0E-E0FBE871BABA}" uniqueName="P1076157">
      <xmlPr mapId="1" xpath="/TFI-IZD-AIF/ISD-TFI-AIF-E_1000984/P1076157" xmlDataType="integer"/>
    </xmlCellPr>
  </singleXmlCell>
  <singleXmlCell id="199" xr6:uid="{69E5763F-B544-4DD6-AFB7-741AB054FB56}" r="J28" connectionId="1">
    <xmlCellPr id="1" xr6:uid="{F73CA61F-D704-4E3E-9FB9-26509ACFE5AC}" uniqueName="P1076159">
      <xmlPr mapId="1" xpath="/TFI-IZD-AIF/ISD-TFI-AIF-E_1000984/P1076159" xmlDataType="integer"/>
    </xmlCellPr>
  </singleXmlCell>
  <singleXmlCell id="200" xr6:uid="{CE147E01-7F95-4C4E-A7F0-5F9B87354E9E}" r="K28" connectionId="1">
    <xmlCellPr id="1" xr6:uid="{9D19C679-01AA-47ED-AFB7-737291BE66D4}" uniqueName="P1076160">
      <xmlPr mapId="1" xpath="/TFI-IZD-AIF/ISD-TFI-AIF-E_1000984/P1076160" xmlDataType="integer"/>
    </xmlCellPr>
  </singleXmlCell>
  <singleXmlCell id="201" xr6:uid="{D94A5BC2-F990-44C7-B1B3-0137B0759FF6}" r="H29" connectionId="1">
    <xmlCellPr id="1" xr6:uid="{3BB8B129-A526-4ECA-A24D-FFDD0D2E558F}" uniqueName="P1076161">
      <xmlPr mapId="1" xpath="/TFI-IZD-AIF/ISD-TFI-AIF-E_1000984/P1076161" xmlDataType="integer"/>
    </xmlCellPr>
  </singleXmlCell>
  <singleXmlCell id="202" xr6:uid="{9D0A9BD6-3B59-488C-A803-89486D7D2949}" r="I29" connectionId="1">
    <xmlCellPr id="1" xr6:uid="{44979419-E67C-4D07-B298-0BF4CCC17015}" uniqueName="P1076163">
      <xmlPr mapId="1" xpath="/TFI-IZD-AIF/ISD-TFI-AIF-E_1000984/P1076163" xmlDataType="integer"/>
    </xmlCellPr>
  </singleXmlCell>
  <singleXmlCell id="203" xr6:uid="{00368A8B-CAC0-4E91-947F-ADF684D1EB92}" r="J29" connectionId="1">
    <xmlCellPr id="1" xr6:uid="{B015B859-D578-4C02-B30B-6504631DFC27}" uniqueName="P1076165">
      <xmlPr mapId="1" xpath="/TFI-IZD-AIF/ISD-TFI-AIF-E_1000984/P1076165" xmlDataType="integer"/>
    </xmlCellPr>
  </singleXmlCell>
  <singleXmlCell id="204" xr6:uid="{ADBA5ED5-6A43-4C5D-9821-A294ADDBAA4C}" r="K29" connectionId="1">
    <xmlCellPr id="1" xr6:uid="{B409F3C4-9A38-4FC1-82F4-4C86EF973010}" uniqueName="P1076167">
      <xmlPr mapId="1" xpath="/TFI-IZD-AIF/ISD-TFI-AIF-E_1000984/P1076167" xmlDataType="integer"/>
    </xmlCellPr>
  </singleXmlCell>
  <singleXmlCell id="205" xr6:uid="{8B88A79A-0451-435D-BD9C-2C68EBC6566F}" r="H30" connectionId="1">
    <xmlCellPr id="1" xr6:uid="{4583AC30-86BB-436B-89B5-78E5F38B0B01}" uniqueName="P1076169">
      <xmlPr mapId="1" xpath="/TFI-IZD-AIF/ISD-TFI-AIF-E_1000984/P1076169" xmlDataType="integer"/>
    </xmlCellPr>
  </singleXmlCell>
  <singleXmlCell id="206" xr6:uid="{CA642B78-D68C-45B9-B45F-D13C7135F307}" r="I30" connectionId="1">
    <xmlCellPr id="1" xr6:uid="{40BE01E3-86FA-4A97-AC24-C39D6F75F17F}" uniqueName="P1076171">
      <xmlPr mapId="1" xpath="/TFI-IZD-AIF/ISD-TFI-AIF-E_1000984/P1076171" xmlDataType="integer"/>
    </xmlCellPr>
  </singleXmlCell>
  <singleXmlCell id="207" xr6:uid="{C209E66C-4FB9-40A2-84CB-F35DB922B89C}" r="J30" connectionId="1">
    <xmlCellPr id="1" xr6:uid="{550D2909-0CC2-47AD-9A44-DE7032AC7408}" uniqueName="P1076172">
      <xmlPr mapId="1" xpath="/TFI-IZD-AIF/ISD-TFI-AIF-E_1000984/P1076172" xmlDataType="integer"/>
    </xmlCellPr>
  </singleXmlCell>
  <singleXmlCell id="208" xr6:uid="{43112C8B-0DE0-4113-B4E5-6ACDACCA1060}" r="K30" connectionId="1">
    <xmlCellPr id="1" xr6:uid="{2CA707F4-A352-45FA-9476-A4234D3E379B}" uniqueName="P1076174">
      <xmlPr mapId="1" xpath="/TFI-IZD-AIF/ISD-TFI-AIF-E_1000984/P1076174" xmlDataType="integer"/>
    </xmlCellPr>
  </singleXmlCell>
  <singleXmlCell id="209" xr6:uid="{E4F122E6-ABC5-4E52-98A1-42BF957C424C}" r="H31" connectionId="1">
    <xmlCellPr id="1" xr6:uid="{A50176D4-EC7D-4145-B2E4-D4DA0C0D811C}" uniqueName="P1076176">
      <xmlPr mapId="1" xpath="/TFI-IZD-AIF/ISD-TFI-AIF-E_1000984/P1076176" xmlDataType="integer"/>
    </xmlCellPr>
  </singleXmlCell>
  <singleXmlCell id="210" xr6:uid="{3BB6C016-1DAD-4ED1-8249-31CD4FDBA84E}" r="I31" connectionId="1">
    <xmlCellPr id="1" xr6:uid="{9B9BC9E3-A40D-4F12-BA9D-1FB2371FB8F4}" uniqueName="P1076177">
      <xmlPr mapId="1" xpath="/TFI-IZD-AIF/ISD-TFI-AIF-E_1000984/P1076177" xmlDataType="integer"/>
    </xmlCellPr>
  </singleXmlCell>
  <singleXmlCell id="211" xr6:uid="{3E91080B-5B88-49AC-B72E-ACF2D6E4A11B}" r="J31" connectionId="1">
    <xmlCellPr id="1" xr6:uid="{DB4BF792-F613-44EB-8BE5-AAA5C4D022B2}" uniqueName="P1076179">
      <xmlPr mapId="1" xpath="/TFI-IZD-AIF/ISD-TFI-AIF-E_1000984/P1076179" xmlDataType="integer"/>
    </xmlCellPr>
  </singleXmlCell>
  <singleXmlCell id="212" xr6:uid="{DB03E602-25CF-4871-BBB6-6A2EA5295233}" r="K31" connectionId="1">
    <xmlCellPr id="1" xr6:uid="{53A8AC9A-DCB9-4411-87B9-6F25C53C5176}" uniqueName="P1076181">
      <xmlPr mapId="1" xpath="/TFI-IZD-AIF/ISD-TFI-AIF-E_1000984/P1076181" xmlDataType="integer"/>
    </xmlCellPr>
  </singleXmlCell>
  <singleXmlCell id="213" xr6:uid="{0E301BAE-A70F-4580-9C91-0583E44012BB}" r="H32" connectionId="1">
    <xmlCellPr id="1" xr6:uid="{17BE7075-7268-43BB-A114-8C52B97968A3}" uniqueName="P1076183">
      <xmlPr mapId="1" xpath="/TFI-IZD-AIF/ISD-TFI-AIF-E_1000984/P1076183" xmlDataType="integer"/>
    </xmlCellPr>
  </singleXmlCell>
  <singleXmlCell id="214" xr6:uid="{46CF8B1D-88A7-485A-8DDB-2B84FCCE072B}" r="I32" connectionId="1">
    <xmlCellPr id="1" xr6:uid="{3772C228-8B98-4BCE-8C5D-A06056653718}" uniqueName="P1076184">
      <xmlPr mapId="1" xpath="/TFI-IZD-AIF/ISD-TFI-AIF-E_1000984/P1076184" xmlDataType="integer"/>
    </xmlCellPr>
  </singleXmlCell>
  <singleXmlCell id="215" xr6:uid="{BD9C0169-ACBE-4F7A-B384-6CDBF7D7EA72}" r="J32" connectionId="1">
    <xmlCellPr id="1" xr6:uid="{40E42C55-FC4E-4937-AD23-43940FDB2956}" uniqueName="P1076185">
      <xmlPr mapId="1" xpath="/TFI-IZD-AIF/ISD-TFI-AIF-E_1000984/P1076185" xmlDataType="integer"/>
    </xmlCellPr>
  </singleXmlCell>
  <singleXmlCell id="216" xr6:uid="{0C469C5B-CE19-4FB5-BEED-28F849D0B735}" r="K32" connectionId="1">
    <xmlCellPr id="1" xr6:uid="{1D83C679-8406-4131-90EE-BAE3F5E537BA}" uniqueName="P1076186">
      <xmlPr mapId="1" xpath="/TFI-IZD-AIF/ISD-TFI-AIF-E_1000984/P1076186" xmlDataType="integer"/>
    </xmlCellPr>
  </singleXmlCell>
  <singleXmlCell id="217" xr6:uid="{270C9661-18FC-45FD-90A8-A0AF3E2FDF25}" r="H33" connectionId="1">
    <xmlCellPr id="1" xr6:uid="{DFAB0628-CC54-45BB-9539-A30CC55E271F}" uniqueName="P1076187">
      <xmlPr mapId="1" xpath="/TFI-IZD-AIF/ISD-TFI-AIF-E_1000984/P1076187" xmlDataType="integer"/>
    </xmlCellPr>
  </singleXmlCell>
  <singleXmlCell id="218" xr6:uid="{0157A36D-0DB0-4816-B532-D4940804B799}" r="I33" connectionId="1">
    <xmlCellPr id="1" xr6:uid="{31468B28-E7B5-4871-8D99-1285C874C151}" uniqueName="P1076188">
      <xmlPr mapId="1" xpath="/TFI-IZD-AIF/ISD-TFI-AIF-E_1000984/P1076188" xmlDataType="integer"/>
    </xmlCellPr>
  </singleXmlCell>
  <singleXmlCell id="219" xr6:uid="{89D87611-E154-4299-8E2B-84154155B23E}" r="J33" connectionId="1">
    <xmlCellPr id="1" xr6:uid="{BEC93309-518C-4762-B54C-C9A520C125D5}" uniqueName="P1076189">
      <xmlPr mapId="1" xpath="/TFI-IZD-AIF/ISD-TFI-AIF-E_1000984/P1076189" xmlDataType="integer"/>
    </xmlCellPr>
  </singleXmlCell>
  <singleXmlCell id="220" xr6:uid="{BB56D530-9BC0-4600-86D1-2F0DCDE78246}" r="K33" connectionId="1">
    <xmlCellPr id="1" xr6:uid="{6E715461-05D1-43B0-AF32-04319B8A5032}" uniqueName="P1076190">
      <xmlPr mapId="1" xpath="/TFI-IZD-AIF/ISD-TFI-AIF-E_1000984/P1076190" xmlDataType="integer"/>
    </xmlCellPr>
  </singleXmlCell>
  <singleXmlCell id="221" xr6:uid="{98900B42-58E5-40E5-A98D-472EDA578D21}" r="H34" connectionId="1">
    <xmlCellPr id="1" xr6:uid="{8F2B6378-6D7A-4E01-BE88-6F9E0AB6E745}" uniqueName="P1076191">
      <xmlPr mapId="1" xpath="/TFI-IZD-AIF/ISD-TFI-AIF-E_1000984/P1076191" xmlDataType="integer"/>
    </xmlCellPr>
  </singleXmlCell>
  <singleXmlCell id="222" xr6:uid="{99429ABE-21A5-43C5-B88C-094642051B41}" r="I34" connectionId="1">
    <xmlCellPr id="1" xr6:uid="{4D009EDF-C35D-4783-B8B0-5BD787A2EC15}" uniqueName="P1076192">
      <xmlPr mapId="1" xpath="/TFI-IZD-AIF/ISD-TFI-AIF-E_1000984/P1076192" xmlDataType="integer"/>
    </xmlCellPr>
  </singleXmlCell>
  <singleXmlCell id="223" xr6:uid="{30C1EFBF-9C10-4769-B0E0-C0E61288D49B}" r="J34" connectionId="1">
    <xmlCellPr id="1" xr6:uid="{8436FB5C-07A3-440B-8E57-97F46113C7A8}" uniqueName="P1076193">
      <xmlPr mapId="1" xpath="/TFI-IZD-AIF/ISD-TFI-AIF-E_1000984/P1076193" xmlDataType="integer"/>
    </xmlCellPr>
  </singleXmlCell>
  <singleXmlCell id="224" xr6:uid="{B796B8C4-9AC9-4642-97CE-3E2917133BF9}" r="K34" connectionId="1">
    <xmlCellPr id="1" xr6:uid="{9C6D0420-00C9-40F3-A5BC-0B95ED6EE8BA}" uniqueName="P1076194">
      <xmlPr mapId="1" xpath="/TFI-IZD-AIF/ISD-TFI-AIF-E_1000984/P1076194" xmlDataType="integer"/>
    </xmlCellPr>
  </singleXmlCell>
  <singleXmlCell id="225" xr6:uid="{233B96F6-FF79-4BD1-A56F-BEB6C69D6D9B}" r="H35" connectionId="1">
    <xmlCellPr id="1" xr6:uid="{67305B11-EDA9-4F67-8AD7-0F31A7CD3FE3}" uniqueName="P1076195">
      <xmlPr mapId="1" xpath="/TFI-IZD-AIF/ISD-TFI-AIF-E_1000984/P1076195" xmlDataType="integer"/>
    </xmlCellPr>
  </singleXmlCell>
  <singleXmlCell id="226" xr6:uid="{6EE2F485-F59C-46C5-9307-335ED8B8C522}" r="I35" connectionId="1">
    <xmlCellPr id="1" xr6:uid="{6362AFB5-0BB2-4ECB-A51C-A3D12468D570}" uniqueName="P1076196">
      <xmlPr mapId="1" xpath="/TFI-IZD-AIF/ISD-TFI-AIF-E_1000984/P1076196" xmlDataType="integer"/>
    </xmlCellPr>
  </singleXmlCell>
  <singleXmlCell id="227" xr6:uid="{B77D0EF5-816A-40D7-9D89-2AEF9411A891}" r="J35" connectionId="1">
    <xmlCellPr id="1" xr6:uid="{FF4FE549-EAF6-4E07-99ED-FEF89C0487C4}" uniqueName="P1076197">
      <xmlPr mapId="1" xpath="/TFI-IZD-AIF/ISD-TFI-AIF-E_1000984/P1076197" xmlDataType="integer"/>
    </xmlCellPr>
  </singleXmlCell>
  <singleXmlCell id="228" xr6:uid="{4C630703-0A60-41B8-9301-541A9A36DBA9}" r="K35" connectionId="1">
    <xmlCellPr id="1" xr6:uid="{21F287E8-4113-4629-8457-1872D80EAE89}" uniqueName="P1076198">
      <xmlPr mapId="1" xpath="/TFI-IZD-AIF/ISD-TFI-AIF-E_1000984/P1076198" xmlDataType="integer"/>
    </xmlCellPr>
  </singleXmlCell>
  <singleXmlCell id="229" xr6:uid="{2D14C6C3-79BA-43CC-87A6-263949856B84}" r="H36" connectionId="1">
    <xmlCellPr id="1" xr6:uid="{BF35F7CA-5BF1-4C4C-A5CF-3DA5F4D6FA26}" uniqueName="P1076199">
      <xmlPr mapId="1" xpath="/TFI-IZD-AIF/ISD-TFI-AIF-E_1000984/P1076199" xmlDataType="integer"/>
    </xmlCellPr>
  </singleXmlCell>
  <singleXmlCell id="230" xr6:uid="{DECAD4A6-B5AC-44E2-B400-5A0B9B665BEE}" r="I36" connectionId="1">
    <xmlCellPr id="1" xr6:uid="{75C04F6C-C8C8-4FE7-9C97-C3F577C9B545}" uniqueName="P1076200">
      <xmlPr mapId="1" xpath="/TFI-IZD-AIF/ISD-TFI-AIF-E_1000984/P1076200" xmlDataType="integer"/>
    </xmlCellPr>
  </singleXmlCell>
  <singleXmlCell id="231" xr6:uid="{02F4CA8D-4B83-4407-A41A-F5F488B77A76}" r="J36" connectionId="1">
    <xmlCellPr id="1" xr6:uid="{C2E6BBF4-E62F-4811-A792-4CCFE81B9A82}" uniqueName="P1076201">
      <xmlPr mapId="1" xpath="/TFI-IZD-AIF/ISD-TFI-AIF-E_1000984/P1076201" xmlDataType="integer"/>
    </xmlCellPr>
  </singleXmlCell>
  <singleXmlCell id="232" xr6:uid="{82E2BE89-4886-4594-846D-F0BB1DB2D429}" r="K36" connectionId="1">
    <xmlCellPr id="1" xr6:uid="{96CC9613-0D93-4045-8FC1-FD03BDBEB3C4}" uniqueName="P1076202">
      <xmlPr mapId="1" xpath="/TFI-IZD-AIF/ISD-TFI-AIF-E_1000984/P1076202" xmlDataType="integer"/>
    </xmlCellPr>
  </singleXmlCell>
  <singleXmlCell id="233" xr6:uid="{73307967-EEA0-4B8A-94AD-7A2807DF7648}" r="H38" connectionId="1">
    <xmlCellPr id="1" xr6:uid="{E38CFD6C-C226-49AC-A9E4-C4286A4AB8B5}" uniqueName="P1076203">
      <xmlPr mapId="1" xpath="/TFI-IZD-AIF/ISD-TFI-AIF-E_1000984/P1076203" xmlDataType="integer"/>
    </xmlCellPr>
  </singleXmlCell>
  <singleXmlCell id="234" xr6:uid="{28BF433A-E2AF-405F-83BF-32B7222A8187}" r="I38" connectionId="1">
    <xmlCellPr id="1" xr6:uid="{524F64EC-7777-48EA-93D7-A158BD9E0C36}" uniqueName="P1076204">
      <xmlPr mapId="1" xpath="/TFI-IZD-AIF/ISD-TFI-AIF-E_1000984/P1076204" xmlDataType="integer"/>
    </xmlCellPr>
  </singleXmlCell>
  <singleXmlCell id="235" xr6:uid="{5C16FE5A-43FD-4BA0-93FF-F209A2D6F612}" r="J38" connectionId="1">
    <xmlCellPr id="1" xr6:uid="{BCA83F88-27C4-4799-B9FB-2417AEAAFF44}" uniqueName="P1076205">
      <xmlPr mapId="1" xpath="/TFI-IZD-AIF/ISD-TFI-AIF-E_1000984/P1076205" xmlDataType="integer"/>
    </xmlCellPr>
  </singleXmlCell>
  <singleXmlCell id="236" xr6:uid="{F2A02E67-A318-4E0B-8A96-2524471D0ED8}" r="K38" connectionId="1">
    <xmlCellPr id="1" xr6:uid="{85072229-6E27-4C7E-9002-85CF5F09A300}" uniqueName="P1076206">
      <xmlPr mapId="1" xpath="/TFI-IZD-AIF/ISD-TFI-AIF-E_1000984/P1076206" xmlDataType="integer"/>
    </xmlCellPr>
  </singleXmlCell>
  <singleXmlCell id="237" xr6:uid="{1C2BF6C8-CC7C-4ADA-A10C-4F2780E77D75}" r="H39" connectionId="1">
    <xmlCellPr id="1" xr6:uid="{AC085B8C-9E7E-41EE-9325-8016BE0B62D1}" uniqueName="P1076207">
      <xmlPr mapId="1" xpath="/TFI-IZD-AIF/ISD-TFI-AIF-E_1000984/P1076207" xmlDataType="integer"/>
    </xmlCellPr>
  </singleXmlCell>
  <singleXmlCell id="238" xr6:uid="{8793D478-A2EF-4F3D-90FC-4CA5BF8F7DFD}" r="I39" connectionId="1">
    <xmlCellPr id="1" xr6:uid="{777A24DA-3FAD-47EC-9510-9C9C56828A7A}" uniqueName="P1076208">
      <xmlPr mapId="1" xpath="/TFI-IZD-AIF/ISD-TFI-AIF-E_1000984/P1076208" xmlDataType="integer"/>
    </xmlCellPr>
  </singleXmlCell>
  <singleXmlCell id="239" xr6:uid="{20F19196-2FE0-4677-8443-810D1F53AFE6}" r="J39" connectionId="1">
    <xmlCellPr id="1" xr6:uid="{B35A1533-BAAA-4F42-BAB4-7E514670D244}" uniqueName="P1076209">
      <xmlPr mapId="1" xpath="/TFI-IZD-AIF/ISD-TFI-AIF-E_1000984/P1076209" xmlDataType="integer"/>
    </xmlCellPr>
  </singleXmlCell>
  <singleXmlCell id="240" xr6:uid="{E76DE404-2124-4E8F-85C4-2F4177B2651D}" r="K39" connectionId="1">
    <xmlCellPr id="1" xr6:uid="{320088AB-4E5C-4FB1-927D-DAF80F890E1A}" uniqueName="P1076210">
      <xmlPr mapId="1" xpath="/TFI-IZD-AIF/ISD-TFI-AIF-E_1000984/P1076210" xmlDataType="integer"/>
    </xmlCellPr>
  </singleXmlCell>
  <singleXmlCell id="241" xr6:uid="{49833B55-2F33-4198-BE35-DCDE3E1BB464}" r="H40" connectionId="1">
    <xmlCellPr id="1" xr6:uid="{C64ED194-A7BA-4670-BA29-365E29303254}" uniqueName="P1076211">
      <xmlPr mapId="1" xpath="/TFI-IZD-AIF/ISD-TFI-AIF-E_1000984/P1076211" xmlDataType="integer"/>
    </xmlCellPr>
  </singleXmlCell>
  <singleXmlCell id="242" xr6:uid="{23E562E9-65CB-4110-A728-F50EC16C69E4}" r="I40" connectionId="1">
    <xmlCellPr id="1" xr6:uid="{A9277B16-F702-41FD-B785-A98D960FB765}" uniqueName="P1076212">
      <xmlPr mapId="1" xpath="/TFI-IZD-AIF/ISD-TFI-AIF-E_1000984/P1076212" xmlDataType="integer"/>
    </xmlCellPr>
  </singleXmlCell>
  <singleXmlCell id="243" xr6:uid="{92F507BB-AD47-47C7-A552-655BFD4E53DA}" r="J40" connectionId="1">
    <xmlCellPr id="1" xr6:uid="{83CABBF8-6A77-425C-AEF2-E54AA6E458FD}" uniqueName="P1076213">
      <xmlPr mapId="1" xpath="/TFI-IZD-AIF/ISD-TFI-AIF-E_1000984/P1076213" xmlDataType="integer"/>
    </xmlCellPr>
  </singleXmlCell>
  <singleXmlCell id="244" xr6:uid="{0ED86A2C-E6EF-4FB0-841D-EA62B649997D}" r="K40" connectionId="1">
    <xmlCellPr id="1" xr6:uid="{B8413334-301B-4A57-9804-83F458CC23CF}" uniqueName="P1076214">
      <xmlPr mapId="1" xpath="/TFI-IZD-AIF/ISD-TFI-AIF-E_1000984/P1076214" xmlDataType="integer"/>
    </xmlCellPr>
  </singleXmlCell>
  <singleXmlCell id="245" xr6:uid="{7A117489-3B52-44E8-8DC7-2B2267243B72}" r="H41" connectionId="1">
    <xmlCellPr id="1" xr6:uid="{A8660901-07BE-43F6-9B88-491BC2A0D404}" uniqueName="P1076215">
      <xmlPr mapId="1" xpath="/TFI-IZD-AIF/ISD-TFI-AIF-E_1000984/P1076215" xmlDataType="integer"/>
    </xmlCellPr>
  </singleXmlCell>
  <singleXmlCell id="246" xr6:uid="{4D6AE49F-5504-4553-A43A-482376268B1B}" r="I41" connectionId="1">
    <xmlCellPr id="1" xr6:uid="{50A63088-214A-472F-8B11-2F0A4EDE8F52}" uniqueName="P1076216">
      <xmlPr mapId="1" xpath="/TFI-IZD-AIF/ISD-TFI-AIF-E_1000984/P1076216" xmlDataType="integer"/>
    </xmlCellPr>
  </singleXmlCell>
  <singleXmlCell id="247" xr6:uid="{9589C367-06BE-4840-9C9A-82676F6E8819}" r="J41" connectionId="1">
    <xmlCellPr id="1" xr6:uid="{35B5515E-1118-45D9-BE07-00BE88DACA34}" uniqueName="P1076217">
      <xmlPr mapId="1" xpath="/TFI-IZD-AIF/ISD-TFI-AIF-E_1000984/P1076217" xmlDataType="integer"/>
    </xmlCellPr>
  </singleXmlCell>
  <singleXmlCell id="248" xr6:uid="{AEC7DE3E-4044-4DA4-8931-8A5B8BDC057C}" r="K41" connectionId="1">
    <xmlCellPr id="1" xr6:uid="{0EB4FAF8-63ED-499F-BDF9-9652A5245DB8}" uniqueName="P1076218">
      <xmlPr mapId="1" xpath="/TFI-IZD-AIF/ISD-TFI-AIF-E_1000984/P1076218" xmlDataType="integer"/>
    </xmlCellPr>
  </singleXmlCell>
  <singleXmlCell id="249" xr6:uid="{FBE6351C-490D-4DEB-8E4F-2F2A54AF8956}" r="H42" connectionId="1">
    <xmlCellPr id="1" xr6:uid="{145FC1EA-A5DF-409A-BAA4-7F3BFBEE4397}" uniqueName="P1076219">
      <xmlPr mapId="1" xpath="/TFI-IZD-AIF/ISD-TFI-AIF-E_1000984/P1076219" xmlDataType="integer"/>
    </xmlCellPr>
  </singleXmlCell>
  <singleXmlCell id="250" xr6:uid="{A207994D-311F-4003-B516-BCE79144DEF7}" r="I42" connectionId="1">
    <xmlCellPr id="1" xr6:uid="{2DA5569A-DB7E-4E7F-B607-DCF0D0CF4D8C}" uniqueName="P1076220">
      <xmlPr mapId="1" xpath="/TFI-IZD-AIF/ISD-TFI-AIF-E_1000984/P1076220" xmlDataType="integer"/>
    </xmlCellPr>
  </singleXmlCell>
  <singleXmlCell id="251" xr6:uid="{0406D9FC-CE7F-4957-9452-43AD4C183816}" r="J42" connectionId="1">
    <xmlCellPr id="1" xr6:uid="{396DD5E6-FAED-4A38-9D97-C7DBC4C17F18}" uniqueName="P1076221">
      <xmlPr mapId="1" xpath="/TFI-IZD-AIF/ISD-TFI-AIF-E_1000984/P1076221" xmlDataType="integer"/>
    </xmlCellPr>
  </singleXmlCell>
  <singleXmlCell id="252" xr6:uid="{D4215133-54AB-4498-B282-56E4D9C86B98}" r="K42" connectionId="1">
    <xmlCellPr id="1" xr6:uid="{4D5B1AE0-4709-4A0B-BC6F-E9C031FA754F}" uniqueName="P1076222">
      <xmlPr mapId="1" xpath="/TFI-IZD-AIF/ISD-TFI-AIF-E_1000984/P1076222" xmlDataType="integer"/>
    </xmlCellPr>
  </singleXmlCell>
  <singleXmlCell id="253" xr6:uid="{BC698708-1B2A-40B3-B7CE-6DFDE5DF3B26}" r="H43" connectionId="1">
    <xmlCellPr id="1" xr6:uid="{C0C0FD85-BFC3-4722-B050-601AA23091DA}" uniqueName="P1076223">
      <xmlPr mapId="1" xpath="/TFI-IZD-AIF/ISD-TFI-AIF-E_1000984/P1076223" xmlDataType="integer"/>
    </xmlCellPr>
  </singleXmlCell>
  <singleXmlCell id="254" xr6:uid="{2B73930A-D12A-4A2A-A1B0-6A3D73EDD6C6}" r="I43" connectionId="1">
    <xmlCellPr id="1" xr6:uid="{A3FD7255-F319-44D7-8E46-F8C5646F8889}" uniqueName="P1076224">
      <xmlPr mapId="1" xpath="/TFI-IZD-AIF/ISD-TFI-AIF-E_1000984/P1076224" xmlDataType="integer"/>
    </xmlCellPr>
  </singleXmlCell>
  <singleXmlCell id="255" xr6:uid="{3258DF8C-D37D-4B82-828A-900A87D3BED3}" r="J43" connectionId="1">
    <xmlCellPr id="1" xr6:uid="{BA16BB7D-4914-477E-BC9C-60153E2DFD2B}" uniqueName="P1076225">
      <xmlPr mapId="1" xpath="/TFI-IZD-AIF/ISD-TFI-AIF-E_1000984/P1076225" xmlDataType="integer"/>
    </xmlCellPr>
  </singleXmlCell>
  <singleXmlCell id="256" xr6:uid="{7EAD1E6E-1741-4A12-BC9F-28FC1315287B}" r="K43" connectionId="1">
    <xmlCellPr id="1" xr6:uid="{022F54E5-E7F2-4FEF-82FE-DAE0DE9EEDB4}" uniqueName="P1076226">
      <xmlPr mapId="1" xpath="/TFI-IZD-AIF/ISD-TFI-AIF-E_1000984/P1076226" xmlDataType="integer"/>
    </xmlCellPr>
  </singleXmlCell>
  <singleXmlCell id="257" xr6:uid="{3B88FF1A-14F0-4E9F-A961-F1135CB8794C}" r="H44" connectionId="1">
    <xmlCellPr id="1" xr6:uid="{0603061C-E549-4161-AB77-69B6A4006D63}" uniqueName="P1076227">
      <xmlPr mapId="1" xpath="/TFI-IZD-AIF/ISD-TFI-AIF-E_1000984/P1076227" xmlDataType="integer"/>
    </xmlCellPr>
  </singleXmlCell>
  <singleXmlCell id="258" xr6:uid="{3FF55E6A-0409-4A60-8108-0B5C69454E9F}" r="I44" connectionId="1">
    <xmlCellPr id="1" xr6:uid="{5D4D1388-30A6-4BF8-AA1E-CBA073C0E3BC}" uniqueName="P1076228">
      <xmlPr mapId="1" xpath="/TFI-IZD-AIF/ISD-TFI-AIF-E_1000984/P1076228" xmlDataType="integer"/>
    </xmlCellPr>
  </singleXmlCell>
  <singleXmlCell id="259" xr6:uid="{6A425A45-33A8-4AAA-85D3-1362A5D79916}" r="J44" connectionId="1">
    <xmlCellPr id="1" xr6:uid="{0EEEEBED-A42A-474A-97C1-947253B633AB}" uniqueName="P1076229">
      <xmlPr mapId="1" xpath="/TFI-IZD-AIF/ISD-TFI-AIF-E_1000984/P1076229" xmlDataType="integer"/>
    </xmlCellPr>
  </singleXmlCell>
  <singleXmlCell id="260" xr6:uid="{0CCF007C-B957-4B08-82AB-49DF424CCB26}" r="K44" connectionId="1">
    <xmlCellPr id="1" xr6:uid="{2F4E7772-C8B9-4E2D-8EF7-654E38F06B37}" uniqueName="P1076230">
      <xmlPr mapId="1" xpath="/TFI-IZD-AIF/ISD-TFI-AIF-E_1000984/P1076230" xmlDataType="integer"/>
    </xmlCellPr>
  </singleXmlCell>
  <singleXmlCell id="261" xr6:uid="{7E83EB80-3A14-42C6-B45B-12772CA5A0A5}" r="H45" connectionId="1">
    <xmlCellPr id="1" xr6:uid="{2C06AD92-D771-472C-A89B-4A5D9AD19255}" uniqueName="P1076231">
      <xmlPr mapId="1" xpath="/TFI-IZD-AIF/ISD-TFI-AIF-E_1000984/P1076231" xmlDataType="integer"/>
    </xmlCellPr>
  </singleXmlCell>
  <singleXmlCell id="262" xr6:uid="{795EF11A-4013-43B1-A5A0-7C1E2ADB1688}" r="I45" connectionId="1">
    <xmlCellPr id="1" xr6:uid="{0685A4AB-59C9-4210-ADC5-6408F881BD8A}" uniqueName="P1076232">
      <xmlPr mapId="1" xpath="/TFI-IZD-AIF/ISD-TFI-AIF-E_1000984/P1076232" xmlDataType="integer"/>
    </xmlCellPr>
  </singleXmlCell>
  <singleXmlCell id="263" xr6:uid="{94B93BD4-0708-4F96-B24E-254CC84ED2B2}" r="J45" connectionId="1">
    <xmlCellPr id="1" xr6:uid="{E86717C0-CE15-499A-BF43-4A83CAB19ECB}" uniqueName="P1076233">
      <xmlPr mapId="1" xpath="/TFI-IZD-AIF/ISD-TFI-AIF-E_1000984/P1076233" xmlDataType="integer"/>
    </xmlCellPr>
  </singleXmlCell>
  <singleXmlCell id="264" xr6:uid="{D94A50BA-8031-409B-AAF7-902B794455D8}" r="K45" connectionId="1">
    <xmlCellPr id="1" xr6:uid="{D4F2C52F-1CA6-4998-881B-9485D52242B3}" uniqueName="P1076235">
      <xmlPr mapId="1" xpath="/TFI-IZD-AIF/ISD-TFI-AIF-E_1000984/P1076235" xmlDataType="integer"/>
    </xmlCellPr>
  </singleXmlCell>
  <singleXmlCell id="265" xr6:uid="{3878A29C-D1C9-42C2-872A-BEBDC5831E4D}" r="H46" connectionId="1">
    <xmlCellPr id="1" xr6:uid="{2DB81098-F5E4-4ADD-A5D1-811F5B227700}" uniqueName="P1076237">
      <xmlPr mapId="1" xpath="/TFI-IZD-AIF/ISD-TFI-AIF-E_1000984/P1076237" xmlDataType="integer"/>
    </xmlCellPr>
  </singleXmlCell>
  <singleXmlCell id="266" xr6:uid="{BFF9842B-A972-4A9D-8E79-A464B7DF48F7}" r="I46" connectionId="1">
    <xmlCellPr id="1" xr6:uid="{AAD6C8F5-B8B5-4979-BBB1-EB23C2FF35D4}" uniqueName="P1076238">
      <xmlPr mapId="1" xpath="/TFI-IZD-AIF/ISD-TFI-AIF-E_1000984/P1076238" xmlDataType="integer"/>
    </xmlCellPr>
  </singleXmlCell>
  <singleXmlCell id="267" xr6:uid="{FBCE18EB-71C2-45E1-80A2-9C3E52ED9744}" r="J46" connectionId="1">
    <xmlCellPr id="1" xr6:uid="{15F72EEA-8CD8-453F-BB7B-B0BFD68A663A}" uniqueName="P1076239">
      <xmlPr mapId="1" xpath="/TFI-IZD-AIF/ISD-TFI-AIF-E_1000984/P1076239" xmlDataType="integer"/>
    </xmlCellPr>
  </singleXmlCell>
  <singleXmlCell id="268" xr6:uid="{A90D4D03-9072-4793-813A-33ACB6D2DF85}" r="K46" connectionId="1">
    <xmlCellPr id="1" xr6:uid="{056D4F36-6819-4ABE-AB53-4FE6EB87690E}" uniqueName="P1076241">
      <xmlPr mapId="1" xpath="/TFI-IZD-AIF/ISD-TFI-AIF-E_1000984/P1076241" xmlDataType="integer"/>
    </xmlCellPr>
  </singleXmlCell>
  <singleXmlCell id="269" xr6:uid="{A8B9C006-567E-4962-82E3-FA8D70EA41A0}" r="H47" connectionId="1">
    <xmlCellPr id="1" xr6:uid="{4C4ABB8A-A918-4BC8-AA85-C6C7FC59EA8B}" uniqueName="P1076242">
      <xmlPr mapId="1" xpath="/TFI-IZD-AIF/ISD-TFI-AIF-E_1000984/P1076242" xmlDataType="integer"/>
    </xmlCellPr>
  </singleXmlCell>
  <singleXmlCell id="270" xr6:uid="{141882CC-8A6A-4CC3-8164-3C2C9E92E5ED}" r="I47" connectionId="1">
    <xmlCellPr id="1" xr6:uid="{155761FC-5D1F-4E4D-962C-6562EF87959F}" uniqueName="P1076244">
      <xmlPr mapId="1" xpath="/TFI-IZD-AIF/ISD-TFI-AIF-E_1000984/P1076244" xmlDataType="integer"/>
    </xmlCellPr>
  </singleXmlCell>
  <singleXmlCell id="271" xr6:uid="{E2D56F29-D2A6-4124-B3DF-B38F70BC8615}" r="J47" connectionId="1">
    <xmlCellPr id="1" xr6:uid="{D3CD433A-9CD1-42AC-9EFB-288FA616C3B5}" uniqueName="P1076246">
      <xmlPr mapId="1" xpath="/TFI-IZD-AIF/ISD-TFI-AIF-E_1000984/P1076246" xmlDataType="integer"/>
    </xmlCellPr>
  </singleXmlCell>
  <singleXmlCell id="272" xr6:uid="{2F28715A-E150-4EBB-895D-3A37DF15235E}" r="K47" connectionId="1">
    <xmlCellPr id="1" xr6:uid="{22C12A69-2B80-4742-87D0-1D407510F55D}" uniqueName="P1076248">
      <xmlPr mapId="1" xpath="/TFI-IZD-AIF/ISD-TFI-AIF-E_1000984/P1076248" xmlDataType="integer"/>
    </xmlCellPr>
  </singleXmlCell>
  <singleXmlCell id="273" xr6:uid="{C6952B18-A80F-4ADF-8F01-73146D7656D6}" r="H48" connectionId="1">
    <xmlCellPr id="1" xr6:uid="{82DDB3D1-201D-48B6-B623-7C0A94351C6F}" uniqueName="P1076250">
      <xmlPr mapId="1" xpath="/TFI-IZD-AIF/ISD-TFI-AIF-E_1000984/P1076250" xmlDataType="integer"/>
    </xmlCellPr>
  </singleXmlCell>
  <singleXmlCell id="274" xr6:uid="{2C64DFAC-70DB-43A2-97C4-F1BBD5DC3CAC}" r="I48" connectionId="1">
    <xmlCellPr id="1" xr6:uid="{00D638F2-7B23-4A17-AE08-0A9821CE5821}" uniqueName="P1076252">
      <xmlPr mapId="1" xpath="/TFI-IZD-AIF/ISD-TFI-AIF-E_1000984/P1076252" xmlDataType="integer"/>
    </xmlCellPr>
  </singleXmlCell>
  <singleXmlCell id="275" xr6:uid="{05E810A0-3EBB-42A1-84E8-157EBE649F23}" r="J48" connectionId="1">
    <xmlCellPr id="1" xr6:uid="{B9B979C7-2325-4075-80B5-0E39C5EE7A38}" uniqueName="P1076254">
      <xmlPr mapId="1" xpath="/TFI-IZD-AIF/ISD-TFI-AIF-E_1000984/P1076254" xmlDataType="integer"/>
    </xmlCellPr>
  </singleXmlCell>
  <singleXmlCell id="276" xr6:uid="{442EFA07-8619-44AC-B126-A9A3F2E7DDE8}" r="K48" connectionId="1">
    <xmlCellPr id="1" xr6:uid="{112DFC5B-3E3A-443B-B8D9-89056344B2A0}" uniqueName="P1076256">
      <xmlPr mapId="1" xpath="/TFI-IZD-AIF/ISD-TFI-AIF-E_1000984/P1076256" xmlDataType="integer"/>
    </xmlCellPr>
  </singleXmlCell>
  <singleXmlCell id="277" xr6:uid="{BC35AA0C-2342-454D-9005-A5A4236FF937}" r="H49" connectionId="1">
    <xmlCellPr id="1" xr6:uid="{7D41D874-B861-4F91-BAFE-4C796BB3BE03}" uniqueName="P1076258">
      <xmlPr mapId="1" xpath="/TFI-IZD-AIF/ISD-TFI-AIF-E_1000984/P1076258" xmlDataType="integer"/>
    </xmlCellPr>
  </singleXmlCell>
  <singleXmlCell id="278" xr6:uid="{845CE2BF-739C-465C-A81F-2C645D477021}" r="I49" connectionId="1">
    <xmlCellPr id="1" xr6:uid="{6970F998-56F6-46E9-8F18-550C7F236EB1}" uniqueName="P1076260">
      <xmlPr mapId="1" xpath="/TFI-IZD-AIF/ISD-TFI-AIF-E_1000984/P1076260" xmlDataType="integer"/>
    </xmlCellPr>
  </singleXmlCell>
  <singleXmlCell id="279" xr6:uid="{A7D84446-7C1C-4F43-BF63-A8CFDB641FE2}" r="J49" connectionId="1">
    <xmlCellPr id="1" xr6:uid="{4ECC3D76-D579-44E7-962A-2DEFCD44376C}" uniqueName="P1076261">
      <xmlPr mapId="1" xpath="/TFI-IZD-AIF/ISD-TFI-AIF-E_1000984/P1076261" xmlDataType="integer"/>
    </xmlCellPr>
  </singleXmlCell>
  <singleXmlCell id="280" xr6:uid="{69F6EFC2-5FC1-4C34-9270-333F17A7ED83}" r="K49" connectionId="1">
    <xmlCellPr id="1" xr6:uid="{FF96FC8E-3319-49CB-ACBE-97D7333542BF}" uniqueName="P1076263">
      <xmlPr mapId="1" xpath="/TFI-IZD-AIF/ISD-TFI-AIF-E_1000984/P1076263" xmlDataType="integer"/>
    </xmlCellPr>
  </singleXmlCell>
  <singleXmlCell id="316" xr6:uid="{E792B5C5-6767-4553-B82D-E2042130A333}" r="H50" connectionId="1">
    <xmlCellPr id="1" xr6:uid="{0F61040A-613F-4A6C-9501-FF3010DAA039}" uniqueName="P1076265">
      <xmlPr mapId="1" xpath="/TFI-IZD-AIF/ISD-TFI-AIF-E_1000984/P1076265" xmlDataType="integer"/>
    </xmlCellPr>
  </singleXmlCell>
  <singleXmlCell id="317" xr6:uid="{5BFB0A6E-93AA-4F61-931A-18D720249C87}" r="I50" connectionId="1">
    <xmlCellPr id="1" xr6:uid="{ED96136C-D4EB-4142-8055-AD2F31E94739}" uniqueName="P1076266">
      <xmlPr mapId="1" xpath="/TFI-IZD-AIF/ISD-TFI-AIF-E_1000984/P1076266" xmlDataType="integer"/>
    </xmlCellPr>
  </singleXmlCell>
  <singleXmlCell id="318" xr6:uid="{E668A754-9C3F-4E0A-BF90-D8928A34A9D8}" r="J50" connectionId="1">
    <xmlCellPr id="1" xr6:uid="{C80CFDC4-4384-4268-AC86-F67AF88BD3DA}" uniqueName="P1076267">
      <xmlPr mapId="1" xpath="/TFI-IZD-AIF/ISD-TFI-AIF-E_1000984/P1076267" xmlDataType="integer"/>
    </xmlCellPr>
  </singleXmlCell>
  <singleXmlCell id="319" xr6:uid="{1D0864DD-6007-4865-80A1-9019CDF96CEF}" r="K50" connectionId="1">
    <xmlCellPr id="1" xr6:uid="{23994A4D-6E25-4E15-9F40-233E8F9D7233}" uniqueName="P1076268">
      <xmlPr mapId="1" xpath="/TFI-IZD-AIF/ISD-TFI-AIF-E_1000984/P1076268" xmlDataType="integer"/>
    </xmlCellPr>
  </singleXmlCell>
  <singleXmlCell id="320" xr6:uid="{1FD59081-12A7-4EB7-B811-DDDF21E07294}" r="H51" connectionId="1">
    <xmlCellPr id="1" xr6:uid="{E831F4E8-9179-4E19-B855-E848E92E285E}" uniqueName="P1076269">
      <xmlPr mapId="1" xpath="/TFI-IZD-AIF/ISD-TFI-AIF-E_1000984/P1076269" xmlDataType="integer"/>
    </xmlCellPr>
  </singleXmlCell>
  <singleXmlCell id="321" xr6:uid="{0EEDE405-F4AA-4CF6-9D16-F1A47AF32EAB}" r="I51" connectionId="1">
    <xmlCellPr id="1" xr6:uid="{D3778763-FE02-428A-AFAA-06C14CF0A303}" uniqueName="P1076270">
      <xmlPr mapId="1" xpath="/TFI-IZD-AIF/ISD-TFI-AIF-E_1000984/P1076270" xmlDataType="integer"/>
    </xmlCellPr>
  </singleXmlCell>
  <singleXmlCell id="322" xr6:uid="{38A75E7B-0065-4C1F-BFB7-86C357BB49E6}" r="J51" connectionId="1">
    <xmlCellPr id="1" xr6:uid="{EF739B82-B9EA-4EE5-B49B-2CCA949746DE}" uniqueName="P1076271">
      <xmlPr mapId="1" xpath="/TFI-IZD-AIF/ISD-TFI-AIF-E_1000984/P1076271" xmlDataType="integer"/>
    </xmlCellPr>
  </singleXmlCell>
  <singleXmlCell id="323" xr6:uid="{79963C91-FEB7-4818-AF31-1BD00333B2BB}" r="K51" connectionId="1">
    <xmlCellPr id="1" xr6:uid="{A5A9D221-F257-4EFE-AC9C-517C7542A14D}" uniqueName="P1076272">
      <xmlPr mapId="1" xpath="/TFI-IZD-AIF/ISD-TFI-AIF-E_1000984/P1076272" xmlDataType="integer"/>
    </xmlCellPr>
  </singleXmlCell>
  <singleXmlCell id="324" xr6:uid="{115EB2B7-230B-4B39-8D46-E83615E20806}" r="H52" connectionId="1">
    <xmlCellPr id="1" xr6:uid="{819A93EE-7160-49B3-B62E-2B32C583F591}" uniqueName="P1076273">
      <xmlPr mapId="1" xpath="/TFI-IZD-AIF/ISD-TFI-AIF-E_1000984/P1076273" xmlDataType="integer"/>
    </xmlCellPr>
  </singleXmlCell>
  <singleXmlCell id="325" xr6:uid="{8CC1B451-D588-4987-BEF9-20F82C7D082D}" r="I52" connectionId="1">
    <xmlCellPr id="1" xr6:uid="{46B61945-F162-4A29-BC4E-D1AD308F95F9}" uniqueName="P1076275">
      <xmlPr mapId="1" xpath="/TFI-IZD-AIF/ISD-TFI-AIF-E_1000984/P1076275" xmlDataType="integer"/>
    </xmlCellPr>
  </singleXmlCell>
  <singleXmlCell id="326" xr6:uid="{0096B877-3590-4A23-B022-5A2C962926D2}" r="J52" connectionId="1">
    <xmlCellPr id="1" xr6:uid="{CEDD38AD-06CA-4176-992C-B26BB2062008}" uniqueName="P1076277">
      <xmlPr mapId="1" xpath="/TFI-IZD-AIF/ISD-TFI-AIF-E_1000984/P1076277" xmlDataType="integer"/>
    </xmlCellPr>
  </singleXmlCell>
  <singleXmlCell id="327" xr6:uid="{F6852ABD-AD68-474E-9C82-BD91DEF9E1BD}" r="K52" connectionId="1">
    <xmlCellPr id="1" xr6:uid="{551D4647-0BE9-4170-AB83-2BC7674EC2E2}" uniqueName="P1076279">
      <xmlPr mapId="1" xpath="/TFI-IZD-AIF/ISD-TFI-AIF-E_1000984/P1076279" xmlDataType="integer"/>
    </xmlCellPr>
  </singleXmlCell>
  <singleXmlCell id="328" xr6:uid="{E0617637-F87F-45E8-8468-8CCCED33BB77}" r="H53" connectionId="1">
    <xmlCellPr id="1" xr6:uid="{5FDCEF6C-D744-4FD6-8661-8DB451E0FB7D}" uniqueName="P1076290">
      <xmlPr mapId="1" xpath="/TFI-IZD-AIF/ISD-TFI-AIF-E_1000984/P1076290" xmlDataType="integer"/>
    </xmlCellPr>
  </singleXmlCell>
  <singleXmlCell id="329" xr6:uid="{D41A371C-DDC3-4114-B4A3-501B106B8E1A}" r="I53" connectionId="1">
    <xmlCellPr id="1" xr6:uid="{A6399171-86EF-4B69-999F-3C7894550525}" uniqueName="P1076292">
      <xmlPr mapId="1" xpath="/TFI-IZD-AIF/ISD-TFI-AIF-E_1000984/P1076292" xmlDataType="integer"/>
    </xmlCellPr>
  </singleXmlCell>
  <singleXmlCell id="330" xr6:uid="{A8A29B22-EDE8-40B2-A6E3-008100C1B35A}" r="J53" connectionId="1">
    <xmlCellPr id="1" xr6:uid="{8D31DB5E-4269-497B-8961-5AAEC0FD66BD}" uniqueName="P1076294">
      <xmlPr mapId="1" xpath="/TFI-IZD-AIF/ISD-TFI-AIF-E_1000984/P1076294" xmlDataType="integer"/>
    </xmlCellPr>
  </singleXmlCell>
  <singleXmlCell id="331" xr6:uid="{3A636322-71EB-4582-A508-70A9BA8C50E3}" r="K53" connectionId="1">
    <xmlCellPr id="1" xr6:uid="{E941064F-E1B9-4C2E-B669-B83C48196F5D}" uniqueName="P1076296">
      <xmlPr mapId="1" xpath="/TFI-IZD-AIF/ISD-TFI-AIF-E_1000984/P1076296" xmlDataType="integer"/>
    </xmlCellPr>
  </singleXmlCell>
  <singleXmlCell id="332" xr6:uid="{C3F5DBB6-42BC-4D39-B2AA-7D8B04F59271}" r="H54" connectionId="1">
    <xmlCellPr id="1" xr6:uid="{7C2E917E-CD85-4AE3-A2EB-85BFFB4CD515}" uniqueName="P1076298">
      <xmlPr mapId="1" xpath="/TFI-IZD-AIF/ISD-TFI-AIF-E_1000984/P1076298" xmlDataType="integer"/>
    </xmlCellPr>
  </singleXmlCell>
  <singleXmlCell id="333" xr6:uid="{0CCDAE84-AAAE-4C92-88C3-C5A52433A495}" r="I54" connectionId="1">
    <xmlCellPr id="1" xr6:uid="{7C36FBE9-32CD-484A-9B9C-25267BBFD1C2}" uniqueName="P1076300">
      <xmlPr mapId="1" xpath="/TFI-IZD-AIF/ISD-TFI-AIF-E_1000984/P1076300" xmlDataType="integer"/>
    </xmlCellPr>
  </singleXmlCell>
  <singleXmlCell id="334" xr6:uid="{FBCCD5A6-1C7E-4A1B-939F-F0A37A263AC5}" r="J54" connectionId="1">
    <xmlCellPr id="1" xr6:uid="{16C31A4F-7558-43E8-864D-3128D6043642}" uniqueName="P1076302">
      <xmlPr mapId="1" xpath="/TFI-IZD-AIF/ISD-TFI-AIF-E_1000984/P1076302" xmlDataType="integer"/>
    </xmlCellPr>
  </singleXmlCell>
  <singleXmlCell id="335" xr6:uid="{86A0B8C5-2240-4B0B-A532-22A8401E878C}" r="K54" connectionId="1">
    <xmlCellPr id="1" xr6:uid="{2DA413BB-CC6A-4DB8-8D4A-63EB2CAC819F}" uniqueName="P1076304">
      <xmlPr mapId="1" xpath="/TFI-IZD-AIF/ISD-TFI-AIF-E_1000984/P1076304" xmlDataType="integer"/>
    </xmlCellPr>
  </singleXmlCell>
  <singleXmlCell id="336" xr6:uid="{03876488-46C7-4C84-8576-C0C6EE96EDC5}" r="H55" connectionId="1">
    <xmlCellPr id="1" xr6:uid="{D2CA6C72-391A-4EF8-9217-28FEF8128980}" uniqueName="P1076305">
      <xmlPr mapId="1" xpath="/TFI-IZD-AIF/ISD-TFI-AIF-E_1000984/P1076305" xmlDataType="integer"/>
    </xmlCellPr>
  </singleXmlCell>
  <singleXmlCell id="337" xr6:uid="{15697ADA-2C71-42DE-AF9C-66487FA77B42}" r="I55" connectionId="1">
    <xmlCellPr id="1" xr6:uid="{3BB85E18-954E-49DB-9D3C-551E6A3443D6}" uniqueName="P1076306">
      <xmlPr mapId="1" xpath="/TFI-IZD-AIF/ISD-TFI-AIF-E_1000984/P1076306" xmlDataType="integer"/>
    </xmlCellPr>
  </singleXmlCell>
  <singleXmlCell id="338" xr6:uid="{B8CA7556-5D30-4128-90A7-6A6FAC129A07}" r="J55" connectionId="1">
    <xmlCellPr id="1" xr6:uid="{9EAC0994-EF8B-4CBE-916B-AC93F077F295}" uniqueName="P1076307">
      <xmlPr mapId="1" xpath="/TFI-IZD-AIF/ISD-TFI-AIF-E_1000984/P1076307" xmlDataType="integer"/>
    </xmlCellPr>
  </singleXmlCell>
  <singleXmlCell id="339" xr6:uid="{2F90BB20-3449-4292-80A2-DAA8791DBDAF}" r="K55" connectionId="1">
    <xmlCellPr id="1" xr6:uid="{844A7A12-D75B-4B68-AEC9-541F8BF57CA7}" uniqueName="P1076308">
      <xmlPr mapId="1" xpath="/TFI-IZD-AIF/ISD-TFI-AIF-E_1000984/P1076308" xmlDataType="integer"/>
    </xmlCellPr>
  </singleXmlCell>
  <singleXmlCell id="340" xr6:uid="{ECCFE4B3-A99D-46C8-9058-E5A2C7FF752A}" r="H56" connectionId="1">
    <xmlCellPr id="1" xr6:uid="{F6E11796-012B-477A-98CC-CEAE43D07BA2}" uniqueName="P1076309">
      <xmlPr mapId="1" xpath="/TFI-IZD-AIF/ISD-TFI-AIF-E_1000984/P1076309" xmlDataType="integer"/>
    </xmlCellPr>
  </singleXmlCell>
  <singleXmlCell id="341" xr6:uid="{1D3AFAF7-2C47-456D-95B6-44D8CF5DA9C6}" r="I56" connectionId="1">
    <xmlCellPr id="1" xr6:uid="{BFE21BC5-D29B-44B8-B001-E22C2A38BC9F}" uniqueName="P1076310">
      <xmlPr mapId="1" xpath="/TFI-IZD-AIF/ISD-TFI-AIF-E_1000984/P1076310" xmlDataType="integer"/>
    </xmlCellPr>
  </singleXmlCell>
  <singleXmlCell id="342" xr6:uid="{8645C688-58E4-40C2-9DB6-EDD721DF765B}" r="J56" connectionId="1">
    <xmlCellPr id="1" xr6:uid="{7524526F-08FE-4382-BB8C-648854792FDE}" uniqueName="P1076311">
      <xmlPr mapId="1" xpath="/TFI-IZD-AIF/ISD-TFI-AIF-E_1000984/P1076311" xmlDataType="integer"/>
    </xmlCellPr>
  </singleXmlCell>
  <singleXmlCell id="343" xr6:uid="{835E4CA6-CC56-4320-B54A-CD77DCC84330}" r="K56" connectionId="1">
    <xmlCellPr id="1" xr6:uid="{70855E8F-183A-4B0B-81A1-CE2CD9292BAA}" uniqueName="P1076312">
      <xmlPr mapId="1" xpath="/TFI-IZD-AIF/ISD-TFI-AIF-E_1000984/P1076312" xmlDataType="integer"/>
    </xmlCellPr>
  </singleXmlCell>
  <singleXmlCell id="344" xr6:uid="{A0A2052E-F83B-496C-BFA3-8712D5EB7098}" r="H58" connectionId="1">
    <xmlCellPr id="1" xr6:uid="{E8CF4823-5CDD-4D80-B739-6DCE5398FBCB}" uniqueName="P1076319">
      <xmlPr mapId="1" xpath="/TFI-IZD-AIF/ISD-TFI-AIF-E_1000984/P1076319" xmlDataType="integer"/>
    </xmlCellPr>
  </singleXmlCell>
  <singleXmlCell id="345" xr6:uid="{8F1D36CC-8BDD-476B-B73E-D6FB5E268F8C}" r="I58" connectionId="1">
    <xmlCellPr id="1" xr6:uid="{49A89DF5-0A00-4F8C-82BD-6378DC6C2E8F}" uniqueName="P1076320">
      <xmlPr mapId="1" xpath="/TFI-IZD-AIF/ISD-TFI-AIF-E_1000984/P1076320" xmlDataType="integer"/>
    </xmlCellPr>
  </singleXmlCell>
  <singleXmlCell id="346" xr6:uid="{118AB75A-A961-4746-84FA-A1130AE36823}" r="J58" connectionId="1">
    <xmlCellPr id="1" xr6:uid="{E834E0FE-EE1D-4600-AAB3-3F1549B337DA}" uniqueName="P1076321">
      <xmlPr mapId="1" xpath="/TFI-IZD-AIF/ISD-TFI-AIF-E_1000984/P1076321" xmlDataType="integer"/>
    </xmlCellPr>
  </singleXmlCell>
  <singleXmlCell id="347" xr6:uid="{FDED2903-8801-44A3-8FAE-62D9B4E4421B}" r="K58" connectionId="1">
    <xmlCellPr id="1" xr6:uid="{7F0BAAC2-6160-43A6-B303-B1AC6C8F7151}" uniqueName="P1076323">
      <xmlPr mapId="1" xpath="/TFI-IZD-AIF/ISD-TFI-AIF-E_1000984/P1076323" xmlDataType="integer"/>
    </xmlCellPr>
  </singleXmlCell>
  <singleXmlCell id="348" xr6:uid="{B6B35416-1D8C-4390-8651-E44F3A550B3B}" r="H59" connectionId="1">
    <xmlCellPr id="1" xr6:uid="{903A2C62-2D49-4AC6-AC59-2CB74A22C1C5}" uniqueName="P1076325">
      <xmlPr mapId="1" xpath="/TFI-IZD-AIF/ISD-TFI-AIF-E_1000984/P1076325" xmlDataType="integer"/>
    </xmlCellPr>
  </singleXmlCell>
  <singleXmlCell id="349" xr6:uid="{B96DA732-DE70-4F0D-9941-A342628F5A95}" r="I59" connectionId="1">
    <xmlCellPr id="1" xr6:uid="{44E6270C-D53C-4745-9872-2E5209528693}" uniqueName="P1076327">
      <xmlPr mapId="1" xpath="/TFI-IZD-AIF/ISD-TFI-AIF-E_1000984/P1076327" xmlDataType="integer"/>
    </xmlCellPr>
  </singleXmlCell>
  <singleXmlCell id="350" xr6:uid="{9BF80966-AF9D-4C1B-9BA5-1538BDD481B8}" r="J59" connectionId="1">
    <xmlCellPr id="1" xr6:uid="{B5F35F1F-C1C8-40CF-AB95-C3785DA839F5}" uniqueName="P1076328">
      <xmlPr mapId="1" xpath="/TFI-IZD-AIF/ISD-TFI-AIF-E_1000984/P1076328" xmlDataType="integer"/>
    </xmlCellPr>
  </singleXmlCell>
  <singleXmlCell id="351" xr6:uid="{378510F7-7196-473F-9B2C-10AED26CA91C}" r="K59" connectionId="1">
    <xmlCellPr id="1" xr6:uid="{6ED9E3A5-CA7B-4C0F-9952-BDE41FC5A67E}" uniqueName="P1076329">
      <xmlPr mapId="1" xpath="/TFI-IZD-AIF/ISD-TFI-AIF-E_1000984/P1076329" xmlDataType="integer"/>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52" xr6:uid="{04ED058C-7266-4272-A420-FC28BA08803F}" r="H7" connectionId="1">
    <xmlCellPr id="1" xr6:uid="{8A3E24B0-5685-4E81-AF61-060A96658F28}" uniqueName="P1054193">
      <xmlPr mapId="1" xpath="/TFI-IZD-AIF/INTd-TFI-AIF-E_1000985/P1054193" xmlDataType="integer"/>
    </xmlCellPr>
  </singleXmlCell>
  <singleXmlCell id="353" xr6:uid="{4CD23783-D711-4B14-B19E-1EAB302EE4E0}" r="I7" connectionId="1">
    <xmlCellPr id="1" xr6:uid="{FF293CDE-091B-4E77-8CF3-EB0ABF136C32}" uniqueName="P1054194">
      <xmlPr mapId="1" xpath="/TFI-IZD-AIF/INTd-TFI-AIF-E_1000985/P1054194" xmlDataType="integer"/>
    </xmlCellPr>
  </singleXmlCell>
  <singleXmlCell id="354" xr6:uid="{60A39793-C82D-4494-B496-419D2081CF79}" r="H8" connectionId="1">
    <xmlCellPr id="1" xr6:uid="{8B27B1A3-4C68-46DF-8D3D-BAA48B606D47}" uniqueName="P1054195">
      <xmlPr mapId="1" xpath="/TFI-IZD-AIF/INTd-TFI-AIF-E_1000985/P1054195" xmlDataType="integer"/>
    </xmlCellPr>
  </singleXmlCell>
  <singleXmlCell id="355" xr6:uid="{F794B30C-CF57-4F55-A65C-2EADFB711AED}" r="I8" connectionId="1">
    <xmlCellPr id="1" xr6:uid="{A4EE7D69-734F-4C70-807C-0CEAA16BAED4}" uniqueName="P1054196">
      <xmlPr mapId="1" xpath="/TFI-IZD-AIF/INTd-TFI-AIF-E_1000985/P1054196" xmlDataType="integer"/>
    </xmlCellPr>
  </singleXmlCell>
  <singleXmlCell id="356" xr6:uid="{20ADCBB5-D0B4-43F6-93EA-9C73FBFE54DC}" r="H9" connectionId="1">
    <xmlCellPr id="1" xr6:uid="{146152FC-C363-4110-AA70-0DC108CCBB0E}" uniqueName="P1054197">
      <xmlPr mapId="1" xpath="/TFI-IZD-AIF/INTd-TFI-AIF-E_1000985/P1054197" xmlDataType="integer"/>
    </xmlCellPr>
  </singleXmlCell>
  <singleXmlCell id="357" xr6:uid="{373B021D-C5CE-4C3E-A08F-B7E8D27385FD}" r="I9" connectionId="1">
    <xmlCellPr id="1" xr6:uid="{B59DF280-84AE-40DB-8B6C-BA947A106514}" uniqueName="P1054198">
      <xmlPr mapId="1" xpath="/TFI-IZD-AIF/INTd-TFI-AIF-E_1000985/P1054198" xmlDataType="integer"/>
    </xmlCellPr>
  </singleXmlCell>
  <singleXmlCell id="358" xr6:uid="{B53E3F79-58FD-4BCE-92FA-C365F29FC517}" r="H10" connectionId="1">
    <xmlCellPr id="1" xr6:uid="{387C68E9-413A-4C2E-AA57-45E645CBC8B8}" uniqueName="P1054199">
      <xmlPr mapId="1" xpath="/TFI-IZD-AIF/INTd-TFI-AIF-E_1000985/P1054199" xmlDataType="integer"/>
    </xmlCellPr>
  </singleXmlCell>
  <singleXmlCell id="359" xr6:uid="{37A978B0-AFB2-4564-84BA-8660BD54C956}" r="I10" connectionId="1">
    <xmlCellPr id="1" xr6:uid="{7639AEF3-5283-49C5-A459-B7189F844D48}" uniqueName="P1054200">
      <xmlPr mapId="1" xpath="/TFI-IZD-AIF/INTd-TFI-AIF-E_1000985/P1054200" xmlDataType="integer"/>
    </xmlCellPr>
  </singleXmlCell>
  <singleXmlCell id="360" xr6:uid="{D957A297-6AB1-45B4-8142-CEA921F0B7AC}" r="H11" connectionId="1">
    <xmlCellPr id="1" xr6:uid="{35EAAEF7-A995-4AB9-9484-1B009AF9603B}" uniqueName="P1054201">
      <xmlPr mapId="1" xpath="/TFI-IZD-AIF/INTd-TFI-AIF-E_1000985/P1054201" xmlDataType="integer"/>
    </xmlCellPr>
  </singleXmlCell>
  <singleXmlCell id="361" xr6:uid="{F7AF1039-BAA3-4E23-A667-E01EE7A9E511}" r="I11" connectionId="1">
    <xmlCellPr id="1" xr6:uid="{6ED507C3-5619-4E57-AA83-FF6F78EBF8CD}" uniqueName="P1054202">
      <xmlPr mapId="1" xpath="/TFI-IZD-AIF/INTd-TFI-AIF-E_1000985/P1054202" xmlDataType="integer"/>
    </xmlCellPr>
  </singleXmlCell>
  <singleXmlCell id="362" xr6:uid="{F2954F83-EFD1-450F-8C4B-50F057B55BB8}" r="H12" connectionId="1">
    <xmlCellPr id="1" xr6:uid="{BA96D4F6-FE91-4417-A7FE-ACDC5EBDE037}" uniqueName="P1054203">
      <xmlPr mapId="1" xpath="/TFI-IZD-AIF/INTd-TFI-AIF-E_1000985/P1054203" xmlDataType="integer"/>
    </xmlCellPr>
  </singleXmlCell>
  <singleXmlCell id="363" xr6:uid="{18B84F59-6C10-499D-BBA7-BA63B1AB8C0C}" r="I12" connectionId="1">
    <xmlCellPr id="1" xr6:uid="{0DA255A3-FCA0-43C9-A7BA-08F29D2644C9}" uniqueName="P1054204">
      <xmlPr mapId="1" xpath="/TFI-IZD-AIF/INTd-TFI-AIF-E_1000985/P1054204" xmlDataType="integer"/>
    </xmlCellPr>
  </singleXmlCell>
  <singleXmlCell id="364" xr6:uid="{5C7292C4-6847-4D81-8EB3-A139C1EEE962}" r="H13" connectionId="1">
    <xmlCellPr id="1" xr6:uid="{B7AC8889-1255-475C-8C78-C37EB6CB60B8}" uniqueName="P1054205">
      <xmlPr mapId="1" xpath="/TFI-IZD-AIF/INTd-TFI-AIF-E_1000985/P1054205" xmlDataType="integer"/>
    </xmlCellPr>
  </singleXmlCell>
  <singleXmlCell id="365" xr6:uid="{84483BB7-CC8E-4530-9396-D8A0CE2A51DF}" r="I13" connectionId="1">
    <xmlCellPr id="1" xr6:uid="{5FAD6595-4DE5-4C8E-9ADB-6943D3F73755}" uniqueName="P1054206">
      <xmlPr mapId="1" xpath="/TFI-IZD-AIF/INTd-TFI-AIF-E_1000985/P1054206" xmlDataType="integer"/>
    </xmlCellPr>
  </singleXmlCell>
  <singleXmlCell id="366" xr6:uid="{43B0C66A-A983-49B3-BBBF-62F80B0127F4}" r="H14" connectionId="1">
    <xmlCellPr id="1" xr6:uid="{BE2AE3AE-C3C6-4420-98A6-F0FC8257EBB9}" uniqueName="P1054207">
      <xmlPr mapId="1" xpath="/TFI-IZD-AIF/INTd-TFI-AIF-E_1000985/P1054207" xmlDataType="integer"/>
    </xmlCellPr>
  </singleXmlCell>
  <singleXmlCell id="367" xr6:uid="{A62FF3F9-9088-4CB6-B6B3-11854958F165}" r="I14" connectionId="1">
    <xmlCellPr id="1" xr6:uid="{2359594D-C2AF-4FCF-871B-EED04AF5ACAD}" uniqueName="P1054208">
      <xmlPr mapId="1" xpath="/TFI-IZD-AIF/INTd-TFI-AIF-E_1000985/P1054208" xmlDataType="integer"/>
    </xmlCellPr>
  </singleXmlCell>
  <singleXmlCell id="368" xr6:uid="{2C2FFA63-886F-4822-B6B9-D6EAAC0443B1}" r="H15" connectionId="1">
    <xmlCellPr id="1" xr6:uid="{E0BEA9C8-AD9C-41DC-B5B4-0F8E926F35E1}" uniqueName="P1054209">
      <xmlPr mapId="1" xpath="/TFI-IZD-AIF/INTd-TFI-AIF-E_1000985/P1054209" xmlDataType="integer"/>
    </xmlCellPr>
  </singleXmlCell>
  <singleXmlCell id="369" xr6:uid="{8BE5D01D-089B-4BE0-B01B-5B48F3F9D0D4}" r="I15" connectionId="1">
    <xmlCellPr id="1" xr6:uid="{68B19C09-3BFE-45FA-8C9A-98FE9B81637D}" uniqueName="P1054210">
      <xmlPr mapId="1" xpath="/TFI-IZD-AIF/INTd-TFI-AIF-E_1000985/P1054210" xmlDataType="integer"/>
    </xmlCellPr>
  </singleXmlCell>
  <singleXmlCell id="370" xr6:uid="{E316D396-F2E4-4086-920F-1A486EE334F8}" r="H16" connectionId="1">
    <xmlCellPr id="1" xr6:uid="{8681AE96-2724-4AC6-8FDF-3673851BC349}" uniqueName="P1054211">
      <xmlPr mapId="1" xpath="/TFI-IZD-AIF/INTd-TFI-AIF-E_1000985/P1054211" xmlDataType="integer"/>
    </xmlCellPr>
  </singleXmlCell>
  <singleXmlCell id="371" xr6:uid="{7E0ABA0C-0955-431E-9A9F-A6551ED75A07}" r="I16" connectionId="1">
    <xmlCellPr id="1" xr6:uid="{62B92FC2-18E4-4146-8B91-F7C3DF7B6316}" uniqueName="P1054212">
      <xmlPr mapId="1" xpath="/TFI-IZD-AIF/INTd-TFI-AIF-E_1000985/P1054212" xmlDataType="integer"/>
    </xmlCellPr>
  </singleXmlCell>
  <singleXmlCell id="372" xr6:uid="{289BCD17-7DC3-4AB1-B5AC-45BFD2D186D1}" r="H17" connectionId="1">
    <xmlCellPr id="1" xr6:uid="{F98A3326-0C65-4D5D-9DBA-54EBECB129B6}" uniqueName="P1054213">
      <xmlPr mapId="1" xpath="/TFI-IZD-AIF/INTd-TFI-AIF-E_1000985/P1054213" xmlDataType="integer"/>
    </xmlCellPr>
  </singleXmlCell>
  <singleXmlCell id="373" xr6:uid="{A5D834B4-CB23-4CB0-A013-BF5F13DD7AE6}" r="I17" connectionId="1">
    <xmlCellPr id="1" xr6:uid="{32F73353-9B2E-4F72-9CC8-676E379C9CDB}" uniqueName="P1054214">
      <xmlPr mapId="1" xpath="/TFI-IZD-AIF/INTd-TFI-AIF-E_1000985/P1054214" xmlDataType="integer"/>
    </xmlCellPr>
  </singleXmlCell>
  <singleXmlCell id="374" xr6:uid="{5CD655B9-60B7-4F3A-BD83-C2E28619557B}" r="H18" connectionId="1">
    <xmlCellPr id="1" xr6:uid="{59C3EC13-C4D3-4D11-A88F-94D26ABD0CF3}" uniqueName="P1054215">
      <xmlPr mapId="1" xpath="/TFI-IZD-AIF/INTd-TFI-AIF-E_1000985/P1054215" xmlDataType="integer"/>
    </xmlCellPr>
  </singleXmlCell>
  <singleXmlCell id="375" xr6:uid="{6DBC02DC-B91B-4669-AE41-25770A9BB4E8}" r="I18" connectionId="1">
    <xmlCellPr id="1" xr6:uid="{0CE1BCC0-7489-4978-A887-BF932B7411E2}" uniqueName="P1054216">
      <xmlPr mapId="1" xpath="/TFI-IZD-AIF/INTd-TFI-AIF-E_1000985/P1054216" xmlDataType="integer"/>
    </xmlCellPr>
  </singleXmlCell>
  <singleXmlCell id="376" xr6:uid="{8B29AA83-4D97-4E20-8A4B-ECF5F4A9D32C}" r="H19" connectionId="1">
    <xmlCellPr id="1" xr6:uid="{645EE7CE-F37E-40B7-B8A4-A16459649B48}" uniqueName="P1054217">
      <xmlPr mapId="1" xpath="/TFI-IZD-AIF/INTd-TFI-AIF-E_1000985/P1054217" xmlDataType="integer"/>
    </xmlCellPr>
  </singleXmlCell>
  <singleXmlCell id="377" xr6:uid="{4F70B629-D9B5-4024-9BA1-38FFCFCA5267}" r="I19" connectionId="1">
    <xmlCellPr id="1" xr6:uid="{31C6C528-F646-4FA9-9A59-A537802EF1AA}" uniqueName="P1054218">
      <xmlPr mapId="1" xpath="/TFI-IZD-AIF/INTd-TFI-AIF-E_1000985/P1054218" xmlDataType="integer"/>
    </xmlCellPr>
  </singleXmlCell>
  <singleXmlCell id="378" xr6:uid="{5CEE4FD1-4999-4B3F-B3BE-8486DB56F65E}" r="H20" connectionId="1">
    <xmlCellPr id="1" xr6:uid="{E9594401-43BF-44BD-8DC9-AC0FB940ED42}" uniqueName="P1054219">
      <xmlPr mapId="1" xpath="/TFI-IZD-AIF/INTd-TFI-AIF-E_1000985/P1054219" xmlDataType="integer"/>
    </xmlCellPr>
  </singleXmlCell>
  <singleXmlCell id="379" xr6:uid="{0ED57C44-D739-4406-8E36-5FC2037FA632}" r="I20" connectionId="1">
    <xmlCellPr id="1" xr6:uid="{DDDA68D7-F89B-4E8F-81A6-2B5A7DC44EF8}" uniqueName="P1054220">
      <xmlPr mapId="1" xpath="/TFI-IZD-AIF/INTd-TFI-AIF-E_1000985/P1054220" xmlDataType="integer"/>
    </xmlCellPr>
  </singleXmlCell>
  <singleXmlCell id="380" xr6:uid="{08EE68EC-260C-4F34-9C0F-5AFFE711FE88}" r="H21" connectionId="1">
    <xmlCellPr id="1" xr6:uid="{2D2DBA07-4CB1-412C-B20C-844FF56A365D}" uniqueName="P1054221">
      <xmlPr mapId="1" xpath="/TFI-IZD-AIF/INTd-TFI-AIF-E_1000985/P1054221" xmlDataType="integer"/>
    </xmlCellPr>
  </singleXmlCell>
  <singleXmlCell id="381" xr6:uid="{5E896C3D-92E8-4072-A9A2-8CAF3030D6F7}" r="I21" connectionId="1">
    <xmlCellPr id="1" xr6:uid="{E97FE0F6-7D70-45B9-90F4-261FD3EEB7B1}" uniqueName="P1054222">
      <xmlPr mapId="1" xpath="/TFI-IZD-AIF/INTd-TFI-AIF-E_1000985/P1054222" xmlDataType="integer"/>
    </xmlCellPr>
  </singleXmlCell>
  <singleXmlCell id="382" xr6:uid="{4D1A4991-97E7-449C-950A-E01C31DC254F}" r="H22" connectionId="1">
    <xmlCellPr id="1" xr6:uid="{77BD194B-11CC-46BD-9E17-29B742E4BE05}" uniqueName="P1054223">
      <xmlPr mapId="1" xpath="/TFI-IZD-AIF/INTd-TFI-AIF-E_1000985/P1054223" xmlDataType="integer"/>
    </xmlCellPr>
  </singleXmlCell>
  <singleXmlCell id="383" xr6:uid="{198BC9FB-A205-4966-8FB4-37D8ED5C4C8C}" r="I22" connectionId="1">
    <xmlCellPr id="1" xr6:uid="{69674FE4-0DEC-4F88-90AC-2DC47C2398B8}" uniqueName="P1054224">
      <xmlPr mapId="1" xpath="/TFI-IZD-AIF/INTd-TFI-AIF-E_1000985/P1054224" xmlDataType="integer"/>
    </xmlCellPr>
  </singleXmlCell>
  <singleXmlCell id="384" xr6:uid="{8ACA6E41-43C2-4DEA-9F22-4FFFD2F08580}" r="H23" connectionId="1">
    <xmlCellPr id="1" xr6:uid="{E25B2C60-78DC-451C-82E6-8632431888F1}" uniqueName="P1054225">
      <xmlPr mapId="1" xpath="/TFI-IZD-AIF/INTd-TFI-AIF-E_1000985/P1054225" xmlDataType="integer"/>
    </xmlCellPr>
  </singleXmlCell>
  <singleXmlCell id="385" xr6:uid="{72348B6A-2F44-402A-8F1E-8464307338E1}" r="I23" connectionId="1">
    <xmlCellPr id="1" xr6:uid="{05D54CB4-4C1C-433B-A79B-D0BE1B805018}" uniqueName="P1054226">
      <xmlPr mapId="1" xpath="/TFI-IZD-AIF/INTd-TFI-AIF-E_1000985/P1054226" xmlDataType="integer"/>
    </xmlCellPr>
  </singleXmlCell>
  <singleXmlCell id="386" xr6:uid="{AC095543-5381-4942-8118-FC5B96D1B4D7}" r="H24" connectionId="1">
    <xmlCellPr id="1" xr6:uid="{D5B0A127-4E10-42C4-A758-9C5FC65B7EF2}" uniqueName="P1054227">
      <xmlPr mapId="1" xpath="/TFI-IZD-AIF/INTd-TFI-AIF-E_1000985/P1054227" xmlDataType="integer"/>
    </xmlCellPr>
  </singleXmlCell>
  <singleXmlCell id="387" xr6:uid="{EA356E00-DA6B-474C-A621-81FA0107C07F}" r="I24" connectionId="1">
    <xmlCellPr id="1" xr6:uid="{653C29C6-A52C-4EE3-BF57-961853164ED9}" uniqueName="P1054228">
      <xmlPr mapId="1" xpath="/TFI-IZD-AIF/INTd-TFI-AIF-E_1000985/P1054228" xmlDataType="integer"/>
    </xmlCellPr>
  </singleXmlCell>
  <singleXmlCell id="388" xr6:uid="{9BB0BFC2-5401-4CED-A891-FA027B0186A7}" r="H25" connectionId="1">
    <xmlCellPr id="1" xr6:uid="{54C168AA-61ED-4C84-B077-1FBE16819B17}" uniqueName="P1054229">
      <xmlPr mapId="1" xpath="/TFI-IZD-AIF/INTd-TFI-AIF-E_1000985/P1054229" xmlDataType="integer"/>
    </xmlCellPr>
  </singleXmlCell>
  <singleXmlCell id="389" xr6:uid="{CA7528AB-840D-4027-A255-561D952676FB}" r="I25" connectionId="1">
    <xmlCellPr id="1" xr6:uid="{E3C0FF35-6419-47EA-BF1F-2BFFC7094DED}" uniqueName="P1054230">
      <xmlPr mapId="1" xpath="/TFI-IZD-AIF/INTd-TFI-AIF-E_1000985/P1054230" xmlDataType="integer"/>
    </xmlCellPr>
  </singleXmlCell>
  <singleXmlCell id="390" xr6:uid="{7B263FC6-D426-4783-B1BE-AAC749F8DF3C}" r="H26" connectionId="1">
    <xmlCellPr id="1" xr6:uid="{C5AF5EB3-85EB-4B25-80DC-9B83CD21DBDA}" uniqueName="P1054231">
      <xmlPr mapId="1" xpath="/TFI-IZD-AIF/INTd-TFI-AIF-E_1000985/P1054231" xmlDataType="integer"/>
    </xmlCellPr>
  </singleXmlCell>
  <singleXmlCell id="391" xr6:uid="{F7459A69-C37A-41ED-ABB2-EEF82E299204}" r="I26" connectionId="1">
    <xmlCellPr id="1" xr6:uid="{4384F0D0-8D71-4E24-B1E6-A46B49452059}" uniqueName="P1054232">
      <xmlPr mapId="1" xpath="/TFI-IZD-AIF/INTd-TFI-AIF-E_1000985/P1054232" xmlDataType="integer"/>
    </xmlCellPr>
  </singleXmlCell>
  <singleXmlCell id="392" xr6:uid="{FE067B63-DCFD-4FE8-A395-1063F7776C3F}" r="H27" connectionId="1">
    <xmlCellPr id="1" xr6:uid="{5DBB62ED-E6B9-40FE-9914-13D83CC10826}" uniqueName="P1054233">
      <xmlPr mapId="1" xpath="/TFI-IZD-AIF/INTd-TFI-AIF-E_1000985/P1054233" xmlDataType="integer"/>
    </xmlCellPr>
  </singleXmlCell>
  <singleXmlCell id="393" xr6:uid="{A12A79C2-637E-4BF3-A633-D185F3D4C7E8}" r="I27" connectionId="1">
    <xmlCellPr id="1" xr6:uid="{A07C177E-63B1-447D-8932-0E8AC58168EF}" uniqueName="P1054234">
      <xmlPr mapId="1" xpath="/TFI-IZD-AIF/INTd-TFI-AIF-E_1000985/P1054234" xmlDataType="integer"/>
    </xmlCellPr>
  </singleXmlCell>
  <singleXmlCell id="394" xr6:uid="{D0AD961E-FD5F-4B3B-A26A-BC4012D0FBD3}" r="H28" connectionId="1">
    <xmlCellPr id="1" xr6:uid="{FC0629CC-3874-4500-8398-E9BB7056DCC2}" uniqueName="P1054235">
      <xmlPr mapId="1" xpath="/TFI-IZD-AIF/INTd-TFI-AIF-E_1000985/P1054235" xmlDataType="integer"/>
    </xmlCellPr>
  </singleXmlCell>
  <singleXmlCell id="395" xr6:uid="{77425AFF-F9A4-45A1-906E-A0E58B4DEFBA}" r="I28" connectionId="1">
    <xmlCellPr id="1" xr6:uid="{DC301175-8854-4740-8A73-82BFADBB6266}" uniqueName="P1054236">
      <xmlPr mapId="1" xpath="/TFI-IZD-AIF/INTd-TFI-AIF-E_1000985/P1054236" xmlDataType="integer"/>
    </xmlCellPr>
  </singleXmlCell>
  <singleXmlCell id="396" xr6:uid="{CAFE9B79-75A8-408A-ABA9-6F8C632901C7}" r="H29" connectionId="1">
    <xmlCellPr id="1" xr6:uid="{E2408ACF-F1AE-4234-B811-8DD08F39F786}" uniqueName="P1054237">
      <xmlPr mapId="1" xpath="/TFI-IZD-AIF/INTd-TFI-AIF-E_1000985/P1054237" xmlDataType="integer"/>
    </xmlCellPr>
  </singleXmlCell>
  <singleXmlCell id="397" xr6:uid="{8D7E09A9-670C-4886-8290-51B81EBAA01E}" r="I29" connectionId="1">
    <xmlCellPr id="1" xr6:uid="{143BD504-21A4-46D8-95C9-A147B1AD9BDE}" uniqueName="P1054238">
      <xmlPr mapId="1" xpath="/TFI-IZD-AIF/INTd-TFI-AIF-E_1000985/P1054238" xmlDataType="integer"/>
    </xmlCellPr>
  </singleXmlCell>
  <singleXmlCell id="398" xr6:uid="{2478C291-4B37-4FA1-AC68-644C79B83C6E}" r="H30" connectionId="1">
    <xmlCellPr id="1" xr6:uid="{EAAC2E57-5E9F-495E-ABD5-017E610FB836}" uniqueName="P1054239">
      <xmlPr mapId="1" xpath="/TFI-IZD-AIF/INTd-TFI-AIF-E_1000985/P1054239" xmlDataType="integer"/>
    </xmlCellPr>
  </singleXmlCell>
  <singleXmlCell id="399" xr6:uid="{A7B33AFB-0AD5-48DA-9B5D-96A80D93387F}" r="I30" connectionId="1">
    <xmlCellPr id="1" xr6:uid="{404C823D-81CD-44BC-9D91-A6A780F7B96B}" uniqueName="P1054240">
      <xmlPr mapId="1" xpath="/TFI-IZD-AIF/INTd-TFI-AIF-E_1000985/P1054240" xmlDataType="integer"/>
    </xmlCellPr>
  </singleXmlCell>
  <singleXmlCell id="400" xr6:uid="{FF5CC69D-34A9-4E05-8C7E-DA38C02A82F5}" r="H31" connectionId="1">
    <xmlCellPr id="1" xr6:uid="{DFC97CA1-4DCF-4CA5-94B5-5435963B6370}" uniqueName="P1054241">
      <xmlPr mapId="1" xpath="/TFI-IZD-AIF/INTd-TFI-AIF-E_1000985/P1054241" xmlDataType="integer"/>
    </xmlCellPr>
  </singleXmlCell>
  <singleXmlCell id="401" xr6:uid="{C20AAF94-BAF0-4518-8B80-A7D9C8358045}" r="I31" connectionId="1">
    <xmlCellPr id="1" xr6:uid="{1F0BD335-AC2D-4881-B4CA-73B576CD3061}" uniqueName="P1054242">
      <xmlPr mapId="1" xpath="/TFI-IZD-AIF/INTd-TFI-AIF-E_1000985/P1054242" xmlDataType="integer"/>
    </xmlCellPr>
  </singleXmlCell>
  <singleXmlCell id="402" xr6:uid="{017CF06A-865E-4400-99CC-CFC7576B1FFF}" r="H32" connectionId="1">
    <xmlCellPr id="1" xr6:uid="{977DAE2E-CFBB-425D-A4A7-3E999035DBF7}" uniqueName="P1054243">
      <xmlPr mapId="1" xpath="/TFI-IZD-AIF/INTd-TFI-AIF-E_1000985/P1054243" xmlDataType="integer"/>
    </xmlCellPr>
  </singleXmlCell>
  <singleXmlCell id="403" xr6:uid="{C06C5927-9F10-49A6-80A9-6C989C00CCA2}" r="I32" connectionId="1">
    <xmlCellPr id="1" xr6:uid="{726CDE0F-C1A5-4CC0-99AD-7E3680C0D7EC}" uniqueName="P1054244">
      <xmlPr mapId="1" xpath="/TFI-IZD-AIF/INTd-TFI-AIF-E_1000985/P1054244" xmlDataType="integer"/>
    </xmlCellPr>
  </singleXmlCell>
  <singleXmlCell id="404" xr6:uid="{42E2A925-E36D-455C-87D5-42BEECDE3C46}" r="H33" connectionId="1">
    <xmlCellPr id="1" xr6:uid="{461DC198-1162-40BB-B06A-20DFEBDD6B0D}" uniqueName="P1054245">
      <xmlPr mapId="1" xpath="/TFI-IZD-AIF/INTd-TFI-AIF-E_1000985/P1054245" xmlDataType="integer"/>
    </xmlCellPr>
  </singleXmlCell>
  <singleXmlCell id="405" xr6:uid="{3BCF5A9A-868A-4B11-82B9-3BA6AC74FB6E}" r="I33" connectionId="1">
    <xmlCellPr id="1" xr6:uid="{D8D72619-B51E-4B71-B728-7B9D26D84EA7}" uniqueName="P1054246">
      <xmlPr mapId="1" xpath="/TFI-IZD-AIF/INTd-TFI-AIF-E_1000985/P1054246" xmlDataType="integer"/>
    </xmlCellPr>
  </singleXmlCell>
  <singleXmlCell id="406" xr6:uid="{8EC7B761-08BB-42C4-BB27-D2D6EB443E3C}" r="H34" connectionId="1">
    <xmlCellPr id="1" xr6:uid="{3C58FCB9-D29C-4066-96F0-712EA4C00A94}" uniqueName="P1054247">
      <xmlPr mapId="1" xpath="/TFI-IZD-AIF/INTd-TFI-AIF-E_1000985/P1054247" xmlDataType="integer"/>
    </xmlCellPr>
  </singleXmlCell>
  <singleXmlCell id="407" xr6:uid="{36ACA863-A7C9-4FB4-AD4F-1649A1B7C65E}" r="I34" connectionId="1">
    <xmlCellPr id="1" xr6:uid="{CD77F5DB-4D3F-4009-AF78-844D2F3CE8C7}" uniqueName="P1054248">
      <xmlPr mapId="1" xpath="/TFI-IZD-AIF/INTd-TFI-AIF-E_1000985/P1054248" xmlDataType="integer"/>
    </xmlCellPr>
  </singleXmlCell>
  <singleXmlCell id="408" xr6:uid="{811284D7-E102-426A-8893-0AE613131FC1}" r="H35" connectionId="1">
    <xmlCellPr id="1" xr6:uid="{4B579DBF-3573-4B59-B4E8-508719006B74}" uniqueName="P1054249">
      <xmlPr mapId="1" xpath="/TFI-IZD-AIF/INTd-TFI-AIF-E_1000985/P1054249" xmlDataType="integer"/>
    </xmlCellPr>
  </singleXmlCell>
  <singleXmlCell id="409" xr6:uid="{E6155073-B56E-4981-8729-1AFE343B637E}" r="I35" connectionId="1">
    <xmlCellPr id="1" xr6:uid="{78546BDB-A27B-42AB-A3D8-92CDAF1E50C0}" uniqueName="P1054250">
      <xmlPr mapId="1" xpath="/TFI-IZD-AIF/INTd-TFI-AIF-E_1000985/P1054250" xmlDataType="integer"/>
    </xmlCellPr>
  </singleXmlCell>
  <singleXmlCell id="410" xr6:uid="{DBE2FDAC-E87C-493F-83DE-42B6AF682A4A}" r="H36" connectionId="1">
    <xmlCellPr id="1" xr6:uid="{6FC97E57-B506-4E6F-864A-285204C7D2BC}" uniqueName="P1054251">
      <xmlPr mapId="1" xpath="/TFI-IZD-AIF/INTd-TFI-AIF-E_1000985/P1054251" xmlDataType="integer"/>
    </xmlCellPr>
  </singleXmlCell>
  <singleXmlCell id="411" xr6:uid="{5CA6B4BD-F4E1-4793-859F-600902473859}" r="I36" connectionId="1">
    <xmlCellPr id="1" xr6:uid="{4A5AD412-382D-4585-80E8-C4D66C0E116F}" uniqueName="P1054252">
      <xmlPr mapId="1" xpath="/TFI-IZD-AIF/INTd-TFI-AIF-E_1000985/P1054252" xmlDataType="integer"/>
    </xmlCellPr>
  </singleXmlCell>
  <singleXmlCell id="412" xr6:uid="{506A1588-AA27-43A1-A5F0-A9811B826088}" r="H37" connectionId="1">
    <xmlCellPr id="1" xr6:uid="{828179FB-9974-46B9-9A1C-B53FE6BBC2B9}" uniqueName="P1054253">
      <xmlPr mapId="1" xpath="/TFI-IZD-AIF/INTd-TFI-AIF-E_1000985/P1054253" xmlDataType="integer"/>
    </xmlCellPr>
  </singleXmlCell>
  <singleXmlCell id="413" xr6:uid="{8612B7FC-A39F-4D6F-96E9-E9B39AECDF96}" r="I37" connectionId="1">
    <xmlCellPr id="1" xr6:uid="{47272C64-07B7-4FDE-AC65-D3E3498911A5}" uniqueName="P1054254">
      <xmlPr mapId="1" xpath="/TFI-IZD-AIF/INTd-TFI-AIF-E_1000985/P1054254" xmlDataType="integer"/>
    </xmlCellPr>
  </singleXmlCell>
  <singleXmlCell id="414" xr6:uid="{3C6FA161-860A-4CF4-B0EC-D0218F252456}" r="H38" connectionId="1">
    <xmlCellPr id="1" xr6:uid="{B581B716-E97F-435B-9549-1FA763C87801}" uniqueName="P1054255">
      <xmlPr mapId="1" xpath="/TFI-IZD-AIF/INTd-TFI-AIF-E_1000985/P1054255" xmlDataType="integer"/>
    </xmlCellPr>
  </singleXmlCell>
  <singleXmlCell id="415" xr6:uid="{90F2A9BF-2CED-45F4-891D-930985DDEBBF}" r="I38" connectionId="1">
    <xmlCellPr id="1" xr6:uid="{E6580186-0095-4387-86B6-1951B7DE1E3A}" uniqueName="P1054256">
      <xmlPr mapId="1" xpath="/TFI-IZD-AIF/INTd-TFI-AIF-E_1000985/P1054256" xmlDataType="integer"/>
    </xmlCellPr>
  </singleXmlCell>
  <singleXmlCell id="416" xr6:uid="{42BC30E3-8837-4D25-9952-CA6EC8FEB669}" r="H39" connectionId="1">
    <xmlCellPr id="1" xr6:uid="{3378E706-0EEA-40C5-801F-BB14EA8D1F0E}" uniqueName="P1054257">
      <xmlPr mapId="1" xpath="/TFI-IZD-AIF/INTd-TFI-AIF-E_1000985/P1054257" xmlDataType="integer"/>
    </xmlCellPr>
  </singleXmlCell>
  <singleXmlCell id="417" xr6:uid="{64A39AF4-E22E-4424-839C-42523FF03109}" r="I39" connectionId="1">
    <xmlCellPr id="1" xr6:uid="{BCD1FAAF-2319-47C8-BCBD-DC476EB0B609}" uniqueName="P1054258">
      <xmlPr mapId="1" xpath="/TFI-IZD-AIF/INTd-TFI-AIF-E_1000985/P1054258" xmlDataType="integer"/>
    </xmlCellPr>
  </singleXmlCell>
  <singleXmlCell id="418" xr6:uid="{CEBC9764-49B5-487A-A18A-C1EB7262ACDB}" r="H40" connectionId="1">
    <xmlCellPr id="1" xr6:uid="{623E457B-A0F3-4D92-A4ED-150CAC2AA3B1}" uniqueName="P1054259">
      <xmlPr mapId="1" xpath="/TFI-IZD-AIF/INTd-TFI-AIF-E_1000985/P1054259" xmlDataType="integer"/>
    </xmlCellPr>
  </singleXmlCell>
  <singleXmlCell id="419" xr6:uid="{AE9A7A80-35FC-4779-A6E4-B0C209D1B4AA}" r="I40" connectionId="1">
    <xmlCellPr id="1" xr6:uid="{BADEC33A-C59C-441C-BA11-7A4D10E0CFC6}" uniqueName="P1054260">
      <xmlPr mapId="1" xpath="/TFI-IZD-AIF/INTd-TFI-AIF-E_1000985/P1054260" xmlDataType="integer"/>
    </xmlCellPr>
  </singleXmlCell>
  <singleXmlCell id="420" xr6:uid="{52C3260D-2FF7-420C-8BFC-300D2FACF7B0}" r="H41" connectionId="1">
    <xmlCellPr id="1" xr6:uid="{2444A02E-59B9-4D97-9E41-C1E42A891C2C}" uniqueName="P1054261">
      <xmlPr mapId="1" xpath="/TFI-IZD-AIF/INTd-TFI-AIF-E_1000985/P1054261" xmlDataType="integer"/>
    </xmlCellPr>
  </singleXmlCell>
  <singleXmlCell id="421" xr6:uid="{42E95C1D-F865-4293-9012-CDA686D4249E}" r="I41" connectionId="1">
    <xmlCellPr id="1" xr6:uid="{A02E1274-26ED-49F8-B6FA-62DE190F43AC}" uniqueName="P1054262">
      <xmlPr mapId="1" xpath="/TFI-IZD-AIF/INTd-TFI-AIF-E_1000985/P1054262" xmlDataType="integer"/>
    </xmlCellPr>
  </singleXmlCell>
  <singleXmlCell id="422" xr6:uid="{2F76B127-10AD-4C21-897B-794CFD19412F}" r="H42" connectionId="1">
    <xmlCellPr id="1" xr6:uid="{5E6EAC2D-E342-4DE6-9148-CABAAE8440A9}" uniqueName="P1054263">
      <xmlPr mapId="1" xpath="/TFI-IZD-AIF/INTd-TFI-AIF-E_1000985/P1054263" xmlDataType="integer"/>
    </xmlCellPr>
  </singleXmlCell>
  <singleXmlCell id="423" xr6:uid="{AFD99F0E-7FD7-4DF3-9304-B702BCBE0FBE}" r="I42" connectionId="1">
    <xmlCellPr id="1" xr6:uid="{E6C07AD1-0D59-4980-B4C1-288511D41D54}" uniqueName="P1054264">
      <xmlPr mapId="1" xpath="/TFI-IZD-AIF/INTd-TFI-AIF-E_1000985/P1054264" xmlDataType="integer"/>
    </xmlCellPr>
  </singleXmlCell>
  <singleXmlCell id="424" xr6:uid="{FA3F79B2-ADE2-4012-A94D-FCBCB90A3421}" r="H43" connectionId="1">
    <xmlCellPr id="1" xr6:uid="{711EFD3D-6444-47AC-8627-D55908843558}" uniqueName="P1054265">
      <xmlPr mapId="1" xpath="/TFI-IZD-AIF/INTd-TFI-AIF-E_1000985/P1054265" xmlDataType="integer"/>
    </xmlCellPr>
  </singleXmlCell>
  <singleXmlCell id="425" xr6:uid="{5D05E663-3221-47BE-8475-A5BB1445EB21}" r="I43" connectionId="1">
    <xmlCellPr id="1" xr6:uid="{C37F81E9-C7AA-4E73-88F1-20969BDD4B3F}" uniqueName="P1054266">
      <xmlPr mapId="1" xpath="/TFI-IZD-AIF/INTd-TFI-AIF-E_1000985/P1054266" xmlDataType="integer"/>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6" xr6:uid="{BFA6FACF-619A-4502-8022-E45AAA787B22}" r="H7" connectionId="1">
    <xmlCellPr id="1" xr6:uid="{37C110E8-0143-4950-BF4B-51D81769C4B1}" uniqueName="P1054267">
      <xmlPr mapId="1" xpath="/TFI-IZD-AIF/INTi-TFI-AIF-E_1000986/P1054267" xmlDataType="integer"/>
    </xmlCellPr>
  </singleXmlCell>
  <singleXmlCell id="427" xr6:uid="{6976A81E-C36F-46EE-90B2-BC5091B1A3EF}" r="I7" connectionId="1">
    <xmlCellPr id="1" xr6:uid="{EB55AD04-1C19-43D2-8361-8C72CA80FF45}" uniqueName="P1054268">
      <xmlPr mapId="1" xpath="/TFI-IZD-AIF/INTi-TFI-AIF-E_1000986/P1054268" xmlDataType="integer"/>
    </xmlCellPr>
  </singleXmlCell>
  <singleXmlCell id="428" xr6:uid="{B6C6303D-B067-44F9-87C2-3C3629025DFC}" r="H8" connectionId="1">
    <xmlCellPr id="1" xr6:uid="{554DE1E0-94DA-4146-B83B-2849301585DA}" uniqueName="P1054269">
      <xmlPr mapId="1" xpath="/TFI-IZD-AIF/INTi-TFI-AIF-E_1000986/P1054269" xmlDataType="integer"/>
    </xmlCellPr>
  </singleXmlCell>
  <singleXmlCell id="429" xr6:uid="{78C1F33C-C5B7-489D-A68F-A0DC51804AD4}" r="I8" connectionId="1">
    <xmlCellPr id="1" xr6:uid="{885222B9-7AAF-451F-B875-AD3CD3FE72E4}" uniqueName="P1054270">
      <xmlPr mapId="1" xpath="/TFI-IZD-AIF/INTi-TFI-AIF-E_1000986/P1054270" xmlDataType="integer"/>
    </xmlCellPr>
  </singleXmlCell>
  <singleXmlCell id="430" xr6:uid="{22D367EC-0315-4187-9EE2-135ACB6A300D}" r="H9" connectionId="1">
    <xmlCellPr id="1" xr6:uid="{590E0496-FB5A-49FB-A7FF-FA14DFA8E464}" uniqueName="P1054271">
      <xmlPr mapId="1" xpath="/TFI-IZD-AIF/INTi-TFI-AIF-E_1000986/P1054271" xmlDataType="integer"/>
    </xmlCellPr>
  </singleXmlCell>
  <singleXmlCell id="431" xr6:uid="{799437F9-F90E-4C09-B90D-02774C76D930}" r="I9" connectionId="1">
    <xmlCellPr id="1" xr6:uid="{922D3538-2C57-4419-BB65-201FCA032700}" uniqueName="P1054272">
      <xmlPr mapId="1" xpath="/TFI-IZD-AIF/INTi-TFI-AIF-E_1000986/P1054272" xmlDataType="integer"/>
    </xmlCellPr>
  </singleXmlCell>
  <singleXmlCell id="432" xr6:uid="{27A7A305-B311-4E4B-818D-18C26C74069E}" r="H10" connectionId="1">
    <xmlCellPr id="1" xr6:uid="{0E337EE1-2882-4E19-8963-AC5254D8FD00}" uniqueName="P1054273">
      <xmlPr mapId="1" xpath="/TFI-IZD-AIF/INTi-TFI-AIF-E_1000986/P1054273" xmlDataType="integer"/>
    </xmlCellPr>
  </singleXmlCell>
  <singleXmlCell id="433" xr6:uid="{19C58958-4E70-44ED-809F-E13ED6ABA879}" r="I10" connectionId="1">
    <xmlCellPr id="1" xr6:uid="{36F4E7E6-D508-497D-A422-59033E178DF0}" uniqueName="P1054274">
      <xmlPr mapId="1" xpath="/TFI-IZD-AIF/INTi-TFI-AIF-E_1000986/P1054274" xmlDataType="integer"/>
    </xmlCellPr>
  </singleXmlCell>
  <singleXmlCell id="434" xr6:uid="{6C158E69-D4F1-4D79-A797-D31D50CDBEE8}" r="H11" connectionId="1">
    <xmlCellPr id="1" xr6:uid="{9FDC87B1-C9B3-4B31-AE3B-868C83B3A270}" uniqueName="P1054275">
      <xmlPr mapId="1" xpath="/TFI-IZD-AIF/INTi-TFI-AIF-E_1000986/P1054275" xmlDataType="integer"/>
    </xmlCellPr>
  </singleXmlCell>
  <singleXmlCell id="435" xr6:uid="{AB49FA37-58D6-4D9A-BAA6-45C1811C8B8D}" r="I11" connectionId="1">
    <xmlCellPr id="1" xr6:uid="{D3A2EBC6-A34E-417B-83E8-515D19BCA536}" uniqueName="P1054276">
      <xmlPr mapId="1" xpath="/TFI-IZD-AIF/INTi-TFI-AIF-E_1000986/P1054276" xmlDataType="integer"/>
    </xmlCellPr>
  </singleXmlCell>
  <singleXmlCell id="436" xr6:uid="{647CA3A0-58D3-4B35-A7A3-763311BF9ECC}" r="H12" connectionId="1">
    <xmlCellPr id="1" xr6:uid="{E89A5FC7-CB87-467F-B323-0C66A0EA3B9C}" uniqueName="P1054277">
      <xmlPr mapId="1" xpath="/TFI-IZD-AIF/INTi-TFI-AIF-E_1000986/P1054277" xmlDataType="integer"/>
    </xmlCellPr>
  </singleXmlCell>
  <singleXmlCell id="437" xr6:uid="{2BCA67EF-E55D-4357-A5F6-D34538204BBD}" r="I12" connectionId="1">
    <xmlCellPr id="1" xr6:uid="{235974ED-2034-41A4-96A2-4EC3BBBE02D0}" uniqueName="P1054278">
      <xmlPr mapId="1" xpath="/TFI-IZD-AIF/INTi-TFI-AIF-E_1000986/P1054278" xmlDataType="integer"/>
    </xmlCellPr>
  </singleXmlCell>
  <singleXmlCell id="438" xr6:uid="{A4D458C2-7003-4F91-A325-0753AB734746}" r="H13" connectionId="1">
    <xmlCellPr id="1" xr6:uid="{0D3C348D-D598-4763-A006-138593C2CE57}" uniqueName="P1054279">
      <xmlPr mapId="1" xpath="/TFI-IZD-AIF/INTi-TFI-AIF-E_1000986/P1054279" xmlDataType="integer"/>
    </xmlCellPr>
  </singleXmlCell>
  <singleXmlCell id="439" xr6:uid="{EC216EB9-895D-4E4E-BB14-CEEC23D6C77D}" r="I13" connectionId="1">
    <xmlCellPr id="1" xr6:uid="{886DC02A-EAEF-40D0-AAC2-17B473095149}" uniqueName="P1054280">
      <xmlPr mapId="1" xpath="/TFI-IZD-AIF/INTi-TFI-AIF-E_1000986/P1054280" xmlDataType="integer"/>
    </xmlCellPr>
  </singleXmlCell>
  <singleXmlCell id="440" xr6:uid="{90605A9A-9AE3-4E4F-9FE2-E8DEA7080176}" r="H14" connectionId="1">
    <xmlCellPr id="1" xr6:uid="{4B0C16A8-573D-4046-ACE9-00E51A1B8906}" uniqueName="P1054281">
      <xmlPr mapId="1" xpath="/TFI-IZD-AIF/INTi-TFI-AIF-E_1000986/P1054281" xmlDataType="integer"/>
    </xmlCellPr>
  </singleXmlCell>
  <singleXmlCell id="441" xr6:uid="{ADFB87B2-28D4-4038-B5D0-C3E856EB2A9B}" r="I14" connectionId="1">
    <xmlCellPr id="1" xr6:uid="{F215BCF0-9810-42B8-B869-7785EBA8056B}" uniqueName="P1054282">
      <xmlPr mapId="1" xpath="/TFI-IZD-AIF/INTi-TFI-AIF-E_1000986/P1054282" xmlDataType="integer"/>
    </xmlCellPr>
  </singleXmlCell>
  <singleXmlCell id="442" xr6:uid="{3BF8472F-7DA2-453D-86EA-FF19ECAF619A}" r="H15" connectionId="1">
    <xmlCellPr id="1" xr6:uid="{C0CDA9D4-F45A-4F11-B4FF-BC900ACFE25D}" uniqueName="P1054283">
      <xmlPr mapId="1" xpath="/TFI-IZD-AIF/INTi-TFI-AIF-E_1000986/P1054283" xmlDataType="integer"/>
    </xmlCellPr>
  </singleXmlCell>
  <singleXmlCell id="443" xr6:uid="{CA33EEBF-0E86-47CD-B9E9-81B264842DC6}" r="I15" connectionId="1">
    <xmlCellPr id="1" xr6:uid="{6F19F408-9334-4060-A4CC-B03DC7A6B10E}" uniqueName="P1054284">
      <xmlPr mapId="1" xpath="/TFI-IZD-AIF/INTi-TFI-AIF-E_1000986/P1054284" xmlDataType="integer"/>
    </xmlCellPr>
  </singleXmlCell>
  <singleXmlCell id="444" xr6:uid="{6DD99086-798A-4576-80B9-C5EF55623EA6}" r="H16" connectionId="1">
    <xmlCellPr id="1" xr6:uid="{FDFDF1F9-71BE-421B-BA8F-B4EF4F5165E2}" uniqueName="P1054285">
      <xmlPr mapId="1" xpath="/TFI-IZD-AIF/INTi-TFI-AIF-E_1000986/P1054285" xmlDataType="integer"/>
    </xmlCellPr>
  </singleXmlCell>
  <singleXmlCell id="445" xr6:uid="{E1FBD1D6-8B0B-429C-A04D-99D7470E466D}" r="I16" connectionId="1">
    <xmlCellPr id="1" xr6:uid="{6961F1CA-D930-4F40-8E5E-AADDDF6F2E64}" uniqueName="P1054286">
      <xmlPr mapId="1" xpath="/TFI-IZD-AIF/INTi-TFI-AIF-E_1000986/P1054286" xmlDataType="integer"/>
    </xmlCellPr>
  </singleXmlCell>
  <singleXmlCell id="446" xr6:uid="{B8F119C3-6DA2-495F-807A-695CC716A27B}" r="H17" connectionId="1">
    <xmlCellPr id="1" xr6:uid="{1D2FE927-693A-4E55-B1BD-28A9886FEF7B}" uniqueName="P1054287">
      <xmlPr mapId="1" xpath="/TFI-IZD-AIF/INTi-TFI-AIF-E_1000986/P1054287" xmlDataType="integer"/>
    </xmlCellPr>
  </singleXmlCell>
  <singleXmlCell id="447" xr6:uid="{5051375D-1FAE-47C5-A73C-16F2E328ED19}" r="I17" connectionId="1">
    <xmlCellPr id="1" xr6:uid="{0519B4DF-C78C-4113-8D72-1359D83E659D}" uniqueName="P1054288">
      <xmlPr mapId="1" xpath="/TFI-IZD-AIF/INTi-TFI-AIF-E_1000986/P1054288" xmlDataType="integer"/>
    </xmlCellPr>
  </singleXmlCell>
  <singleXmlCell id="448" xr6:uid="{2D8952DD-F7D8-4052-994E-B88D11E7B207}" r="H18" connectionId="1">
    <xmlCellPr id="1" xr6:uid="{F30FE099-85BD-4A8B-9DB1-7D9C0B17A0AB}" uniqueName="P1054289">
      <xmlPr mapId="1" xpath="/TFI-IZD-AIF/INTi-TFI-AIF-E_1000986/P1054289" xmlDataType="integer"/>
    </xmlCellPr>
  </singleXmlCell>
  <singleXmlCell id="449" xr6:uid="{C496B1D8-603F-4550-A2C4-617820EA89EB}" r="I18" connectionId="1">
    <xmlCellPr id="1" xr6:uid="{A4BF9D80-C5CB-4833-AD0A-049F654F9234}" uniqueName="P1054290">
      <xmlPr mapId="1" xpath="/TFI-IZD-AIF/INTi-TFI-AIF-E_1000986/P1054290" xmlDataType="integer"/>
    </xmlCellPr>
  </singleXmlCell>
  <singleXmlCell id="450" xr6:uid="{17E7C770-A0A1-4456-8F0A-D97EEE2DB931}" r="H19" connectionId="1">
    <xmlCellPr id="1" xr6:uid="{D725D4A6-59A6-424D-93A0-B4C048E66EC1}" uniqueName="P1054291">
      <xmlPr mapId="1" xpath="/TFI-IZD-AIF/INTi-TFI-AIF-E_1000986/P1054291" xmlDataType="integer"/>
    </xmlCellPr>
  </singleXmlCell>
  <singleXmlCell id="451" xr6:uid="{267B4BE4-AC9B-4452-A736-EEC09B98F838}" r="I19" connectionId="1">
    <xmlCellPr id="1" xr6:uid="{2DF8D81B-3DCB-4823-AE7B-1D1DE156A9BD}" uniqueName="P1054292">
      <xmlPr mapId="1" xpath="/TFI-IZD-AIF/INTi-TFI-AIF-E_1000986/P1054292" xmlDataType="integer"/>
    </xmlCellPr>
  </singleXmlCell>
  <singleXmlCell id="452" xr6:uid="{F5FB35B3-5372-46F2-8246-92A4B88F24A0}" r="H20" connectionId="1">
    <xmlCellPr id="1" xr6:uid="{90DF5F34-CC0E-4FD6-9990-8527EB3BE20E}" uniqueName="P1054293">
      <xmlPr mapId="1" xpath="/TFI-IZD-AIF/INTi-TFI-AIF-E_1000986/P1054293" xmlDataType="integer"/>
    </xmlCellPr>
  </singleXmlCell>
  <singleXmlCell id="453" xr6:uid="{6EA6FBC8-7F7F-48F6-859A-5C5F03FE2274}" r="I20" connectionId="1">
    <xmlCellPr id="1" xr6:uid="{FC8B0363-6C82-4839-8CBB-021032A2DDDA}" uniqueName="P1054294">
      <xmlPr mapId="1" xpath="/TFI-IZD-AIF/INTi-TFI-AIF-E_1000986/P1054294" xmlDataType="integer"/>
    </xmlCellPr>
  </singleXmlCell>
  <singleXmlCell id="454" xr6:uid="{7D6A5950-E85F-48C7-95DB-2BDCD7959BB0}" r="H21" connectionId="1">
    <xmlCellPr id="1" xr6:uid="{8BD0C6EB-C7B1-432B-A6B6-B8687A8B946B}" uniqueName="P1054295">
      <xmlPr mapId="1" xpath="/TFI-IZD-AIF/INTi-TFI-AIF-E_1000986/P1054295" xmlDataType="integer"/>
    </xmlCellPr>
  </singleXmlCell>
  <singleXmlCell id="455" xr6:uid="{BEAE8500-B05D-416B-90E1-7661CAAE2955}" r="I21" connectionId="1">
    <xmlCellPr id="1" xr6:uid="{BA182BEC-91CE-4999-9989-375699DB2686}" uniqueName="P1054296">
      <xmlPr mapId="1" xpath="/TFI-IZD-AIF/INTi-TFI-AIF-E_1000986/P1054296" xmlDataType="integer"/>
    </xmlCellPr>
  </singleXmlCell>
  <singleXmlCell id="456" xr6:uid="{194D6229-E1FA-4602-9622-862F28BB48A7}" r="H22" connectionId="1">
    <xmlCellPr id="1" xr6:uid="{7F3F26C2-6BF6-42D9-B68E-56725FEE0DA7}" uniqueName="P1054297">
      <xmlPr mapId="1" xpath="/TFI-IZD-AIF/INTi-TFI-AIF-E_1000986/P1054297" xmlDataType="integer"/>
    </xmlCellPr>
  </singleXmlCell>
  <singleXmlCell id="457" xr6:uid="{2A7C1F1E-C23D-4C80-948C-B09717AA224E}" r="I22" connectionId="1">
    <xmlCellPr id="1" xr6:uid="{738B51D2-8C2A-458E-ADCA-6235E503E4B4}" uniqueName="P1054298">
      <xmlPr mapId="1" xpath="/TFI-IZD-AIF/INTi-TFI-AIF-E_1000986/P1054298" xmlDataType="integer"/>
    </xmlCellPr>
  </singleXmlCell>
  <singleXmlCell id="458" xr6:uid="{B35F6D73-17D2-4480-83FD-C99A4D0037B6}" r="H23" connectionId="1">
    <xmlCellPr id="1" xr6:uid="{32802E3B-96B7-4909-9615-F77C0BD8EAC4}" uniqueName="P1054299">
      <xmlPr mapId="1" xpath="/TFI-IZD-AIF/INTi-TFI-AIF-E_1000986/P1054299" xmlDataType="integer"/>
    </xmlCellPr>
  </singleXmlCell>
  <singleXmlCell id="459" xr6:uid="{794F51E5-F6B3-4752-BA7D-9985FFAC7E98}" r="I23" connectionId="1">
    <xmlCellPr id="1" xr6:uid="{5D92140D-90AB-44A8-9AA5-122A3191F9D7}" uniqueName="P1054300">
      <xmlPr mapId="1" xpath="/TFI-IZD-AIF/INTi-TFI-AIF-E_1000986/P1054300" xmlDataType="integer"/>
    </xmlCellPr>
  </singleXmlCell>
  <singleXmlCell id="460" xr6:uid="{81443577-B586-4691-BAFD-134455E47DEA}" r="H24" connectionId="1">
    <xmlCellPr id="1" xr6:uid="{30F5D464-7A51-42E3-909A-B88E0ECDA2C2}" uniqueName="P1054301">
      <xmlPr mapId="1" xpath="/TFI-IZD-AIF/INTi-TFI-AIF-E_1000986/P1054301" xmlDataType="integer"/>
    </xmlCellPr>
  </singleXmlCell>
  <singleXmlCell id="461" xr6:uid="{483CCE6D-BE4D-49A7-A59F-F2C69FCEC8DA}" r="I24" connectionId="1">
    <xmlCellPr id="1" xr6:uid="{5ADBB138-CC6A-4F46-A297-E6399D0E58DF}" uniqueName="P1054302">
      <xmlPr mapId="1" xpath="/TFI-IZD-AIF/INTi-TFI-AIF-E_1000986/P1054302" xmlDataType="integer"/>
    </xmlCellPr>
  </singleXmlCell>
  <singleXmlCell id="462" xr6:uid="{E564DECC-8665-40A8-A7D3-DEE4EDB926E4}" r="H25" connectionId="1">
    <xmlCellPr id="1" xr6:uid="{0FEF88A8-FA1A-49E6-9AA0-50F77B3C13A0}" uniqueName="P1054303">
      <xmlPr mapId="1" xpath="/TFI-IZD-AIF/INTi-TFI-AIF-E_1000986/P1054303" xmlDataType="integer"/>
    </xmlCellPr>
  </singleXmlCell>
  <singleXmlCell id="463" xr6:uid="{A06F354F-8FD1-49D6-AC53-C460C4D3FD4F}" r="I25" connectionId="1">
    <xmlCellPr id="1" xr6:uid="{42EA8113-4F25-4C05-9B84-334DE0CF7D7D}" uniqueName="P1054304">
      <xmlPr mapId="1" xpath="/TFI-IZD-AIF/INTi-TFI-AIF-E_1000986/P1054304" xmlDataType="integer"/>
    </xmlCellPr>
  </singleXmlCell>
  <singleXmlCell id="464" xr6:uid="{56EB057C-2401-40D1-9D58-B31C53C589F6}" r="H26" connectionId="1">
    <xmlCellPr id="1" xr6:uid="{BF04F5C0-B7BB-44B4-BD13-4096AE5844F1}" uniqueName="P1054305">
      <xmlPr mapId="1" xpath="/TFI-IZD-AIF/INTi-TFI-AIF-E_1000986/P1054305" xmlDataType="integer"/>
    </xmlCellPr>
  </singleXmlCell>
  <singleXmlCell id="465" xr6:uid="{0BF671FF-AFFB-48C5-8D78-495FAAA388EE}" r="I26" connectionId="1">
    <xmlCellPr id="1" xr6:uid="{A59EE1B0-A222-4A2A-B76E-2C4558D39433}" uniqueName="P1054306">
      <xmlPr mapId="1" xpath="/TFI-IZD-AIF/INTi-TFI-AIF-E_1000986/P1054306" xmlDataType="integer"/>
    </xmlCellPr>
  </singleXmlCell>
  <singleXmlCell id="466" xr6:uid="{F4DA6A0C-B53B-4D15-98C3-5E27053FBE46}" r="H27" connectionId="1">
    <xmlCellPr id="1" xr6:uid="{0828EA5E-67CE-47C4-A4E3-487936188E35}" uniqueName="P1054307">
      <xmlPr mapId="1" xpath="/TFI-IZD-AIF/INTi-TFI-AIF-E_1000986/P1054307" xmlDataType="integer"/>
    </xmlCellPr>
  </singleXmlCell>
  <singleXmlCell id="467" xr6:uid="{D34A7422-B1A3-47B4-BB5E-E4C2A43D4360}" r="I27" connectionId="1">
    <xmlCellPr id="1" xr6:uid="{64FE158B-D027-4C91-BFF9-B7C079FBBF22}" uniqueName="P1054308">
      <xmlPr mapId="1" xpath="/TFI-IZD-AIF/INTi-TFI-AIF-E_1000986/P1054308" xmlDataType="integer"/>
    </xmlCellPr>
  </singleXmlCell>
  <singleXmlCell id="468" xr6:uid="{D75BBD66-B0E4-4503-B499-E9DB2E9D1145}" r="H28" connectionId="1">
    <xmlCellPr id="1" xr6:uid="{EDAC2A16-9B91-44F1-8A72-B62FAD234F6E}" uniqueName="P1054309">
      <xmlPr mapId="1" xpath="/TFI-IZD-AIF/INTi-TFI-AIF-E_1000986/P1054309" xmlDataType="integer"/>
    </xmlCellPr>
  </singleXmlCell>
  <singleXmlCell id="469" xr6:uid="{000CE580-00AC-4217-9112-D8113CFD009D}" r="I28" connectionId="1">
    <xmlCellPr id="1" xr6:uid="{38E3EB83-CA7C-4753-AC34-2738A65EF565}" uniqueName="P1054310">
      <xmlPr mapId="1" xpath="/TFI-IZD-AIF/INTi-TFI-AIF-E_1000986/P1054310" xmlDataType="integer"/>
    </xmlCellPr>
  </singleXmlCell>
  <singleXmlCell id="470" xr6:uid="{65869077-4305-4484-9EA5-64AB450A093C}" r="H29" connectionId="1">
    <xmlCellPr id="1" xr6:uid="{7E0530F8-9B49-4982-B1F5-B6916E153090}" uniqueName="P1054311">
      <xmlPr mapId="1" xpath="/TFI-IZD-AIF/INTi-TFI-AIF-E_1000986/P1054311" xmlDataType="integer"/>
    </xmlCellPr>
  </singleXmlCell>
  <singleXmlCell id="471" xr6:uid="{BC8DA828-7D16-4A9E-AAE6-02C1D0F44882}" r="I29" connectionId="1">
    <xmlCellPr id="1" xr6:uid="{6C4AD290-9AFA-4F84-97B6-6B8DCF8E018D}" uniqueName="P1054312">
      <xmlPr mapId="1" xpath="/TFI-IZD-AIF/INTi-TFI-AIF-E_1000986/P1054312" xmlDataType="integer"/>
    </xmlCellPr>
  </singleXmlCell>
  <singleXmlCell id="472" xr6:uid="{569D9DF6-1037-45A8-A135-87C358116948}" r="H30" connectionId="1">
    <xmlCellPr id="1" xr6:uid="{E104F7D5-E125-440C-9569-A0597216D7CD}" uniqueName="P1054313">
      <xmlPr mapId="1" xpath="/TFI-IZD-AIF/INTi-TFI-AIF-E_1000986/P1054313" xmlDataType="integer"/>
    </xmlCellPr>
  </singleXmlCell>
  <singleXmlCell id="473" xr6:uid="{6AAA398D-E8C7-486B-BCF0-A532B6AC4B19}" r="I30" connectionId="1">
    <xmlCellPr id="1" xr6:uid="{5BBCFF7B-4FB5-4FE1-8840-EF9A838FB595}" uniqueName="P1054314">
      <xmlPr mapId="1" xpath="/TFI-IZD-AIF/INTi-TFI-AIF-E_1000986/P1054314" xmlDataType="integer"/>
    </xmlCellPr>
  </singleXmlCell>
  <singleXmlCell id="474" xr6:uid="{DBC0914B-5A60-4DAF-B811-750E811A9E1D}" r="H31" connectionId="1">
    <xmlCellPr id="1" xr6:uid="{C67927DD-0A9C-47A9-A3AA-0185FF8F521E}" uniqueName="P1054315">
      <xmlPr mapId="1" xpath="/TFI-IZD-AIF/INTi-TFI-AIF-E_1000986/P1054315" xmlDataType="integer"/>
    </xmlCellPr>
  </singleXmlCell>
  <singleXmlCell id="475" xr6:uid="{A4493526-8406-46E7-B867-5990C0F4FFA7}" r="I31" connectionId="1">
    <xmlCellPr id="1" xr6:uid="{663AE965-BB00-4DC8-B650-E0FF89C7B60D}" uniqueName="P1054316">
      <xmlPr mapId="1" xpath="/TFI-IZD-AIF/INTi-TFI-AIF-E_1000986/P1054316" xmlDataType="integer"/>
    </xmlCellPr>
  </singleXmlCell>
  <singleXmlCell id="476" xr6:uid="{5CB6BBDC-356E-4DFB-9AD8-E44EC05920E9}" r="H32" connectionId="1">
    <xmlCellPr id="1" xr6:uid="{4A197F7B-0714-4287-89CD-2C849D04C16C}" uniqueName="P1054317">
      <xmlPr mapId="1" xpath="/TFI-IZD-AIF/INTi-TFI-AIF-E_1000986/P1054317" xmlDataType="integer"/>
    </xmlCellPr>
  </singleXmlCell>
  <singleXmlCell id="477" xr6:uid="{3CAC9C2D-CB2E-4F71-8372-D25AB41045DF}" r="I32" connectionId="1">
    <xmlCellPr id="1" xr6:uid="{A12DBFF6-86F0-4468-9D23-5CCDFD9B8688}" uniqueName="P1054318">
      <xmlPr mapId="1" xpath="/TFI-IZD-AIF/INTi-TFI-AIF-E_1000986/P1054318" xmlDataType="integer"/>
    </xmlCellPr>
  </singleXmlCell>
  <singleXmlCell id="478" xr6:uid="{BDCC9E43-678B-4FA1-81D4-5301DF1451BD}" r="H33" connectionId="1">
    <xmlCellPr id="1" xr6:uid="{2359EB14-1D65-4A39-A7B6-68A9AE0D2667}" uniqueName="P1054319">
      <xmlPr mapId="1" xpath="/TFI-IZD-AIF/INTi-TFI-AIF-E_1000986/P1054319" xmlDataType="integer"/>
    </xmlCellPr>
  </singleXmlCell>
  <singleXmlCell id="479" xr6:uid="{6C8AA791-4D4C-4C06-B3E8-A43FF93C84F2}" r="I33" connectionId="1">
    <xmlCellPr id="1" xr6:uid="{A499F2B5-8E9A-45E4-9954-ABCDF8ECB5F1}" uniqueName="P1054320">
      <xmlPr mapId="1" xpath="/TFI-IZD-AIF/INTi-TFI-AIF-E_1000986/P1054320" xmlDataType="integer"/>
    </xmlCellPr>
  </singleXmlCell>
  <singleXmlCell id="480" xr6:uid="{6F362BE0-3C34-4D26-BAD4-A37A6F84A2EC}" r="H34" connectionId="1">
    <xmlCellPr id="1" xr6:uid="{B6497083-D4F8-4AE0-B728-C8FEB44C76F8}" uniqueName="P1054321">
      <xmlPr mapId="1" xpath="/TFI-IZD-AIF/INTi-TFI-AIF-E_1000986/P1054321" xmlDataType="integer"/>
    </xmlCellPr>
  </singleXmlCell>
  <singleXmlCell id="481" xr6:uid="{BF7FD459-D4A7-4297-9286-90088BCD3EF6}" r="I34" connectionId="1">
    <xmlCellPr id="1" xr6:uid="{F008A722-3BDA-41F6-B0EF-CCD35B8B4855}" uniqueName="P1054322">
      <xmlPr mapId="1" xpath="/TFI-IZD-AIF/INTi-TFI-AIF-E_1000986/P1054322" xmlDataType="integer"/>
    </xmlCellPr>
  </singleXmlCell>
  <singleXmlCell id="482" xr6:uid="{2EA6279D-3F63-49E6-AB3A-097173267287}" r="H35" connectionId="1">
    <xmlCellPr id="1" xr6:uid="{0D191D0A-10C0-47C5-939D-14A56267B392}" uniqueName="P1054323">
      <xmlPr mapId="1" xpath="/TFI-IZD-AIF/INTi-TFI-AIF-E_1000986/P1054323" xmlDataType="integer"/>
    </xmlCellPr>
  </singleXmlCell>
  <singleXmlCell id="483" xr6:uid="{EB53B7FB-796E-4CB6-B8E0-4DF802114CBF}" r="I35" connectionId="1">
    <xmlCellPr id="1" xr6:uid="{03F755F0-EB15-46F3-9D48-F908925243F2}" uniqueName="P1054324">
      <xmlPr mapId="1" xpath="/TFI-IZD-AIF/INTi-TFI-AIF-E_1000986/P1054324" xmlDataType="integer"/>
    </xmlCellPr>
  </singleXmlCell>
  <singleXmlCell id="484" xr6:uid="{061C226C-B6DD-4D7A-BE55-825DCFC6B5DC}" r="H36" connectionId="1">
    <xmlCellPr id="1" xr6:uid="{A3591201-9767-45CA-8920-D67B4132EED0}" uniqueName="P1054325">
      <xmlPr mapId="1" xpath="/TFI-IZD-AIF/INTi-TFI-AIF-E_1000986/P1054325" xmlDataType="integer"/>
    </xmlCellPr>
  </singleXmlCell>
  <singleXmlCell id="485" xr6:uid="{23056AEE-C0C1-446C-AD21-BF3FCCB2DAB8}" r="I36" connectionId="1">
    <xmlCellPr id="1" xr6:uid="{9637FA0E-829D-4ED8-996B-401FF86B674D}" uniqueName="P1054326">
      <xmlPr mapId="1" xpath="/TFI-IZD-AIF/INTi-TFI-AIF-E_1000986/P1054326" xmlDataType="integer"/>
    </xmlCellPr>
  </singleXmlCell>
  <singleXmlCell id="486" xr6:uid="{5D4B3949-F09D-4E24-9BF0-087D24A475F5}" r="H37" connectionId="1">
    <xmlCellPr id="1" xr6:uid="{B95EFA1C-1134-43F0-8DF4-F4FB5420D716}" uniqueName="P1054327">
      <xmlPr mapId="1" xpath="/TFI-IZD-AIF/INTi-TFI-AIF-E_1000986/P1054327" xmlDataType="integer"/>
    </xmlCellPr>
  </singleXmlCell>
  <singleXmlCell id="487" xr6:uid="{5BFEC879-7F47-4E13-AE6B-4154D207E9B1}" r="I37" connectionId="1">
    <xmlCellPr id="1" xr6:uid="{63A49FA8-9402-4EA2-986A-2DB77500DD70}" uniqueName="P1054328">
      <xmlPr mapId="1" xpath="/TFI-IZD-AIF/INTi-TFI-AIF-E_1000986/P1054328" xmlDataType="integer"/>
    </xmlCellPr>
  </singleXmlCell>
  <singleXmlCell id="488" xr6:uid="{A79313D2-34B4-4FEA-A098-2435720E213B}" r="H38" connectionId="1">
    <xmlCellPr id="1" xr6:uid="{3DEA65C7-4738-41B0-A4B2-C3E15BE41C0E}" uniqueName="P1054329">
      <xmlPr mapId="1" xpath="/TFI-IZD-AIF/INTi-TFI-AIF-E_1000986/P1054329" xmlDataType="integer"/>
    </xmlCellPr>
  </singleXmlCell>
  <singleXmlCell id="489" xr6:uid="{769DAAB1-57EB-45BB-A020-D2144DFD3161}" r="I38" connectionId="1">
    <xmlCellPr id="1" xr6:uid="{8EEDC0E8-2DBE-45FB-9124-D0BEE42A8C5C}" uniqueName="P1054330">
      <xmlPr mapId="1" xpath="/TFI-IZD-AIF/INTi-TFI-AIF-E_1000986/P1054330" xmlDataType="integer"/>
    </xmlCellPr>
  </singleXmlCell>
  <singleXmlCell id="490" xr6:uid="{BF76FA69-05F4-4072-8384-83272DB43EAD}" r="H39" connectionId="1">
    <xmlCellPr id="1" xr6:uid="{FD41CB78-F062-4195-B1A8-630CDE8C0879}" uniqueName="P1054331">
      <xmlPr mapId="1" xpath="/TFI-IZD-AIF/INTi-TFI-AIF-E_1000986/P1054331" xmlDataType="integer"/>
    </xmlCellPr>
  </singleXmlCell>
  <singleXmlCell id="491" xr6:uid="{1FDF8D0F-E367-424B-A4BC-4F1C61804091}" r="I39" connectionId="1">
    <xmlCellPr id="1" xr6:uid="{C7B07811-3C3D-43B0-A2DA-490E4DF6AEB3}" uniqueName="P1054332">
      <xmlPr mapId="1" xpath="/TFI-IZD-AIF/INTi-TFI-AIF-E_1000986/P1054332" xmlDataType="integer"/>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2" xr6:uid="{0AF1F66E-6D7F-4F33-B9EF-96FDF1236827}" r="H6" connectionId="1">
    <xmlCellPr id="1" xr6:uid="{85242958-DF12-4897-AA10-BD0778445625}" uniqueName="P1054533">
      <xmlPr mapId="1" xpath="/TFI-IZD-AIF/IPK-TFI-AIF-E_1000987/P1054533" xmlDataType="integer"/>
    </xmlCellPr>
  </singleXmlCell>
  <singleXmlCell id="493" xr6:uid="{EDE85976-6E7B-4953-8C38-7648F788EB79}" r="H7" connectionId="1">
    <xmlCellPr id="1" xr6:uid="{290A6033-AC59-45EF-A78F-8F5D21F8EF4A}" uniqueName="P1054534">
      <xmlPr mapId="1" xpath="/TFI-IZD-AIF/IPK-TFI-AIF-E_1000987/P1054534" xmlDataType="integer"/>
    </xmlCellPr>
  </singleXmlCell>
  <singleXmlCell id="494" xr6:uid="{9B0F3E59-49D4-4F05-9EA7-968F9FAF236B}" r="H8" connectionId="1">
    <xmlCellPr id="1" xr6:uid="{A0EDE98E-807D-45A4-970F-FA2473F86609}" uniqueName="P1054535">
      <xmlPr mapId="1" xpath="/TFI-IZD-AIF/IPK-TFI-AIF-E_1000987/P1054535" xmlDataType="integer"/>
    </xmlCellPr>
  </singleXmlCell>
  <singleXmlCell id="495" xr6:uid="{012D58AE-D3FA-4F9F-B89E-291A0F4B4CDB}" r="H9" connectionId="1">
    <xmlCellPr id="1" xr6:uid="{84290135-5769-4E3B-8AD5-94E2966A4D3E}" uniqueName="P1054536">
      <xmlPr mapId="1" xpath="/TFI-IZD-AIF/IPK-TFI-AIF-E_1000987/P1054536" xmlDataType="integer"/>
    </xmlCellPr>
  </singleXmlCell>
  <singleXmlCell id="496" xr6:uid="{1AACBF54-022B-49E4-A302-60C91654A803}" r="H10" connectionId="1">
    <xmlCellPr id="1" xr6:uid="{4B9BCA7E-ABB7-4863-AB7B-F8B79704C0D4}" uniqueName="P1054537">
      <xmlPr mapId="1" xpath="/TFI-IZD-AIF/IPK-TFI-AIF-E_1000987/P1054537" xmlDataType="integer"/>
    </xmlCellPr>
  </singleXmlCell>
  <singleXmlCell id="497" xr6:uid="{C3A192AB-DDE5-4CF8-9D6E-56899DF80F0D}" r="H11" connectionId="1">
    <xmlCellPr id="1" xr6:uid="{B4ACCD45-89FB-42A8-A323-F2CFF1C93345}" uniqueName="P1054538">
      <xmlPr mapId="1" xpath="/TFI-IZD-AIF/IPK-TFI-AIF-E_1000987/P1054538" xmlDataType="integer"/>
    </xmlCellPr>
  </singleXmlCell>
  <singleXmlCell id="498" xr6:uid="{0F4C72C3-4A56-4FD7-B405-BADEC11100DE}" r="H12" connectionId="1">
    <xmlCellPr id="1" xr6:uid="{2617BA97-AF5D-46E1-BB04-9BD0987A2BE3}" uniqueName="P1054539">
      <xmlPr mapId="1" xpath="/TFI-IZD-AIF/IPK-TFI-AIF-E_1000987/P1054539" xmlDataType="integer"/>
    </xmlCellPr>
  </singleXmlCell>
  <singleXmlCell id="499" xr6:uid="{74A7C823-C1AE-469D-B044-408887A5C6CE}" r="H13" connectionId="1">
    <xmlCellPr id="1" xr6:uid="{B33A9169-22C5-4294-AD0C-895416630115}" uniqueName="P1054540">
      <xmlPr mapId="1" xpath="/TFI-IZD-AIF/IPK-TFI-AIF-E_1000987/P1054540" xmlDataType="integer"/>
    </xmlCellPr>
  </singleXmlCell>
  <singleXmlCell id="500" xr6:uid="{8AD4102E-2398-42D3-A16B-10C24A252322}" r="H14" connectionId="1">
    <xmlCellPr id="1" xr6:uid="{BF3A0DBD-1152-464C-9E06-9BEE64F51B17}" uniqueName="P1054541">
      <xmlPr mapId="1" xpath="/TFI-IZD-AIF/IPK-TFI-AIF-E_1000987/P1054541" xmlDataType="integer"/>
    </xmlCellPr>
  </singleXmlCell>
  <singleXmlCell id="501" xr6:uid="{280A6CF5-3013-4C13-8BB6-16C211FD5B99}" r="H15" connectionId="1">
    <xmlCellPr id="1" xr6:uid="{3F668EF7-AFE9-4584-8FCE-594D0644947F}" uniqueName="P1054542">
      <xmlPr mapId="1" xpath="/TFI-IZD-AIF/IPK-TFI-AIF-E_1000987/P1054542" xmlDataType="integer"/>
    </xmlCellPr>
  </singleXmlCell>
  <singleXmlCell id="502" xr6:uid="{92C6A39B-87AE-4BFB-ACCE-5620812803A3}" r="H16" connectionId="1">
    <xmlCellPr id="1" xr6:uid="{89519B09-FFC8-4368-9318-2CF920D3B0F2}" uniqueName="P1054543">
      <xmlPr mapId="1" xpath="/TFI-IZD-AIF/IPK-TFI-AIF-E_1000987/P1054543" xmlDataType="integer"/>
    </xmlCellPr>
  </singleXmlCell>
  <singleXmlCell id="503" xr6:uid="{4A155A3F-7B2D-49CD-979F-4C1974671177}" r="H17" connectionId="1">
    <xmlCellPr id="1" xr6:uid="{502CDD3D-6067-4001-AF81-AD2A87677047}" uniqueName="P1054544">
      <xmlPr mapId="1" xpath="/TFI-IZD-AIF/IPK-TFI-AIF-E_1000987/P1054544" xmlDataType="integer"/>
    </xmlCellPr>
  </singleXmlCell>
  <singleXmlCell id="504" xr6:uid="{9A14584F-E21B-492F-8830-70D98D889B3D}" r="H18" connectionId="1">
    <xmlCellPr id="1" xr6:uid="{2C765AA5-70F3-4FE6-903E-45B7C87982DC}" uniqueName="P1054545">
      <xmlPr mapId="1" xpath="/TFI-IZD-AIF/IPK-TFI-AIF-E_1000987/P1054545" xmlDataType="integer"/>
    </xmlCellPr>
  </singleXmlCell>
  <singleXmlCell id="505" xr6:uid="{E9728905-19CE-4525-8558-06D8D543757C}" r="H19" connectionId="1">
    <xmlCellPr id="1" xr6:uid="{D240C520-2395-4DB6-995F-534C98F5080B}" uniqueName="P1054546">
      <xmlPr mapId="1" xpath="/TFI-IZD-AIF/IPK-TFI-AIF-E_1000987/P1054546" xmlDataType="integer"/>
    </xmlCellPr>
  </singleXmlCell>
  <singleXmlCell id="506" xr6:uid="{0177A4D9-F467-4DB9-B608-340621E36E4C}" r="H20" connectionId="1">
    <xmlCellPr id="1" xr6:uid="{6C8861B1-E094-42B6-8B6D-1FCA35AF5750}" uniqueName="P1054547">
      <xmlPr mapId="1" xpath="/TFI-IZD-AIF/IPK-TFI-AIF-E_1000987/P1054547" xmlDataType="integer"/>
    </xmlCellPr>
  </singleXmlCell>
  <singleXmlCell id="507" xr6:uid="{8E9C2EA0-C154-448B-B6EA-FAF9D1451296}" r="H21" connectionId="1">
    <xmlCellPr id="1" xr6:uid="{A6A44ED5-8232-4316-82EB-2FDE1FCC80CB}" uniqueName="P1054548">
      <xmlPr mapId="1" xpath="/TFI-IZD-AIF/IPK-TFI-AIF-E_1000987/P1054548" xmlDataType="integer"/>
    </xmlCellPr>
  </singleXmlCell>
  <singleXmlCell id="508" xr6:uid="{8B54C6DA-630E-4F1E-BA81-6FE8F04AB959}" r="H22" connectionId="1">
    <xmlCellPr id="1" xr6:uid="{F6A5906F-C332-41DF-B32C-10E08842ACAC}" uniqueName="P1054549">
      <xmlPr mapId="1" xpath="/TFI-IZD-AIF/IPK-TFI-AIF-E_1000987/P1054549" xmlDataType="integer"/>
    </xmlCellPr>
  </singleXmlCell>
  <singleXmlCell id="509" xr6:uid="{A0DDA354-A2FF-47EE-82C9-473BA168ABA3}" r="H23" connectionId="1">
    <xmlCellPr id="1" xr6:uid="{59358B7B-DD6F-415C-B2B1-9B3017564FEE}" uniqueName="P1054550">
      <xmlPr mapId="1" xpath="/TFI-IZD-AIF/IPK-TFI-AIF-E_1000987/P1054550" xmlDataType="integer"/>
    </xmlCellPr>
  </singleXmlCell>
  <singleXmlCell id="511" xr6:uid="{ADA6FD52-BB87-4A49-969B-46C7C1036DC2}" r="H25" connectionId="1">
    <xmlCellPr id="1" xr6:uid="{ED94BACD-5402-4BBF-8996-3B57FD0F844C}" uniqueName="P1054551">
      <xmlPr mapId="1" xpath="/TFI-IZD-AIF/IPK-TFI-AIF-E_1000987/P1054551" xmlDataType="integer"/>
    </xmlCellPr>
  </singleXmlCell>
  <singleXmlCell id="512" xr6:uid="{43D5037E-3626-438C-98D0-77DEC42526D5}" r="H26" connectionId="1">
    <xmlCellPr id="1" xr6:uid="{000A03B3-3323-4032-8E40-DC5215981656}" uniqueName="P1054552">
      <xmlPr mapId="1" xpath="/TFI-IZD-AIF/IPK-TFI-AIF-E_1000987/P1054552" xmlDataType="integer"/>
    </xmlCellPr>
  </singleXmlCell>
  <singleXmlCell id="513" xr6:uid="{6040C71D-1B1D-48A3-A8F5-984E1A7F98D5}" r="H27" connectionId="1">
    <xmlCellPr id="1" xr6:uid="{B6FC7600-1E07-4AFE-90F6-649F37732160}" uniqueName="P1054553">
      <xmlPr mapId="1" xpath="/TFI-IZD-AIF/IPK-TFI-AIF-E_1000987/P1054553" xmlDataType="integer"/>
    </xmlCellPr>
  </singleXmlCell>
  <singleXmlCell id="514" xr6:uid="{AA2BD0F6-74DF-4285-ACF6-67D11B18AFB3}" r="H28" connectionId="1">
    <xmlCellPr id="1" xr6:uid="{764967BF-D4B2-4AF6-8A23-F9F11EA9CDB7}" uniqueName="P1054554">
      <xmlPr mapId="1" xpath="/TFI-IZD-AIF/IPK-TFI-AIF-E_1000987/P1054554" xmlDataType="integer"/>
    </xmlCellPr>
  </singleXmlCell>
  <singleXmlCell id="515" xr6:uid="{051C7C0C-8A2D-4B1A-A1D8-FDC89DAEF20A}" r="H29" connectionId="1">
    <xmlCellPr id="1" xr6:uid="{C2CA52D2-6F77-4E1F-9D97-6EE9287BFE58}" uniqueName="P1054555">
      <xmlPr mapId="1" xpath="/TFI-IZD-AIF/IPK-TFI-AIF-E_1000987/P1054555" xmlDataType="integer"/>
    </xmlCellPr>
  </singleXmlCell>
  <singleXmlCell id="516" xr6:uid="{09DF20BB-0C0D-4538-A973-481BC166FD4B}" r="H30" connectionId="1">
    <xmlCellPr id="1" xr6:uid="{9B7022AE-F6F1-496D-AD73-CB0C6069043C}" uniqueName="P1054556">
      <xmlPr mapId="1" xpath="/TFI-IZD-AIF/IPK-TFI-AIF-E_1000987/P1054556" xmlDataType="integer"/>
    </xmlCellPr>
  </singleXmlCell>
  <singleXmlCell id="517" xr6:uid="{BC6F401B-293F-448F-92A4-6D08F8AB66D2}" r="H31" connectionId="1">
    <xmlCellPr id="1" xr6:uid="{48D66603-0444-4E12-B72B-D9D5722E26CB}" uniqueName="P1054557">
      <xmlPr mapId="1" xpath="/TFI-IZD-AIF/IPK-TFI-AIF-E_1000987/P1054557" xmlDataType="integer"/>
    </xmlCellPr>
  </singleXmlCell>
  <singleXmlCell id="518" xr6:uid="{6BC7F8F8-0C70-4DBE-8B3A-D1E8E057EFAD}" r="H32" connectionId="1">
    <xmlCellPr id="1" xr6:uid="{F26B90B3-9A9B-47D1-B33B-F24B24FC6F0B}" uniqueName="P1054558">
      <xmlPr mapId="1" xpath="/TFI-IZD-AIF/IPK-TFI-AIF-E_1000987/P1054558" xmlDataType="integer"/>
    </xmlCellPr>
  </singleXmlCell>
  <singleXmlCell id="519" xr6:uid="{5F2B636D-0E6A-450A-9BD7-11387E725EA9}" r="H33" connectionId="1">
    <xmlCellPr id="1" xr6:uid="{BEE4FDAB-27F7-42B2-802B-5F515447C5EC}" uniqueName="P1054559">
      <xmlPr mapId="1" xpath="/TFI-IZD-AIF/IPK-TFI-AIF-E_1000987/P1054559" xmlDataType="integer"/>
    </xmlCellPr>
  </singleXmlCell>
  <singleXmlCell id="520" xr6:uid="{0AD230FF-B4B2-45D3-949C-722AE46342D3}" r="H34" connectionId="1">
    <xmlCellPr id="1" xr6:uid="{FBA0445C-DBB0-447C-AA68-CF8D2D0AB158}" uniqueName="P1054560">
      <xmlPr mapId="1" xpath="/TFI-IZD-AIF/IPK-TFI-AIF-E_1000987/P1054560" xmlDataType="integer"/>
    </xmlCellPr>
  </singleXmlCell>
  <singleXmlCell id="521" xr6:uid="{55F97F1B-2943-494D-B74B-B478A19B0719}" r="H35" connectionId="1">
    <xmlCellPr id="1" xr6:uid="{14FA7EF5-3BC4-4BFB-9445-87B6A308287E}" uniqueName="P1054561">
      <xmlPr mapId="1" xpath="/TFI-IZD-AIF/IPK-TFI-AIF-E_1000987/P1054561" xmlDataType="integer"/>
    </xmlCellPr>
  </singleXmlCell>
  <singleXmlCell id="522" xr6:uid="{5EB28CA6-4B9C-4080-A5BE-196D4CBAA2C3}" r="H36" connectionId="1">
    <xmlCellPr id="1" xr6:uid="{BF59C7DD-A932-4C7E-ADAF-3FD86A96232D}" uniqueName="P1054562">
      <xmlPr mapId="1" xpath="/TFI-IZD-AIF/IPK-TFI-AIF-E_1000987/P1054562" xmlDataType="integer"/>
    </xmlCellPr>
  </singleXmlCell>
  <singleXmlCell id="523" xr6:uid="{B9438E2A-F28F-4EEF-AA2D-FCE6F93671D3}" r="H37" connectionId="1">
    <xmlCellPr id="1" xr6:uid="{39D2DDEC-5ADE-4638-8912-AE3514F85843}" uniqueName="P1054563">
      <xmlPr mapId="1" xpath="/TFI-IZD-AIF/IPK-TFI-AIF-E_1000987/P1054563" xmlDataType="integer"/>
    </xmlCellPr>
  </singleXmlCell>
  <singleXmlCell id="524" xr6:uid="{E12BE0E5-143D-4C36-81C5-E794E1D393CE}" r="H38" connectionId="1">
    <xmlCellPr id="1" xr6:uid="{F730FB0F-3EB4-490D-86F4-2AF1F8A805C9}" uniqueName="P1054564">
      <xmlPr mapId="1" xpath="/TFI-IZD-AIF/IPK-TFI-AIF-E_1000987/P1054564" xmlDataType="integer"/>
    </xmlCellPr>
  </singleXmlCell>
  <singleXmlCell id="525" xr6:uid="{4B8124DE-1375-4FFF-8F6A-64C0499D0595}" r="H39" connectionId="1">
    <xmlCellPr id="1" xr6:uid="{2725F610-6C0E-41AF-B2A8-1F27ED89C9CA}" uniqueName="P1054565">
      <xmlPr mapId="1" xpath="/TFI-IZD-AIF/IPK-TFI-AIF-E_1000987/P1054565" xmlDataType="integer"/>
    </xmlCellPr>
  </singleXmlCell>
  <singleXmlCell id="526" xr6:uid="{E9C0339F-1D2A-4841-995C-89B7F1592D21}" r="H40" connectionId="1">
    <xmlCellPr id="1" xr6:uid="{C3DB474A-6404-4142-AC5D-6A267068EF37}" uniqueName="P1054566">
      <xmlPr mapId="1" xpath="/TFI-IZD-AIF/IPK-TFI-AIF-E_1000987/P1054566" xmlDataType="integer"/>
    </xmlCellPr>
  </singleXmlCell>
  <singleXmlCell id="527" xr6:uid="{310E5413-06B1-419A-97AB-EE84FF5993DC}" r="H41" connectionId="1">
    <xmlCellPr id="1" xr6:uid="{233401AB-0FB0-4F45-B3C4-A7961ED0B637}" uniqueName="P1054567">
      <xmlPr mapId="1" xpath="/TFI-IZD-AIF/IPK-TFI-AIF-E_1000987/P1054567" xmlDataType="integer"/>
    </xmlCellPr>
  </singleXmlCell>
  <singleXmlCell id="528" xr6:uid="{BC242E1E-5C01-4212-8D8D-6B785A28ED2F}" r="H42" connectionId="1">
    <xmlCellPr id="1" xr6:uid="{6B7D3958-DBBA-4997-9943-A69653B855B3}" uniqueName="P1054568">
      <xmlPr mapId="1" xpath="/TFI-IZD-AIF/IPK-TFI-AIF-E_1000987/P1054568" xmlDataType="integer"/>
    </xmlCellPr>
  </singleXmlCell>
  <singleXmlCell id="529" xr6:uid="{795668F1-EF0D-48BC-B8AC-033AB780A2FB}" r="I6" connectionId="1">
    <xmlCellPr id="1" xr6:uid="{CCAE0EDC-23E3-4039-A3A4-7D5790F7A703}" uniqueName="P1054569">
      <xmlPr mapId="1" xpath="/TFI-IZD-AIF/IPK-TFI-AIF-E_1000987/P1054569" xmlDataType="integer"/>
    </xmlCellPr>
  </singleXmlCell>
  <singleXmlCell id="530" xr6:uid="{FFB4F878-906A-4A56-B13C-FD50BA3E8CBB}" r="I7" connectionId="1">
    <xmlCellPr id="1" xr6:uid="{B877406F-1921-4336-B0BC-3AE755B0D95E}" uniqueName="P1054570">
      <xmlPr mapId="1" xpath="/TFI-IZD-AIF/IPK-TFI-AIF-E_1000987/P1054570" xmlDataType="integer"/>
    </xmlCellPr>
  </singleXmlCell>
  <singleXmlCell id="531" xr6:uid="{5C78BB1F-21E7-4FB7-8B70-84DC931C29FE}" r="I8" connectionId="1">
    <xmlCellPr id="1" xr6:uid="{6BBF1DB3-A9CA-458E-B546-3D90838E183A}" uniqueName="P1054571">
      <xmlPr mapId="1" xpath="/TFI-IZD-AIF/IPK-TFI-AIF-E_1000987/P1054571" xmlDataType="integer"/>
    </xmlCellPr>
  </singleXmlCell>
  <singleXmlCell id="532" xr6:uid="{FA97EB31-63F2-4D41-8BA3-D83D45077470}" r="I9" connectionId="1">
    <xmlCellPr id="1" xr6:uid="{39AB3949-B641-4B5E-A086-186344EB4B36}" uniqueName="P1054572">
      <xmlPr mapId="1" xpath="/TFI-IZD-AIF/IPK-TFI-AIF-E_1000987/P1054572" xmlDataType="integer"/>
    </xmlCellPr>
  </singleXmlCell>
  <singleXmlCell id="533" xr6:uid="{E4FF6159-A0BC-4E59-8851-EB9834095161}" r="I10" connectionId="1">
    <xmlCellPr id="1" xr6:uid="{004FA488-3609-4311-8D5E-104E491B36F8}" uniqueName="P1054573">
      <xmlPr mapId="1" xpath="/TFI-IZD-AIF/IPK-TFI-AIF-E_1000987/P1054573" xmlDataType="integer"/>
    </xmlCellPr>
  </singleXmlCell>
  <singleXmlCell id="534" xr6:uid="{01B0DAE1-A7DA-4BA5-A90B-51E5F109A5C4}" r="I11" connectionId="1">
    <xmlCellPr id="1" xr6:uid="{4A0F5DD4-5361-42A7-82D4-29696FEF4C4F}" uniqueName="P1054574">
      <xmlPr mapId="1" xpath="/TFI-IZD-AIF/IPK-TFI-AIF-E_1000987/P1054574" xmlDataType="integer"/>
    </xmlCellPr>
  </singleXmlCell>
  <singleXmlCell id="535" xr6:uid="{F34E75E7-F546-499D-8893-C4B62E292D03}" r="I12" connectionId="1">
    <xmlCellPr id="1" xr6:uid="{33F76A27-70BF-488A-AFFD-88D628BF6D3E}" uniqueName="P1054575">
      <xmlPr mapId="1" xpath="/TFI-IZD-AIF/IPK-TFI-AIF-E_1000987/P1054575" xmlDataType="integer"/>
    </xmlCellPr>
  </singleXmlCell>
  <singleXmlCell id="536" xr6:uid="{5B1C66AC-9667-44B5-BEC9-9AFC24E6854B}" r="I13" connectionId="1">
    <xmlCellPr id="1" xr6:uid="{E4A3B7A4-7C17-4331-B431-1F5D857197C2}" uniqueName="P1054576">
      <xmlPr mapId="1" xpath="/TFI-IZD-AIF/IPK-TFI-AIF-E_1000987/P1054576" xmlDataType="integer"/>
    </xmlCellPr>
  </singleXmlCell>
  <singleXmlCell id="538" xr6:uid="{C529C2CD-B231-42D2-8FBD-67C130586442}" r="I14" connectionId="1">
    <xmlCellPr id="1" xr6:uid="{7B109982-151F-4F93-9458-FAA856AFE03C}" uniqueName="P1054577">
      <xmlPr mapId="1" xpath="/TFI-IZD-AIF/IPK-TFI-AIF-E_1000987/P1054577" xmlDataType="integer"/>
    </xmlCellPr>
  </singleXmlCell>
  <singleXmlCell id="539" xr6:uid="{C0547459-161C-4E06-BB8B-C86E6A86150D}" r="I15" connectionId="1">
    <xmlCellPr id="1" xr6:uid="{8EC06468-7A23-405F-AD92-5D5CBB5294B1}" uniqueName="P1054578">
      <xmlPr mapId="1" xpath="/TFI-IZD-AIF/IPK-TFI-AIF-E_1000987/P1054578" xmlDataType="integer"/>
    </xmlCellPr>
  </singleXmlCell>
  <singleXmlCell id="540" xr6:uid="{22D6A4F7-65AB-4502-BE61-1E62D7DB224A}" r="I16" connectionId="1">
    <xmlCellPr id="1" xr6:uid="{E3268CCE-075D-48BE-8D69-882979174859}" uniqueName="P1054579">
      <xmlPr mapId="1" xpath="/TFI-IZD-AIF/IPK-TFI-AIF-E_1000987/P1054579" xmlDataType="integer"/>
    </xmlCellPr>
  </singleXmlCell>
  <singleXmlCell id="541" xr6:uid="{CCF715B7-C076-4427-A6DB-54B58D313E63}" r="I17" connectionId="1">
    <xmlCellPr id="1" xr6:uid="{6BF108F7-C639-4708-96A1-9707826FB345}" uniqueName="P1054580">
      <xmlPr mapId="1" xpath="/TFI-IZD-AIF/IPK-TFI-AIF-E_1000987/P1054580" xmlDataType="integer"/>
    </xmlCellPr>
  </singleXmlCell>
  <singleXmlCell id="542" xr6:uid="{72850CC5-4044-4A06-929B-F1E0409264C1}" r="I18" connectionId="1">
    <xmlCellPr id="1" xr6:uid="{A78F4FBF-F84B-4961-A1FF-23F127190B78}" uniqueName="P1054581">
      <xmlPr mapId="1" xpath="/TFI-IZD-AIF/IPK-TFI-AIF-E_1000987/P1054581" xmlDataType="integer"/>
    </xmlCellPr>
  </singleXmlCell>
  <singleXmlCell id="543" xr6:uid="{AE896465-9947-4248-9816-48B98DF51C90}" r="I19" connectionId="1">
    <xmlCellPr id="1" xr6:uid="{2354F4DA-EE3F-495E-A7C2-D2FA6BDF8D8A}" uniqueName="P1054582">
      <xmlPr mapId="1" xpath="/TFI-IZD-AIF/IPK-TFI-AIF-E_1000987/P1054582" xmlDataType="integer"/>
    </xmlCellPr>
  </singleXmlCell>
  <singleXmlCell id="544" xr6:uid="{6E81E4EE-159B-4754-90E0-BBBA579E3AE7}" r="I20" connectionId="1">
    <xmlCellPr id="1" xr6:uid="{8793D13C-CA9C-4D45-9ED2-A4B5936A4114}" uniqueName="P1054665">
      <xmlPr mapId="1" xpath="/TFI-IZD-AIF/IPK-TFI-AIF-E_1000987/P1054665" xmlDataType="integer"/>
    </xmlCellPr>
  </singleXmlCell>
  <singleXmlCell id="545" xr6:uid="{0A9CBCE9-00DE-4306-B4EE-6574493EE5D7}" r="I21" connectionId="1">
    <xmlCellPr id="1" xr6:uid="{AA72E1DC-97F3-49BD-88F5-4BB69515E7F4}" uniqueName="P1054666">
      <xmlPr mapId="1" xpath="/TFI-IZD-AIF/IPK-TFI-AIF-E_1000987/P1054666" xmlDataType="integer"/>
    </xmlCellPr>
  </singleXmlCell>
  <singleXmlCell id="546" xr6:uid="{D7DCEE98-3741-460B-944D-CA8D38AA7DCB}" r="I22" connectionId="1">
    <xmlCellPr id="1" xr6:uid="{E981134E-2239-4173-B092-6093E2A69D15}" uniqueName="P1054667">
      <xmlPr mapId="1" xpath="/TFI-IZD-AIF/IPK-TFI-AIF-E_1000987/P1054667" xmlDataType="integer"/>
    </xmlCellPr>
  </singleXmlCell>
  <singleXmlCell id="547" xr6:uid="{0FE84C18-C2C5-4602-8889-EF68ED927322}" r="I23" connectionId="1">
    <xmlCellPr id="1" xr6:uid="{11B87353-BFB0-4EF4-95B7-BEC3BDFB05F8}" uniqueName="P1054668">
      <xmlPr mapId="1" xpath="/TFI-IZD-AIF/IPK-TFI-AIF-E_1000987/P1054668" xmlDataType="integer"/>
    </xmlCellPr>
  </singleXmlCell>
  <singleXmlCell id="549" xr6:uid="{E338548F-BC3B-4712-8232-9C18A65420B6}" r="I25" connectionId="1">
    <xmlCellPr id="1" xr6:uid="{352CFBE1-68CA-4432-BA3B-9DBC34D817C4}" uniqueName="P1054669">
      <xmlPr mapId="1" xpath="/TFI-IZD-AIF/IPK-TFI-AIF-E_1000987/P1054669" xmlDataType="integer"/>
    </xmlCellPr>
  </singleXmlCell>
  <singleXmlCell id="550" xr6:uid="{984E7BCD-08C3-449D-A974-66CE6B221A23}" r="I26" connectionId="1">
    <xmlCellPr id="1" xr6:uid="{9EE9AB46-ECFD-4C49-87D1-F1DCE6CCD111}" uniqueName="P1054670">
      <xmlPr mapId="1" xpath="/TFI-IZD-AIF/IPK-TFI-AIF-E_1000987/P1054670" xmlDataType="integer"/>
    </xmlCellPr>
  </singleXmlCell>
  <singleXmlCell id="551" xr6:uid="{E041EEDD-2964-4AE6-8A9B-86969FBE2D47}" r="I27" connectionId="1">
    <xmlCellPr id="1" xr6:uid="{8A28992F-EE4D-4510-9414-EDBB1C743430}" uniqueName="P1054671">
      <xmlPr mapId="1" xpath="/TFI-IZD-AIF/IPK-TFI-AIF-E_1000987/P1054671" xmlDataType="integer"/>
    </xmlCellPr>
  </singleXmlCell>
  <singleXmlCell id="552" xr6:uid="{83122C82-22FF-4609-8E11-3022BA6F431F}" r="I28" connectionId="1">
    <xmlCellPr id="1" xr6:uid="{BDFFAE85-455D-49D1-ABAD-C8A60EC6163F}" uniqueName="P1054672">
      <xmlPr mapId="1" xpath="/TFI-IZD-AIF/IPK-TFI-AIF-E_1000987/P1054672" xmlDataType="integer"/>
    </xmlCellPr>
  </singleXmlCell>
  <singleXmlCell id="553" xr6:uid="{C40BBFD4-BABA-4BB1-80C2-13D8725FC077}" r="I29" connectionId="1">
    <xmlCellPr id="1" xr6:uid="{397B68D2-F3EF-44A4-A0AF-007F34CFC22C}" uniqueName="P1054673">
      <xmlPr mapId="1" xpath="/TFI-IZD-AIF/IPK-TFI-AIF-E_1000987/P1054673" xmlDataType="integer"/>
    </xmlCellPr>
  </singleXmlCell>
  <singleXmlCell id="554" xr6:uid="{CB6E360F-1261-432E-AAA6-F70B6CEA93E9}" r="I30" connectionId="1">
    <xmlCellPr id="1" xr6:uid="{0DB5E2A0-EA24-43CC-A294-7D655981AD6F}" uniqueName="P1054674">
      <xmlPr mapId="1" xpath="/TFI-IZD-AIF/IPK-TFI-AIF-E_1000987/P1054674" xmlDataType="integer"/>
    </xmlCellPr>
  </singleXmlCell>
  <singleXmlCell id="555" xr6:uid="{DCC5F655-5242-4FB9-9460-31050514C27F}" r="I31" connectionId="1">
    <xmlCellPr id="1" xr6:uid="{859A6A14-DD17-4E1A-A365-65C1A2F4841E}" uniqueName="P1054675">
      <xmlPr mapId="1" xpath="/TFI-IZD-AIF/IPK-TFI-AIF-E_1000987/P1054675" xmlDataType="integer"/>
    </xmlCellPr>
  </singleXmlCell>
  <singleXmlCell id="556" xr6:uid="{E978CDF3-B721-44ED-8947-7E988E1ABCCA}" r="I32" connectionId="1">
    <xmlCellPr id="1" xr6:uid="{D9F928F7-1C13-4B61-88B7-12F601AE6FAF}" uniqueName="P1054676">
      <xmlPr mapId="1" xpath="/TFI-IZD-AIF/IPK-TFI-AIF-E_1000987/P1054676" xmlDataType="integer"/>
    </xmlCellPr>
  </singleXmlCell>
  <singleXmlCell id="557" xr6:uid="{DC597C1B-9CF3-4F32-8E1E-7E2C0C060749}" r="I33" connectionId="1">
    <xmlCellPr id="1" xr6:uid="{F7F4990C-9F4D-4EF0-BBBC-F236D11AA571}" uniqueName="P1054677">
      <xmlPr mapId="1" xpath="/TFI-IZD-AIF/IPK-TFI-AIF-E_1000987/P1054677" xmlDataType="integer"/>
    </xmlCellPr>
  </singleXmlCell>
  <singleXmlCell id="558" xr6:uid="{0B0820C6-40BA-4D3D-83A6-C61D635C702E}" r="I34" connectionId="1">
    <xmlCellPr id="1" xr6:uid="{E5123D44-8D45-4FAF-B703-1612E9C713AC}" uniqueName="P1054678">
      <xmlPr mapId="1" xpath="/TFI-IZD-AIF/IPK-TFI-AIF-E_1000987/P1054678" xmlDataType="integer"/>
    </xmlCellPr>
  </singleXmlCell>
  <singleXmlCell id="559" xr6:uid="{E9261521-D257-4EB7-A647-8A771CCCFDDC}" r="I35" connectionId="1">
    <xmlCellPr id="1" xr6:uid="{C3F73999-77E5-4E35-9E7A-7BB8382ED08C}" uniqueName="P1054679">
      <xmlPr mapId="1" xpath="/TFI-IZD-AIF/IPK-TFI-AIF-E_1000987/P1054679" xmlDataType="integer"/>
    </xmlCellPr>
  </singleXmlCell>
  <singleXmlCell id="560" xr6:uid="{6E94E299-F650-4D0B-9B6B-DCC726C5E0F5}" r="I36" connectionId="1">
    <xmlCellPr id="1" xr6:uid="{A4A1604E-6E19-4B55-9C11-2F3A3DCFCB6A}" uniqueName="P1054680">
      <xmlPr mapId="1" xpath="/TFI-IZD-AIF/IPK-TFI-AIF-E_1000987/P1054680" xmlDataType="integer"/>
    </xmlCellPr>
  </singleXmlCell>
  <singleXmlCell id="561" xr6:uid="{0581C5F9-4389-4980-807F-C17A627D7729}" r="I37" connectionId="1">
    <xmlCellPr id="1" xr6:uid="{CA3594BE-4454-4E8F-A208-D7F4C3555DC8}" uniqueName="P1054681">
      <xmlPr mapId="1" xpath="/TFI-IZD-AIF/IPK-TFI-AIF-E_1000987/P1054681" xmlDataType="integer"/>
    </xmlCellPr>
  </singleXmlCell>
  <singleXmlCell id="562" xr6:uid="{D383CF67-D640-4CEA-9549-C695D6CFC13D}" r="I38" connectionId="1">
    <xmlCellPr id="1" xr6:uid="{2F7FDBDB-68F4-4761-9886-6B83E4D74F15}" uniqueName="P1054682">
      <xmlPr mapId="1" xpath="/TFI-IZD-AIF/IPK-TFI-AIF-E_1000987/P1054682" xmlDataType="integer"/>
    </xmlCellPr>
  </singleXmlCell>
  <singleXmlCell id="563" xr6:uid="{023E0A3D-E73A-4373-B95D-87DD594CE847}" r="I39" connectionId="1">
    <xmlCellPr id="1" xr6:uid="{B3D5AF3E-C325-4A61-B12D-E115BE34614F}" uniqueName="P1054683">
      <xmlPr mapId="1" xpath="/TFI-IZD-AIF/IPK-TFI-AIF-E_1000987/P1054683" xmlDataType="integer"/>
    </xmlCellPr>
  </singleXmlCell>
  <singleXmlCell id="564" xr6:uid="{54440001-09D5-40EB-B5D7-92C518A484EE}" r="I40" connectionId="1">
    <xmlCellPr id="1" xr6:uid="{85DC5DC8-9612-4BCD-A4D9-DA7E0AE2C042}" uniqueName="P1054684">
      <xmlPr mapId="1" xpath="/TFI-IZD-AIF/IPK-TFI-AIF-E_1000987/P1054684" xmlDataType="integer"/>
    </xmlCellPr>
  </singleXmlCell>
  <singleXmlCell id="565" xr6:uid="{92485B5E-F509-4040-9AF3-C1DC94E2EBD7}" r="I41" connectionId="1">
    <xmlCellPr id="1" xr6:uid="{78A0522F-89B9-4375-8396-5F5D2181533C}" uniqueName="P1054685">
      <xmlPr mapId="1" xpath="/TFI-IZD-AIF/IPK-TFI-AIF-E_1000987/P1054685" xmlDataType="integer"/>
    </xmlCellPr>
  </singleXmlCell>
  <singleXmlCell id="566" xr6:uid="{424C788F-123C-4F35-A66D-04C11247C4D5}" r="I42" connectionId="1">
    <xmlCellPr id="1" xr6:uid="{7B6EF29A-0A39-46C1-B27E-B7B1BEAD651E}" uniqueName="P1054686">
      <xmlPr mapId="1" xpath="/TFI-IZD-AIF/IPK-TFI-AIF-E_1000987/P1054686" xmlDataType="integer"/>
    </xmlCellPr>
  </singleXmlCell>
  <singleXmlCell id="567" xr6:uid="{8BD2B196-44BE-46AC-B573-5CD266EC6F94}" r="J6" connectionId="1">
    <xmlCellPr id="1" xr6:uid="{D724C1B9-AA26-40BB-95DE-11B901F12AEB}" uniqueName="P1054687">
      <xmlPr mapId="1" xpath="/TFI-IZD-AIF/IPK-TFI-AIF-E_1000987/P1054687" xmlDataType="integer"/>
    </xmlCellPr>
  </singleXmlCell>
  <singleXmlCell id="568" xr6:uid="{7C12A137-27F5-4363-AE16-BA3D3A409925}" r="J7" connectionId="1">
    <xmlCellPr id="1" xr6:uid="{692FD554-D032-45F0-B563-346DD92FFAB7}" uniqueName="P1054688">
      <xmlPr mapId="1" xpath="/TFI-IZD-AIF/IPK-TFI-AIF-E_1000987/P1054688" xmlDataType="integer"/>
    </xmlCellPr>
  </singleXmlCell>
  <singleXmlCell id="569" xr6:uid="{C14DEC93-CED0-44FE-A036-F727EC5C7515}" r="J8" connectionId="1">
    <xmlCellPr id="1" xr6:uid="{D379470B-B203-413E-9B8F-598C395531E6}" uniqueName="P1054689">
      <xmlPr mapId="1" xpath="/TFI-IZD-AIF/IPK-TFI-AIF-E_1000987/P1054689" xmlDataType="integer"/>
    </xmlCellPr>
  </singleXmlCell>
  <singleXmlCell id="570" xr6:uid="{9706745D-5A02-4758-B71F-4F424647362E}" r="J9" connectionId="1">
    <xmlCellPr id="1" xr6:uid="{95AE92ED-3AC6-49C1-A0F9-D35D5D360056}" uniqueName="P1054690">
      <xmlPr mapId="1" xpath="/TFI-IZD-AIF/IPK-TFI-AIF-E_1000987/P1054690" xmlDataType="integer"/>
    </xmlCellPr>
  </singleXmlCell>
  <singleXmlCell id="571" xr6:uid="{7228603B-CDC4-4670-B033-2291D566A242}" r="J10" connectionId="1">
    <xmlCellPr id="1" xr6:uid="{AC4DFB3B-C419-4C13-B07F-FFB3EA2DAABC}" uniqueName="P1054691">
      <xmlPr mapId="1" xpath="/TFI-IZD-AIF/IPK-TFI-AIF-E_1000987/P1054691" xmlDataType="integer"/>
    </xmlCellPr>
  </singleXmlCell>
  <singleXmlCell id="572" xr6:uid="{C30F2DEA-4837-48CD-B743-463F7DAA3079}" r="J11" connectionId="1">
    <xmlCellPr id="1" xr6:uid="{BE3BB3C9-43A4-416D-BDB6-5F0F8AC5B14D}" uniqueName="P1054692">
      <xmlPr mapId="1" xpath="/TFI-IZD-AIF/IPK-TFI-AIF-E_1000987/P1054692" xmlDataType="integer"/>
    </xmlCellPr>
  </singleXmlCell>
  <singleXmlCell id="573" xr6:uid="{741CDC73-D1DA-45AA-BAAE-20EB7EFE8372}" r="J12" connectionId="1">
    <xmlCellPr id="1" xr6:uid="{B489F25D-EDE3-458F-A43B-4A198987C551}" uniqueName="P1054693">
      <xmlPr mapId="1" xpath="/TFI-IZD-AIF/IPK-TFI-AIF-E_1000987/P1054693" xmlDataType="integer"/>
    </xmlCellPr>
  </singleXmlCell>
  <singleXmlCell id="574" xr6:uid="{0F72DB80-DAB2-4981-8FA3-79B7CDDB2689}" r="J13" connectionId="1">
    <xmlCellPr id="1" xr6:uid="{1BAF37F5-7700-4F82-8708-7C767736DACD}" uniqueName="P1054694">
      <xmlPr mapId="1" xpath="/TFI-IZD-AIF/IPK-TFI-AIF-E_1000987/P1054694" xmlDataType="integer"/>
    </xmlCellPr>
  </singleXmlCell>
  <singleXmlCell id="575" xr6:uid="{FA0005A9-2055-4E13-8AF4-CCADF7619788}" r="J14" connectionId="1">
    <xmlCellPr id="1" xr6:uid="{20820BDD-9211-4103-B9F4-CDCDA6627109}" uniqueName="P1054695">
      <xmlPr mapId="1" xpath="/TFI-IZD-AIF/IPK-TFI-AIF-E_1000987/P1054695" xmlDataType="integer"/>
    </xmlCellPr>
  </singleXmlCell>
  <singleXmlCell id="576" xr6:uid="{BEE7890E-CADA-43B3-B157-5290FE527466}" r="J15" connectionId="1">
    <xmlCellPr id="1" xr6:uid="{ED447053-F915-4BD7-8F15-E07BE41E2093}" uniqueName="P1054696">
      <xmlPr mapId="1" xpath="/TFI-IZD-AIF/IPK-TFI-AIF-E_1000987/P1054696" xmlDataType="integer"/>
    </xmlCellPr>
  </singleXmlCell>
  <singleXmlCell id="577" xr6:uid="{92D32F3B-42AB-496A-9F94-873BFC511AD2}" r="J16" connectionId="1">
    <xmlCellPr id="1" xr6:uid="{23D2095F-7004-4775-9E95-C55D6C6466DF}" uniqueName="P1054697">
      <xmlPr mapId="1" xpath="/TFI-IZD-AIF/IPK-TFI-AIF-E_1000987/P1054697" xmlDataType="integer"/>
    </xmlCellPr>
  </singleXmlCell>
  <singleXmlCell id="578" xr6:uid="{C7B50FFC-4996-48C9-9320-9733AC487FDD}" r="J17" connectionId="1">
    <xmlCellPr id="1" xr6:uid="{218EBF68-EA5B-4CE3-8A78-F841EE43EB81}" uniqueName="P1054698">
      <xmlPr mapId="1" xpath="/TFI-IZD-AIF/IPK-TFI-AIF-E_1000987/P1054698" xmlDataType="integer"/>
    </xmlCellPr>
  </singleXmlCell>
  <singleXmlCell id="579" xr6:uid="{0698F154-137A-44A0-865C-6E27948BD277}" r="J18" connectionId="1">
    <xmlCellPr id="1" xr6:uid="{7896BD8E-1E30-4CF8-A4D7-A52BDCEFFC44}" uniqueName="P1054699">
      <xmlPr mapId="1" xpath="/TFI-IZD-AIF/IPK-TFI-AIF-E_1000987/P1054699" xmlDataType="integer"/>
    </xmlCellPr>
  </singleXmlCell>
  <singleXmlCell id="580" xr6:uid="{C59CA7D7-EC2D-4944-84AB-A6B34280AD6D}" r="J19" connectionId="1">
    <xmlCellPr id="1" xr6:uid="{01040AD2-C0FC-4BEF-91C2-D13844C994D8}" uniqueName="P1054700">
      <xmlPr mapId="1" xpath="/TFI-IZD-AIF/IPK-TFI-AIF-E_1000987/P1054700" xmlDataType="integer"/>
    </xmlCellPr>
  </singleXmlCell>
  <singleXmlCell id="581" xr6:uid="{DD5E9DCD-48BA-4124-B6E7-0C9228528912}" r="J20" connectionId="1">
    <xmlCellPr id="1" xr6:uid="{9E12A111-FFC5-4806-9A93-680E6D694E8E}" uniqueName="P1054701">
      <xmlPr mapId="1" xpath="/TFI-IZD-AIF/IPK-TFI-AIF-E_1000987/P1054701" xmlDataType="integer"/>
    </xmlCellPr>
  </singleXmlCell>
  <singleXmlCell id="582" xr6:uid="{430D1EB4-42D6-4E55-8743-C01016D591A0}" r="J21" connectionId="1">
    <xmlCellPr id="1" xr6:uid="{3C5E08B6-404B-47AB-93D4-DF98C38F6008}" uniqueName="P1054702">
      <xmlPr mapId="1" xpath="/TFI-IZD-AIF/IPK-TFI-AIF-E_1000987/P1054702" xmlDataType="integer"/>
    </xmlCellPr>
  </singleXmlCell>
  <singleXmlCell id="583" xr6:uid="{A3E12046-2D0E-4629-BD7D-E664E24B0856}" r="J22" connectionId="1">
    <xmlCellPr id="1" xr6:uid="{B2A253CA-E564-4195-8C8B-3DAA3037EEBF}" uniqueName="P1054703">
      <xmlPr mapId="1" xpath="/TFI-IZD-AIF/IPK-TFI-AIF-E_1000987/P1054703" xmlDataType="integer"/>
    </xmlCellPr>
  </singleXmlCell>
  <singleXmlCell id="584" xr6:uid="{220B1EA8-1116-4421-A096-0B67FDC4F1B9}" r="J23" connectionId="1">
    <xmlCellPr id="1" xr6:uid="{5BB40CD6-C4E3-43F3-B8C1-9D6E782E0011}" uniqueName="P1054704">
      <xmlPr mapId="1" xpath="/TFI-IZD-AIF/IPK-TFI-AIF-E_1000987/P1054704" xmlDataType="integer"/>
    </xmlCellPr>
  </singleXmlCell>
  <singleXmlCell id="585" xr6:uid="{40D98016-9FAB-41F7-93C0-51030C73B1B1}" r="J25" connectionId="1">
    <xmlCellPr id="1" xr6:uid="{D6BCB3D2-182A-4FA0-A72A-7DCAF735671E}" uniqueName="P1054705">
      <xmlPr mapId="1" xpath="/TFI-IZD-AIF/IPK-TFI-AIF-E_1000987/P1054705" xmlDataType="integer"/>
    </xmlCellPr>
  </singleXmlCell>
  <singleXmlCell id="586" xr6:uid="{6D0F0CAA-E5D0-42B8-BF39-AD3E404C6835}" r="J26" connectionId="1">
    <xmlCellPr id="1" xr6:uid="{5E7B007E-2FD2-437D-AE7A-57222268F628}" uniqueName="P1054706">
      <xmlPr mapId="1" xpath="/TFI-IZD-AIF/IPK-TFI-AIF-E_1000987/P1054706" xmlDataType="integer"/>
    </xmlCellPr>
  </singleXmlCell>
  <singleXmlCell id="587" xr6:uid="{C90AAA69-D3F3-4D37-BA28-B8871E97F12A}" r="J27" connectionId="1">
    <xmlCellPr id="1" xr6:uid="{899C6B39-D462-4AF2-B971-C16E0C4F0589}" uniqueName="P1054707">
      <xmlPr mapId="1" xpath="/TFI-IZD-AIF/IPK-TFI-AIF-E_1000987/P1054707" xmlDataType="integer"/>
    </xmlCellPr>
  </singleXmlCell>
  <singleXmlCell id="588" xr6:uid="{14F1CD9E-A1F6-4DCD-86CC-10FDA4F37FF7}" r="J28" connectionId="1">
    <xmlCellPr id="1" xr6:uid="{D0DDB23A-03DB-48C3-8B59-EB072D39A59A}" uniqueName="P1054708">
      <xmlPr mapId="1" xpath="/TFI-IZD-AIF/IPK-TFI-AIF-E_1000987/P1054708" xmlDataType="integer"/>
    </xmlCellPr>
  </singleXmlCell>
  <singleXmlCell id="589" xr6:uid="{1C4BB949-DFFD-4B81-8D00-3AC071323913}" r="J29" connectionId="1">
    <xmlCellPr id="1" xr6:uid="{51C46F3A-A0DA-404F-9545-F55BEEEB0DE3}" uniqueName="P1054709">
      <xmlPr mapId="1" xpath="/TFI-IZD-AIF/IPK-TFI-AIF-E_1000987/P1054709" xmlDataType="integer"/>
    </xmlCellPr>
  </singleXmlCell>
  <singleXmlCell id="590" xr6:uid="{7B7DC94D-B717-4F4A-9DF6-3B0B22AB8E20}" r="J30" connectionId="1">
    <xmlCellPr id="1" xr6:uid="{C4B31716-DBF1-423B-8386-FEDDEA02C05D}" uniqueName="P1054710">
      <xmlPr mapId="1" xpath="/TFI-IZD-AIF/IPK-TFI-AIF-E_1000987/P1054710" xmlDataType="integer"/>
    </xmlCellPr>
  </singleXmlCell>
  <singleXmlCell id="591" xr6:uid="{75C695B3-BD4C-4576-8B23-043E1A401DEE}" r="J31" connectionId="1">
    <xmlCellPr id="1" xr6:uid="{42E7FD4A-6272-493A-9796-76B0D8D8AD07}" uniqueName="P1054711">
      <xmlPr mapId="1" xpath="/TFI-IZD-AIF/IPK-TFI-AIF-E_1000987/P1054711" xmlDataType="integer"/>
    </xmlCellPr>
  </singleXmlCell>
  <singleXmlCell id="592" xr6:uid="{822F3ECC-4B5D-4090-8023-25C2A6B800C3}" r="J32" connectionId="1">
    <xmlCellPr id="1" xr6:uid="{3D052F3F-390C-4419-93C0-1CFF2A8E6FC0}" uniqueName="P1054712">
      <xmlPr mapId="1" xpath="/TFI-IZD-AIF/IPK-TFI-AIF-E_1000987/P1054712" xmlDataType="integer"/>
    </xmlCellPr>
  </singleXmlCell>
  <singleXmlCell id="593" xr6:uid="{FC0084B7-3D6F-4745-8ACC-646208760D74}" r="J33" connectionId="1">
    <xmlCellPr id="1" xr6:uid="{8089F358-DB5D-470C-8191-6A24D6E2C8A9}" uniqueName="P1054713">
      <xmlPr mapId="1" xpath="/TFI-IZD-AIF/IPK-TFI-AIF-E_1000987/P1054713" xmlDataType="integer"/>
    </xmlCellPr>
  </singleXmlCell>
  <singleXmlCell id="594" xr6:uid="{2C89660E-D256-4EF1-AC79-2ADFC377D7E9}" r="J34" connectionId="1">
    <xmlCellPr id="1" xr6:uid="{86EF8DD2-6CDF-4140-AE06-BB1071A18661}" uniqueName="P1054714">
      <xmlPr mapId="1" xpath="/TFI-IZD-AIF/IPK-TFI-AIF-E_1000987/P1054714" xmlDataType="integer"/>
    </xmlCellPr>
  </singleXmlCell>
  <singleXmlCell id="595" xr6:uid="{344350DB-597E-42B9-8B93-D00FAC530BB3}" r="J35" connectionId="1">
    <xmlCellPr id="1" xr6:uid="{B074161A-1E2F-41C3-8CE4-DC9550B4E855}" uniqueName="P1054715">
      <xmlPr mapId="1" xpath="/TFI-IZD-AIF/IPK-TFI-AIF-E_1000987/P1054715" xmlDataType="integer"/>
    </xmlCellPr>
  </singleXmlCell>
  <singleXmlCell id="596" xr6:uid="{56AB6ADF-B05E-4689-B8E1-8D64ECD65DB0}" r="J36" connectionId="1">
    <xmlCellPr id="1" xr6:uid="{7644FB66-7FAA-4E15-AB3C-05B288234406}" uniqueName="P1054716">
      <xmlPr mapId="1" xpath="/TFI-IZD-AIF/IPK-TFI-AIF-E_1000987/P1054716" xmlDataType="integer"/>
    </xmlCellPr>
  </singleXmlCell>
  <singleXmlCell id="597" xr6:uid="{FBF967A1-BCD3-4529-9A82-E297B35BEA34}" r="J37" connectionId="1">
    <xmlCellPr id="1" xr6:uid="{ADD432BE-1FBE-48AC-906F-18E7F9FE30C4}" uniqueName="P1054717">
      <xmlPr mapId="1" xpath="/TFI-IZD-AIF/IPK-TFI-AIF-E_1000987/P1054717" xmlDataType="integer"/>
    </xmlCellPr>
  </singleXmlCell>
  <singleXmlCell id="598" xr6:uid="{F3AB5781-5724-47A0-8CA4-FAB7A1E19FF1}" r="J38" connectionId="1">
    <xmlCellPr id="1" xr6:uid="{E48E662F-F385-46DF-B8F8-B451E9F67D1E}" uniqueName="P1054718">
      <xmlPr mapId="1" xpath="/TFI-IZD-AIF/IPK-TFI-AIF-E_1000987/P1054718" xmlDataType="integer"/>
    </xmlCellPr>
  </singleXmlCell>
  <singleXmlCell id="599" xr6:uid="{51C98775-C648-4D7A-902B-24E64B6517CC}" r="J39" connectionId="1">
    <xmlCellPr id="1" xr6:uid="{410EB59F-FBDB-4EBC-BA41-88C40EA38073}" uniqueName="P1054719">
      <xmlPr mapId="1" xpath="/TFI-IZD-AIF/IPK-TFI-AIF-E_1000987/P1054719" xmlDataType="integer"/>
    </xmlCellPr>
  </singleXmlCell>
  <singleXmlCell id="600" xr6:uid="{F7909419-9B71-4AF1-9E0A-2D4F21D560D2}" r="J40" connectionId="1">
    <xmlCellPr id="1" xr6:uid="{FCB28A9F-0D62-4B33-9B35-350AD22CBB65}" uniqueName="P1054720">
      <xmlPr mapId="1" xpath="/TFI-IZD-AIF/IPK-TFI-AIF-E_1000987/P1054720" xmlDataType="integer"/>
    </xmlCellPr>
  </singleXmlCell>
  <singleXmlCell id="601" xr6:uid="{149388C2-2ACF-43A9-B537-0455DAF0427E}" r="J41" connectionId="1">
    <xmlCellPr id="1" xr6:uid="{845661F2-2D67-45EE-8B88-BC30D025C0CC}" uniqueName="P1054721">
      <xmlPr mapId="1" xpath="/TFI-IZD-AIF/IPK-TFI-AIF-E_1000987/P1054721" xmlDataType="integer"/>
    </xmlCellPr>
  </singleXmlCell>
  <singleXmlCell id="602" xr6:uid="{28D63F87-A9DD-4A8C-AA5A-1C17DA3100FF}" r="J42" connectionId="1">
    <xmlCellPr id="1" xr6:uid="{E8926642-F874-4882-94A6-1F12CDA5A6EE}" uniqueName="P1054722">
      <xmlPr mapId="1" xpath="/TFI-IZD-AIF/IPK-TFI-AIF-E_1000987/P1054722" xmlDataType="integer"/>
    </xmlCellPr>
  </singleXmlCell>
  <singleXmlCell id="603" xr6:uid="{F58A1B16-11F0-4EE8-8DAE-161885570952}" r="K6" connectionId="1">
    <xmlCellPr id="1" xr6:uid="{FD2C2B76-4609-4114-A5D1-B377F831CDC9}" uniqueName="P1054723">
      <xmlPr mapId="1" xpath="/TFI-IZD-AIF/IPK-TFI-AIF-E_1000987/P1054723" xmlDataType="integer"/>
    </xmlCellPr>
  </singleXmlCell>
  <singleXmlCell id="604" xr6:uid="{445A0259-A1F3-4A9B-8591-CB5120F56C06}" r="K7" connectionId="1">
    <xmlCellPr id="1" xr6:uid="{D074F7BD-D642-4F02-B661-95772D80A3B6}" uniqueName="P1054724">
      <xmlPr mapId="1" xpath="/TFI-IZD-AIF/IPK-TFI-AIF-E_1000987/P1054724" xmlDataType="integer"/>
    </xmlCellPr>
  </singleXmlCell>
  <singleXmlCell id="605" xr6:uid="{94CBCB63-2752-4028-A21C-F30578A3C55D}" r="K8" connectionId="1">
    <xmlCellPr id="1" xr6:uid="{D432BA57-2910-4163-9BD5-80FDF927D715}" uniqueName="P1054725">
      <xmlPr mapId="1" xpath="/TFI-IZD-AIF/IPK-TFI-AIF-E_1000987/P1054725" xmlDataType="integer"/>
    </xmlCellPr>
  </singleXmlCell>
  <singleXmlCell id="606" xr6:uid="{DFCA1985-440B-4AAF-B8D2-2A1E073E81C2}" r="K9" connectionId="1">
    <xmlCellPr id="1" xr6:uid="{4F42C101-7335-45F8-8593-3FFCE0EBAC39}" uniqueName="P1054726">
      <xmlPr mapId="1" xpath="/TFI-IZD-AIF/IPK-TFI-AIF-E_1000987/P1054726" xmlDataType="integer"/>
    </xmlCellPr>
  </singleXmlCell>
  <singleXmlCell id="607" xr6:uid="{FB7327FF-AF7E-426A-95D9-1C4F898CBEF0}" r="K10" connectionId="1">
    <xmlCellPr id="1" xr6:uid="{58B645EB-193C-4034-9A6E-A86124F4D639}" uniqueName="P1054727">
      <xmlPr mapId="1" xpath="/TFI-IZD-AIF/IPK-TFI-AIF-E_1000987/P1054727" xmlDataType="integer"/>
    </xmlCellPr>
  </singleXmlCell>
  <singleXmlCell id="608" xr6:uid="{75BD325F-EE56-42EC-8FDB-87C78500AF3B}" r="K11" connectionId="1">
    <xmlCellPr id="1" xr6:uid="{03516EBF-9931-4540-908E-289765668159}" uniqueName="P1054728">
      <xmlPr mapId="1" xpath="/TFI-IZD-AIF/IPK-TFI-AIF-E_1000987/P1054728" xmlDataType="integer"/>
    </xmlCellPr>
  </singleXmlCell>
  <singleXmlCell id="609" xr6:uid="{BD5C6C69-F28F-4CB5-8DF3-150D57D070D8}" r="K12" connectionId="1">
    <xmlCellPr id="1" xr6:uid="{BD186A54-6A65-40E3-9504-3D9168B1B15D}" uniqueName="P1054729">
      <xmlPr mapId="1" xpath="/TFI-IZD-AIF/IPK-TFI-AIF-E_1000987/P1054729" xmlDataType="integer"/>
    </xmlCellPr>
  </singleXmlCell>
  <singleXmlCell id="610" xr6:uid="{9CA0EAE8-DD84-48AF-B1C1-E3E10049FE7B}" r="K13" connectionId="1">
    <xmlCellPr id="1" xr6:uid="{E3CDEC12-9BCA-416C-B532-35885E2E5566}" uniqueName="P1054730">
      <xmlPr mapId="1" xpath="/TFI-IZD-AIF/IPK-TFI-AIF-E_1000987/P1054730" xmlDataType="integer"/>
    </xmlCellPr>
  </singleXmlCell>
  <singleXmlCell id="611" xr6:uid="{29592916-5FC3-4F37-AC8E-6AAF34A6FD7A}" r="K14" connectionId="1">
    <xmlCellPr id="1" xr6:uid="{214B8D29-95A4-4460-973C-990A9E60D5CD}" uniqueName="P1054731">
      <xmlPr mapId="1" xpath="/TFI-IZD-AIF/IPK-TFI-AIF-E_1000987/P1054731" xmlDataType="integer"/>
    </xmlCellPr>
  </singleXmlCell>
  <singleXmlCell id="612" xr6:uid="{0AB6D374-840C-42F4-A38C-0A1DE912900F}" r="K15" connectionId="1">
    <xmlCellPr id="1" xr6:uid="{0DEF8980-25C6-402E-9611-28C6F5540311}" uniqueName="P1054732">
      <xmlPr mapId="1" xpath="/TFI-IZD-AIF/IPK-TFI-AIF-E_1000987/P1054732" xmlDataType="integer"/>
    </xmlCellPr>
  </singleXmlCell>
  <singleXmlCell id="613" xr6:uid="{C30F628E-A033-4439-A5FA-94FFC756F330}" r="K16" connectionId="1">
    <xmlCellPr id="1" xr6:uid="{43DE5C26-A614-4AE7-94BE-DE1EA046B2FB}" uniqueName="P1054733">
      <xmlPr mapId="1" xpath="/TFI-IZD-AIF/IPK-TFI-AIF-E_1000987/P1054733" xmlDataType="integer"/>
    </xmlCellPr>
  </singleXmlCell>
  <singleXmlCell id="615" xr6:uid="{621FF04B-66D9-414C-AC09-AA7B05218336}" r="K17" connectionId="1">
    <xmlCellPr id="1" xr6:uid="{D208829C-FAEF-40E8-94FC-B58DA737D83D}" uniqueName="P1054734">
      <xmlPr mapId="1" xpath="/TFI-IZD-AIF/IPK-TFI-AIF-E_1000987/P1054734" xmlDataType="integer"/>
    </xmlCellPr>
  </singleXmlCell>
  <singleXmlCell id="616" xr6:uid="{9BE1C56B-E222-4E6E-A82C-0D1D7F1C1FC4}" r="K18" connectionId="1">
    <xmlCellPr id="1" xr6:uid="{7549488E-1A90-4011-A059-3AFE5E8A2449}" uniqueName="P1054735">
      <xmlPr mapId="1" xpath="/TFI-IZD-AIF/IPK-TFI-AIF-E_1000987/P1054735" xmlDataType="integer"/>
    </xmlCellPr>
  </singleXmlCell>
  <singleXmlCell id="617" xr6:uid="{742BE876-0A27-4092-A5D0-8737BCD168C6}" r="K19" connectionId="1">
    <xmlCellPr id="1" xr6:uid="{A3AC4560-8252-481D-9A5B-4A4F54374801}" uniqueName="P1054736">
      <xmlPr mapId="1" xpath="/TFI-IZD-AIF/IPK-TFI-AIF-E_1000987/P1054736" xmlDataType="integer"/>
    </xmlCellPr>
  </singleXmlCell>
  <singleXmlCell id="618" xr6:uid="{491E7C17-2DF2-4FB9-AF93-2F9E3CC3612B}" r="K20" connectionId="1">
    <xmlCellPr id="1" xr6:uid="{6EDE6C0A-041F-4440-8A81-712812F11F17}" uniqueName="P1054737">
      <xmlPr mapId="1" xpath="/TFI-IZD-AIF/IPK-TFI-AIF-E_1000987/P1054737" xmlDataType="integer"/>
    </xmlCellPr>
  </singleXmlCell>
  <singleXmlCell id="619" xr6:uid="{08BF0803-732B-4C7A-8064-61F192E7C949}" r="K21" connectionId="1">
    <xmlCellPr id="1" xr6:uid="{F6863C1B-D62D-4B38-A0F1-D85402E8D3D1}" uniqueName="P1054738">
      <xmlPr mapId="1" xpath="/TFI-IZD-AIF/IPK-TFI-AIF-E_1000987/P1054738" xmlDataType="integer"/>
    </xmlCellPr>
  </singleXmlCell>
  <singleXmlCell id="620" xr6:uid="{AA18E53E-37EF-42EF-8DAF-7391918901FF}" r="K22" connectionId="1">
    <xmlCellPr id="1" xr6:uid="{26299BF7-4B20-4FF0-B2A0-C6F6F9773EB0}" uniqueName="P1054739">
      <xmlPr mapId="1" xpath="/TFI-IZD-AIF/IPK-TFI-AIF-E_1000987/P1054739" xmlDataType="integer"/>
    </xmlCellPr>
  </singleXmlCell>
  <singleXmlCell id="621" xr6:uid="{90BE4452-C6A8-43A7-9504-4A29DA614213}" r="K23" connectionId="1">
    <xmlCellPr id="1" xr6:uid="{270B7498-6A71-4D26-8D05-8760E48C447E}" uniqueName="P1054740">
      <xmlPr mapId="1" xpath="/TFI-IZD-AIF/IPK-TFI-AIF-E_1000987/P1054740" xmlDataType="integer"/>
    </xmlCellPr>
  </singleXmlCell>
  <singleXmlCell id="622" xr6:uid="{63484C4A-C62A-4C00-9AD7-78F82AEB4943}" r="K25" connectionId="1">
    <xmlCellPr id="1" xr6:uid="{DF70BBDF-30A8-4D5E-9159-7A3067E4A29F}" uniqueName="P1054741">
      <xmlPr mapId="1" xpath="/TFI-IZD-AIF/IPK-TFI-AIF-E_1000987/P1054741" xmlDataType="integer"/>
    </xmlCellPr>
  </singleXmlCell>
  <singleXmlCell id="623" xr6:uid="{EDE30D5E-0C75-40EB-B9D9-78E6EF13C6D1}" r="K26" connectionId="1">
    <xmlCellPr id="1" xr6:uid="{CCB230AC-EB90-4754-8CB2-98949499B50C}" uniqueName="P1054742">
      <xmlPr mapId="1" xpath="/TFI-IZD-AIF/IPK-TFI-AIF-E_1000987/P1054742" xmlDataType="integer"/>
    </xmlCellPr>
  </singleXmlCell>
  <singleXmlCell id="624" xr6:uid="{AE18DC3E-E442-49E4-86AD-7148541F0E92}" r="K27" connectionId="1">
    <xmlCellPr id="1" xr6:uid="{A5DE2264-9225-4D72-8DC0-0ABEC6E0126E}" uniqueName="P1054743">
      <xmlPr mapId="1" xpath="/TFI-IZD-AIF/IPK-TFI-AIF-E_1000987/P1054743" xmlDataType="integer"/>
    </xmlCellPr>
  </singleXmlCell>
  <singleXmlCell id="626" xr6:uid="{F89DBC74-34BC-4627-8242-BDD1FC483BB6}" r="K28" connectionId="1">
    <xmlCellPr id="1" xr6:uid="{E0658218-02BF-440A-8450-6C01D68A694E}" uniqueName="P1054744">
      <xmlPr mapId="1" xpath="/TFI-IZD-AIF/IPK-TFI-AIF-E_1000987/P1054744" xmlDataType="integer"/>
    </xmlCellPr>
  </singleXmlCell>
  <singleXmlCell id="627" xr6:uid="{FC570E38-1A09-487F-A40B-113DFA517312}" r="K29" connectionId="1">
    <xmlCellPr id="1" xr6:uid="{953D3394-28F4-4E89-BCE1-1DD06E43586F}" uniqueName="P1054745">
      <xmlPr mapId="1" xpath="/TFI-IZD-AIF/IPK-TFI-AIF-E_1000987/P1054745" xmlDataType="integer"/>
    </xmlCellPr>
  </singleXmlCell>
  <singleXmlCell id="628" xr6:uid="{FD77DF21-27E8-413C-9190-0028568E195B}" r="K30" connectionId="1">
    <xmlCellPr id="1" xr6:uid="{0FD0064E-D09A-47AB-B1C8-BB1A794187C2}" uniqueName="P1054746">
      <xmlPr mapId="1" xpath="/TFI-IZD-AIF/IPK-TFI-AIF-E_1000987/P1054746" xmlDataType="integer"/>
    </xmlCellPr>
  </singleXmlCell>
  <singleXmlCell id="629" xr6:uid="{8ED2170E-218D-4083-8C7B-3633A1D5766D}" r="K31" connectionId="1">
    <xmlCellPr id="1" xr6:uid="{C638B572-71D5-43B9-8682-9AEC496CDEE6}" uniqueName="P1054747">
      <xmlPr mapId="1" xpath="/TFI-IZD-AIF/IPK-TFI-AIF-E_1000987/P1054747" xmlDataType="integer"/>
    </xmlCellPr>
  </singleXmlCell>
  <singleXmlCell id="630" xr6:uid="{D28CF8FC-0B4F-4659-9612-080E5C2E8BB2}" r="K32" connectionId="1">
    <xmlCellPr id="1" xr6:uid="{F8755F16-3257-4191-A0D1-88DD99FA8949}" uniqueName="P1054748">
      <xmlPr mapId="1" xpath="/TFI-IZD-AIF/IPK-TFI-AIF-E_1000987/P1054748" xmlDataType="integer"/>
    </xmlCellPr>
  </singleXmlCell>
  <singleXmlCell id="631" xr6:uid="{BCB4C27B-9F3B-4AF1-8A8C-C2335ADF294A}" r="K33" connectionId="1">
    <xmlCellPr id="1" xr6:uid="{F33782BB-3BC1-492C-9640-9E129B6B2A56}" uniqueName="P1054749">
      <xmlPr mapId="1" xpath="/TFI-IZD-AIF/IPK-TFI-AIF-E_1000987/P1054749" xmlDataType="integer"/>
    </xmlCellPr>
  </singleXmlCell>
  <singleXmlCell id="632" xr6:uid="{2C3EBAF2-A7C0-421B-A610-C064BC87E51C}" r="K34" connectionId="1">
    <xmlCellPr id="1" xr6:uid="{865667F3-4FA9-4D6A-BE1A-075C0F316082}" uniqueName="P1054750">
      <xmlPr mapId="1" xpath="/TFI-IZD-AIF/IPK-TFI-AIF-E_1000987/P1054750" xmlDataType="integer"/>
    </xmlCellPr>
  </singleXmlCell>
  <singleXmlCell id="633" xr6:uid="{72FE41A5-5620-4256-8BA5-15C7C5DAC37C}" r="K35" connectionId="1">
    <xmlCellPr id="1" xr6:uid="{9818A584-54EA-49C7-B3AD-F5E2B7B0C6B3}" uniqueName="P1054751">
      <xmlPr mapId="1" xpath="/TFI-IZD-AIF/IPK-TFI-AIF-E_1000987/P1054751" xmlDataType="integer"/>
    </xmlCellPr>
  </singleXmlCell>
  <singleXmlCell id="634" xr6:uid="{EA685CA4-B76D-4B2E-AA95-7EDB897E429B}" r="K36" connectionId="1">
    <xmlCellPr id="1" xr6:uid="{8C75DA12-BFA0-4A1F-A710-6822E326AA1F}" uniqueName="P1054752">
      <xmlPr mapId="1" xpath="/TFI-IZD-AIF/IPK-TFI-AIF-E_1000987/P1054752" xmlDataType="integer"/>
    </xmlCellPr>
  </singleXmlCell>
  <singleXmlCell id="635" xr6:uid="{2AD0B4A6-46EA-4CB3-A4BB-AF34AD4D078D}" r="K37" connectionId="1">
    <xmlCellPr id="1" xr6:uid="{7CB812D8-32FD-4097-B816-C97A4FA4DA12}" uniqueName="P1054753">
      <xmlPr mapId="1" xpath="/TFI-IZD-AIF/IPK-TFI-AIF-E_1000987/P1054753" xmlDataType="integer"/>
    </xmlCellPr>
  </singleXmlCell>
  <singleXmlCell id="636" xr6:uid="{E5A4100C-5AA6-40D0-B6B1-CD939F1492D3}" r="K38" connectionId="1">
    <xmlCellPr id="1" xr6:uid="{0B5AA0BA-DCBE-4D5A-BE81-73015466251D}" uniqueName="P1054754">
      <xmlPr mapId="1" xpath="/TFI-IZD-AIF/IPK-TFI-AIF-E_1000987/P1054754" xmlDataType="integer"/>
    </xmlCellPr>
  </singleXmlCell>
  <singleXmlCell id="637" xr6:uid="{E19805E1-5037-4F39-9DD9-05F2FB251AE4}" r="K39" connectionId="1">
    <xmlCellPr id="1" xr6:uid="{1AE6C784-D230-418E-8398-5E88111E4CA7}" uniqueName="P1054755">
      <xmlPr mapId="1" xpath="/TFI-IZD-AIF/IPK-TFI-AIF-E_1000987/P1054755" xmlDataType="integer"/>
    </xmlCellPr>
  </singleXmlCell>
  <singleXmlCell id="638" xr6:uid="{88125B65-4823-494F-B7D8-042EC95DB60A}" r="K40" connectionId="1">
    <xmlCellPr id="1" xr6:uid="{A6A92E1F-0D7C-4858-8398-E12A2B722D32}" uniqueName="P1054756">
      <xmlPr mapId="1" xpath="/TFI-IZD-AIF/IPK-TFI-AIF-E_1000987/P1054756" xmlDataType="integer"/>
    </xmlCellPr>
  </singleXmlCell>
  <singleXmlCell id="639" xr6:uid="{A98FD24D-59C5-45E1-8AC2-DB9AE4594C79}" r="K41" connectionId="1">
    <xmlCellPr id="1" xr6:uid="{34CCADB2-56BC-491E-9579-22C8FE14F648}" uniqueName="P1054757">
      <xmlPr mapId="1" xpath="/TFI-IZD-AIF/IPK-TFI-AIF-E_1000987/P1054757" xmlDataType="integer"/>
    </xmlCellPr>
  </singleXmlCell>
  <singleXmlCell id="640" xr6:uid="{F74882C2-E7FB-4250-8771-1C1DAD42D7E6}" r="K42" connectionId="1">
    <xmlCellPr id="1" xr6:uid="{B942B57E-A7C7-43C3-89D7-BC3CD82AC23C}" uniqueName="P1054758">
      <xmlPr mapId="1" xpath="/TFI-IZD-AIF/IPK-TFI-AIF-E_1000987/P1054758" xmlDataType="integer"/>
    </xmlCellPr>
  </singleXmlCell>
  <singleXmlCell id="641" xr6:uid="{87B0439A-2784-4E74-9D2B-FB1BCAB8F4B9}" r="L6" connectionId="1">
    <xmlCellPr id="1" xr6:uid="{370BFB30-C9AE-4A93-86A1-66AE72494C57}" uniqueName="P1054759">
      <xmlPr mapId="1" xpath="/TFI-IZD-AIF/IPK-TFI-AIF-E_1000987/P1054759" xmlDataType="integer"/>
    </xmlCellPr>
  </singleXmlCell>
  <singleXmlCell id="642" xr6:uid="{9187D4D4-98D2-4FD9-B914-61E8DAEE0E4A}" r="L7" connectionId="1">
    <xmlCellPr id="1" xr6:uid="{D187706A-1B0F-4D03-99DB-1A0EADE149C6}" uniqueName="P1054760">
      <xmlPr mapId="1" xpath="/TFI-IZD-AIF/IPK-TFI-AIF-E_1000987/P1054760" xmlDataType="integer"/>
    </xmlCellPr>
  </singleXmlCell>
  <singleXmlCell id="643" xr6:uid="{3A02C2E2-02E2-4A3A-8C23-968C3640F31D}" r="L8" connectionId="1">
    <xmlCellPr id="1" xr6:uid="{4C460BD3-5588-4201-8489-24CC5EB73C4E}" uniqueName="P1054761">
      <xmlPr mapId="1" xpath="/TFI-IZD-AIF/IPK-TFI-AIF-E_1000987/P1054761" xmlDataType="integer"/>
    </xmlCellPr>
  </singleXmlCell>
  <singleXmlCell id="644" xr6:uid="{E5D42B56-3DC5-4773-AA3D-1070BA4582C0}" r="L9" connectionId="1">
    <xmlCellPr id="1" xr6:uid="{A9C7DC48-D943-4B16-8B42-2854CB5DD7CF}" uniqueName="P1054762">
      <xmlPr mapId="1" xpath="/TFI-IZD-AIF/IPK-TFI-AIF-E_1000987/P1054762" xmlDataType="integer"/>
    </xmlCellPr>
  </singleXmlCell>
  <singleXmlCell id="645" xr6:uid="{4A025A5B-C72C-4223-8581-2A10AC8A5470}" r="L10" connectionId="1">
    <xmlCellPr id="1" xr6:uid="{C5E340B1-B769-418A-A61B-28D375F0175C}" uniqueName="P1054763">
      <xmlPr mapId="1" xpath="/TFI-IZD-AIF/IPK-TFI-AIF-E_1000987/P1054763" xmlDataType="integer"/>
    </xmlCellPr>
  </singleXmlCell>
  <singleXmlCell id="646" xr6:uid="{AE266B6F-3100-423E-9021-AB42A164EFFF}" r="L11" connectionId="1">
    <xmlCellPr id="1" xr6:uid="{34187D2D-C942-4B70-B557-27222FB217A0}" uniqueName="P1054764">
      <xmlPr mapId="1" xpath="/TFI-IZD-AIF/IPK-TFI-AIF-E_1000987/P1054764" xmlDataType="integer"/>
    </xmlCellPr>
  </singleXmlCell>
  <singleXmlCell id="647" xr6:uid="{A0E43AE9-8040-48E2-A9AF-B70423ED5543}" r="L12" connectionId="1">
    <xmlCellPr id="1" xr6:uid="{E14C8E7B-3872-45C2-941F-B3864ED1FA36}" uniqueName="P1054765">
      <xmlPr mapId="1" xpath="/TFI-IZD-AIF/IPK-TFI-AIF-E_1000987/P1054765" xmlDataType="integer"/>
    </xmlCellPr>
  </singleXmlCell>
  <singleXmlCell id="648" xr6:uid="{0A85ACEE-67D2-431F-95CA-50451EB054AD}" r="L13" connectionId="1">
    <xmlCellPr id="1" xr6:uid="{EAC2FC92-FD28-4D54-B6F5-6A8CFF4278AC}" uniqueName="P1054766">
      <xmlPr mapId="1" xpath="/TFI-IZD-AIF/IPK-TFI-AIF-E_1000987/P1054766" xmlDataType="integer"/>
    </xmlCellPr>
  </singleXmlCell>
  <singleXmlCell id="649" xr6:uid="{D69206E5-DE7D-4003-8D65-DBFC18F57B1D}" r="L14" connectionId="1">
    <xmlCellPr id="1" xr6:uid="{369EC345-6380-4C2A-AFB1-D7427AA408A0}" uniqueName="P1054767">
      <xmlPr mapId="1" xpath="/TFI-IZD-AIF/IPK-TFI-AIF-E_1000987/P1054767" xmlDataType="integer"/>
    </xmlCellPr>
  </singleXmlCell>
  <singleXmlCell id="650" xr6:uid="{420A6D70-92C9-42F0-9F9D-DA74CA5606D9}" r="L15" connectionId="1">
    <xmlCellPr id="1" xr6:uid="{D30DE104-7F58-495C-AE22-016CAA48E2AB}" uniqueName="P1054768">
      <xmlPr mapId="1" xpath="/TFI-IZD-AIF/IPK-TFI-AIF-E_1000987/P1054768" xmlDataType="integer"/>
    </xmlCellPr>
  </singleXmlCell>
  <singleXmlCell id="651" xr6:uid="{A96F24A3-9704-4B69-89C7-5203005C996C}" r="L16" connectionId="1">
    <xmlCellPr id="1" xr6:uid="{52F2445E-441B-4071-989A-9F672E93F96C}" uniqueName="P1054769">
      <xmlPr mapId="1" xpath="/TFI-IZD-AIF/IPK-TFI-AIF-E_1000987/P1054769" xmlDataType="integer"/>
    </xmlCellPr>
  </singleXmlCell>
  <singleXmlCell id="652" xr6:uid="{9C502616-798C-4E65-B9FE-8393762B408D}" r="L17" connectionId="1">
    <xmlCellPr id="1" xr6:uid="{895F791C-226A-49FC-8CE8-1904E56D660F}" uniqueName="P1054770">
      <xmlPr mapId="1" xpath="/TFI-IZD-AIF/IPK-TFI-AIF-E_1000987/P1054770" xmlDataType="integer"/>
    </xmlCellPr>
  </singleXmlCell>
  <singleXmlCell id="653" xr6:uid="{51B82C85-9292-42CD-A57F-4EB2C47B11EF}" r="L18" connectionId="1">
    <xmlCellPr id="1" xr6:uid="{BDE78ACB-17EF-4C14-B276-DB95B1F1537A}" uniqueName="P1054771">
      <xmlPr mapId="1" xpath="/TFI-IZD-AIF/IPK-TFI-AIF-E_1000987/P1054771" xmlDataType="integer"/>
    </xmlCellPr>
  </singleXmlCell>
  <singleXmlCell id="654" xr6:uid="{7F8D7E00-A1A8-41E8-A45B-366F23F28CAC}" r="L19" connectionId="1">
    <xmlCellPr id="1" xr6:uid="{C7512376-5E49-46B6-9178-6B15589E95B1}" uniqueName="P1054772">
      <xmlPr mapId="1" xpath="/TFI-IZD-AIF/IPK-TFI-AIF-E_1000987/P1054772" xmlDataType="integer"/>
    </xmlCellPr>
  </singleXmlCell>
  <singleXmlCell id="655" xr6:uid="{BE832C9D-94D8-4489-939E-58C3A412ED03}" r="L20" connectionId="1">
    <xmlCellPr id="1" xr6:uid="{3997F324-1145-471D-8E9F-D65B16AB7885}" uniqueName="P1054773">
      <xmlPr mapId="1" xpath="/TFI-IZD-AIF/IPK-TFI-AIF-E_1000987/P1054773" xmlDataType="integer"/>
    </xmlCellPr>
  </singleXmlCell>
  <singleXmlCell id="656" xr6:uid="{3CE0F8FE-C913-4FAF-850C-29C30B0203D4}" r="L21" connectionId="1">
    <xmlCellPr id="1" xr6:uid="{7F306961-587E-461C-B35A-2E4AB074F4BB}" uniqueName="P1054774">
      <xmlPr mapId="1" xpath="/TFI-IZD-AIF/IPK-TFI-AIF-E_1000987/P1054774" xmlDataType="integer"/>
    </xmlCellPr>
  </singleXmlCell>
  <singleXmlCell id="657" xr6:uid="{5C60E7F5-45BF-4FFC-98D6-8EA6C8D796A2}" r="L22" connectionId="1">
    <xmlCellPr id="1" xr6:uid="{E6A25324-3002-4BA0-8B9E-E79E7E7FE0D1}" uniqueName="P1054775">
      <xmlPr mapId="1" xpath="/TFI-IZD-AIF/IPK-TFI-AIF-E_1000987/P1054775" xmlDataType="integer"/>
    </xmlCellPr>
  </singleXmlCell>
  <singleXmlCell id="658" xr6:uid="{099F6147-07F5-465D-BC81-0509FB6B4AE3}" r="L23" connectionId="1">
    <xmlCellPr id="1" xr6:uid="{C916AE1E-87D6-40F9-96DE-A9BAE49602AC}" uniqueName="P1054776">
      <xmlPr mapId="1" xpath="/TFI-IZD-AIF/IPK-TFI-AIF-E_1000987/P1054776" xmlDataType="integer"/>
    </xmlCellPr>
  </singleXmlCell>
  <singleXmlCell id="659" xr6:uid="{5FDC10E1-779E-4FC9-BA6A-6CF026F3C4C2}" r="L25" connectionId="1">
    <xmlCellPr id="1" xr6:uid="{D5D5E8D7-6EEF-45F8-BF79-A03A160A748B}" uniqueName="P1054777">
      <xmlPr mapId="1" xpath="/TFI-IZD-AIF/IPK-TFI-AIF-E_1000987/P1054777" xmlDataType="integer"/>
    </xmlCellPr>
  </singleXmlCell>
  <singleXmlCell id="660" xr6:uid="{B66ED069-0690-4F18-98F1-2387DC71FFEB}" r="L26" connectionId="1">
    <xmlCellPr id="1" xr6:uid="{1DAAD48B-58CE-4116-B557-00ACBA8EC6E3}" uniqueName="P1054778">
      <xmlPr mapId="1" xpath="/TFI-IZD-AIF/IPK-TFI-AIF-E_1000987/P1054778" xmlDataType="integer"/>
    </xmlCellPr>
  </singleXmlCell>
  <singleXmlCell id="661" xr6:uid="{C45A72E3-9963-4B93-A55A-BA27DA10F0B6}" r="L27" connectionId="1">
    <xmlCellPr id="1" xr6:uid="{A2C5E2FC-7569-4ED9-8782-757CD955CF04}" uniqueName="P1054779">
      <xmlPr mapId="1" xpath="/TFI-IZD-AIF/IPK-TFI-AIF-E_1000987/P1054779" xmlDataType="integer"/>
    </xmlCellPr>
  </singleXmlCell>
  <singleXmlCell id="662" xr6:uid="{47A7E9C4-AE2B-474D-8DFE-0EA04807B6BA}" r="L28" connectionId="1">
    <xmlCellPr id="1" xr6:uid="{494503B6-A62F-4B8F-9917-3B36D3FCF1E1}" uniqueName="P1054780">
      <xmlPr mapId="1" xpath="/TFI-IZD-AIF/IPK-TFI-AIF-E_1000987/P1054780" xmlDataType="integer"/>
    </xmlCellPr>
  </singleXmlCell>
  <singleXmlCell id="663" xr6:uid="{424F31B9-EB7C-4C95-8CE7-7C7FC80060AB}" r="L29" connectionId="1">
    <xmlCellPr id="1" xr6:uid="{F1D7116F-E2CF-496A-8C61-87749714DEEF}" uniqueName="P1054781">
      <xmlPr mapId="1" xpath="/TFI-IZD-AIF/IPK-TFI-AIF-E_1000987/P1054781" xmlDataType="integer"/>
    </xmlCellPr>
  </singleXmlCell>
  <singleXmlCell id="664" xr6:uid="{FC790165-AEDA-41CF-BE5A-47D104FC21C0}" r="L30" connectionId="1">
    <xmlCellPr id="1" xr6:uid="{771149B4-0A79-441E-966C-0B22DA1AF0C1}" uniqueName="P1054782">
      <xmlPr mapId="1" xpath="/TFI-IZD-AIF/IPK-TFI-AIF-E_1000987/P1054782" xmlDataType="integer"/>
    </xmlCellPr>
  </singleXmlCell>
  <singleXmlCell id="665" xr6:uid="{1C7EE4C8-D8AD-465F-A287-FBDC9B2FBABF}" r="L31" connectionId="1">
    <xmlCellPr id="1" xr6:uid="{98BEB2CF-497F-46D5-9C5A-F2DF19392838}" uniqueName="P1054783">
      <xmlPr mapId="1" xpath="/TFI-IZD-AIF/IPK-TFI-AIF-E_1000987/P1054783" xmlDataType="integer"/>
    </xmlCellPr>
  </singleXmlCell>
  <singleXmlCell id="666" xr6:uid="{D75C6095-E55F-4D90-BB6A-8C198AF2AE97}" r="L32" connectionId="1">
    <xmlCellPr id="1" xr6:uid="{EF337F31-D89D-4E55-9E02-F714104B3192}" uniqueName="P1054784">
      <xmlPr mapId="1" xpath="/TFI-IZD-AIF/IPK-TFI-AIF-E_1000987/P1054784" xmlDataType="integer"/>
    </xmlCellPr>
  </singleXmlCell>
  <singleXmlCell id="667" xr6:uid="{4E1E55E9-725B-4267-B87E-2C302AA3BAA5}" r="L33" connectionId="1">
    <xmlCellPr id="1" xr6:uid="{1AC2FB1F-F519-47E5-B2BB-682AC4E3A5C9}" uniqueName="P1054785">
      <xmlPr mapId="1" xpath="/TFI-IZD-AIF/IPK-TFI-AIF-E_1000987/P1054785" xmlDataType="integer"/>
    </xmlCellPr>
  </singleXmlCell>
  <singleXmlCell id="668" xr6:uid="{03873F2B-B850-4CE2-AC67-821E24156AA8}" r="L34" connectionId="1">
    <xmlCellPr id="1" xr6:uid="{78DAB127-E4F2-4661-B29D-5D0E3B1138C8}" uniqueName="P1054786">
      <xmlPr mapId="1" xpath="/TFI-IZD-AIF/IPK-TFI-AIF-E_1000987/P1054786" xmlDataType="integer"/>
    </xmlCellPr>
  </singleXmlCell>
  <singleXmlCell id="669" xr6:uid="{99EB34AC-7BF9-4A74-A587-E1C3285113D4}" r="L35" connectionId="1">
    <xmlCellPr id="1" xr6:uid="{92DFAD95-AAB6-4395-8EC7-70287EECB057}" uniqueName="P1054787">
      <xmlPr mapId="1" xpath="/TFI-IZD-AIF/IPK-TFI-AIF-E_1000987/P1054787" xmlDataType="integer"/>
    </xmlCellPr>
  </singleXmlCell>
  <singleXmlCell id="670" xr6:uid="{1257C8F0-DA46-4115-AEA7-84FC74ECB0F5}" r="L36" connectionId="1">
    <xmlCellPr id="1" xr6:uid="{E0ECEBBD-E185-4802-AF50-60D374D633BC}" uniqueName="P1054788">
      <xmlPr mapId="1" xpath="/TFI-IZD-AIF/IPK-TFI-AIF-E_1000987/P1054788" xmlDataType="integer"/>
    </xmlCellPr>
  </singleXmlCell>
  <singleXmlCell id="671" xr6:uid="{0384147E-459C-4DDA-9176-DA2D27B5ABB7}" r="L37" connectionId="1">
    <xmlCellPr id="1" xr6:uid="{2DA805F9-5948-4226-9171-DCE77EAB1997}" uniqueName="P1054789">
      <xmlPr mapId="1" xpath="/TFI-IZD-AIF/IPK-TFI-AIF-E_1000987/P1054789" xmlDataType="integer"/>
    </xmlCellPr>
  </singleXmlCell>
  <singleXmlCell id="672" xr6:uid="{C44B9D49-5ABB-4130-B997-F1A86AF75532}" r="L38" connectionId="1">
    <xmlCellPr id="1" xr6:uid="{802036BD-D0C9-47ED-A945-852C657FDDE6}" uniqueName="P1054790">
      <xmlPr mapId="1" xpath="/TFI-IZD-AIF/IPK-TFI-AIF-E_1000987/P1054790" xmlDataType="integer"/>
    </xmlCellPr>
  </singleXmlCell>
  <singleXmlCell id="673" xr6:uid="{FD5E6C08-E191-4172-8A36-97AE7AFF7322}" r="L39" connectionId="1">
    <xmlCellPr id="1" xr6:uid="{DE02B762-7CF2-4786-9E35-53F1F248D96C}" uniqueName="P1054791">
      <xmlPr mapId="1" xpath="/TFI-IZD-AIF/IPK-TFI-AIF-E_1000987/P1054791" xmlDataType="integer"/>
    </xmlCellPr>
  </singleXmlCell>
  <singleXmlCell id="674" xr6:uid="{A6272723-02BE-4F9B-84CF-39E94A67F60B}" r="L40" connectionId="1">
    <xmlCellPr id="1" xr6:uid="{4900C897-9537-46FC-A735-8C139E31B6C5}" uniqueName="P1054792">
      <xmlPr mapId="1" xpath="/TFI-IZD-AIF/IPK-TFI-AIF-E_1000987/P1054792" xmlDataType="integer"/>
    </xmlCellPr>
  </singleXmlCell>
  <singleXmlCell id="675" xr6:uid="{5AB6C1C7-48CA-4F18-99DC-31F6AB3FF05F}" r="L41" connectionId="1">
    <xmlCellPr id="1" xr6:uid="{C396098F-B661-40F0-8BD8-0310D83EF7EE}" uniqueName="P1054793">
      <xmlPr mapId="1" xpath="/TFI-IZD-AIF/IPK-TFI-AIF-E_1000987/P1054793" xmlDataType="integer"/>
    </xmlCellPr>
  </singleXmlCell>
  <singleXmlCell id="676" xr6:uid="{D7A9E7B8-0B5F-45ED-B921-05DBEC413FE0}" r="L42" connectionId="1">
    <xmlCellPr id="1" xr6:uid="{5EBE260B-205B-4712-8AFF-41E892608E9E}" uniqueName="P1054794">
      <xmlPr mapId="1" xpath="/TFI-IZD-AIF/IPK-TFI-AIF-E_1000987/P1054794" xmlDataType="integer"/>
    </xmlCellPr>
  </singleXmlCell>
  <singleXmlCell id="677" xr6:uid="{24E6CFA5-A562-46C1-941D-6FF0E1CC2A88}" r="M6" connectionId="1">
    <xmlCellPr id="1" xr6:uid="{4A67EC85-3F0E-4B0F-842E-C35F8DDA62C6}" uniqueName="P1054795">
      <xmlPr mapId="1" xpath="/TFI-IZD-AIF/IPK-TFI-AIF-E_1000987/P1054795" xmlDataType="integer"/>
    </xmlCellPr>
  </singleXmlCell>
  <singleXmlCell id="678" xr6:uid="{2E93CD7D-C784-45D4-893F-A0847E3FFF0F}" r="M7" connectionId="1">
    <xmlCellPr id="1" xr6:uid="{5BF59F94-E679-4CBC-9D89-50C207F196D1}" uniqueName="P1054796">
      <xmlPr mapId="1" xpath="/TFI-IZD-AIF/IPK-TFI-AIF-E_1000987/P1054796" xmlDataType="integer"/>
    </xmlCellPr>
  </singleXmlCell>
  <singleXmlCell id="679" xr6:uid="{3AD827EF-3821-423A-8C9C-23B5F96B8AB9}" r="M8" connectionId="1">
    <xmlCellPr id="1" xr6:uid="{D41D75A1-77CE-4CAF-B59C-6EBB142F0393}" uniqueName="P1054797">
      <xmlPr mapId="1" xpath="/TFI-IZD-AIF/IPK-TFI-AIF-E_1000987/P1054797" xmlDataType="integer"/>
    </xmlCellPr>
  </singleXmlCell>
  <singleXmlCell id="680" xr6:uid="{686DFBA7-DE36-4664-A27E-BED8FBEF3107}" r="M9" connectionId="1">
    <xmlCellPr id="1" xr6:uid="{421A6B4A-0EEF-4853-A199-697D0EDDBB95}" uniqueName="P1054798">
      <xmlPr mapId="1" xpath="/TFI-IZD-AIF/IPK-TFI-AIF-E_1000987/P1054798" xmlDataType="integer"/>
    </xmlCellPr>
  </singleXmlCell>
  <singleXmlCell id="681" xr6:uid="{3AA693E4-8FC5-40C9-9C3F-655D18148F5B}" r="M10" connectionId="1">
    <xmlCellPr id="1" xr6:uid="{9DB71C7F-70C2-4745-93CA-1BE1FC249EDB}" uniqueName="P1054799">
      <xmlPr mapId="1" xpath="/TFI-IZD-AIF/IPK-TFI-AIF-E_1000987/P1054799" xmlDataType="integer"/>
    </xmlCellPr>
  </singleXmlCell>
  <singleXmlCell id="682" xr6:uid="{68FF83BD-FE2C-4916-8849-31E5A6D013FF}" r="M11" connectionId="1">
    <xmlCellPr id="1" xr6:uid="{7AC1A9FE-7E8E-40FA-8340-8520508320F1}" uniqueName="P1054800">
      <xmlPr mapId="1" xpath="/TFI-IZD-AIF/IPK-TFI-AIF-E_1000987/P1054800" xmlDataType="integer"/>
    </xmlCellPr>
  </singleXmlCell>
  <singleXmlCell id="683" xr6:uid="{90B38BAD-FC07-4D77-AAB1-5DD4F6F91155}" r="M12" connectionId="1">
    <xmlCellPr id="1" xr6:uid="{EF034E47-470B-4433-BB43-8196059890A3}" uniqueName="P1054801">
      <xmlPr mapId="1" xpath="/TFI-IZD-AIF/IPK-TFI-AIF-E_1000987/P1054801" xmlDataType="integer"/>
    </xmlCellPr>
  </singleXmlCell>
  <singleXmlCell id="684" xr6:uid="{B63F83C2-8348-4577-9647-42049F22377E}" r="M13" connectionId="1">
    <xmlCellPr id="1" xr6:uid="{F57DAA96-DCAE-4DD9-8292-AA11C5FBF3C0}" uniqueName="P1054802">
      <xmlPr mapId="1" xpath="/TFI-IZD-AIF/IPK-TFI-AIF-E_1000987/P1054802" xmlDataType="integer"/>
    </xmlCellPr>
  </singleXmlCell>
  <singleXmlCell id="685" xr6:uid="{2AF3AF39-6E28-43C1-BE8E-2F25FCE8EB05}" r="M14" connectionId="1">
    <xmlCellPr id="1" xr6:uid="{B084B0FC-E9F1-4433-868F-B23E941593BF}" uniqueName="P1054803">
      <xmlPr mapId="1" xpath="/TFI-IZD-AIF/IPK-TFI-AIF-E_1000987/P1054803" xmlDataType="integer"/>
    </xmlCellPr>
  </singleXmlCell>
  <singleXmlCell id="686" xr6:uid="{4FF25FA8-9668-4416-A850-58596954E933}" r="M15" connectionId="1">
    <xmlCellPr id="1" xr6:uid="{498051DB-B84C-4257-8994-3EEB78B5706D}" uniqueName="P1054804">
      <xmlPr mapId="1" xpath="/TFI-IZD-AIF/IPK-TFI-AIF-E_1000987/P1054804" xmlDataType="integer"/>
    </xmlCellPr>
  </singleXmlCell>
  <singleXmlCell id="687" xr6:uid="{54E5D93E-F567-4E93-BF85-2FB6DDDADB7A}" r="M16" connectionId="1">
    <xmlCellPr id="1" xr6:uid="{3D3ABA47-7A22-4D8E-ADC2-A1E719D49750}" uniqueName="P1054805">
      <xmlPr mapId="1" xpath="/TFI-IZD-AIF/IPK-TFI-AIF-E_1000987/P1054805" xmlDataType="integer"/>
    </xmlCellPr>
  </singleXmlCell>
  <singleXmlCell id="688" xr6:uid="{F232B12D-E571-4249-97B6-9060D7CB346C}" r="M17" connectionId="1">
    <xmlCellPr id="1" xr6:uid="{356446CE-BDCC-483E-94E6-461419A0BC1F}" uniqueName="P1054806">
      <xmlPr mapId="1" xpath="/TFI-IZD-AIF/IPK-TFI-AIF-E_1000987/P1054806" xmlDataType="integer"/>
    </xmlCellPr>
  </singleXmlCell>
  <singleXmlCell id="689" xr6:uid="{06006753-1CDD-40DA-AA77-4B69CDA3A336}" r="M18" connectionId="1">
    <xmlCellPr id="1" xr6:uid="{235C9F83-CAAD-41CB-8373-0076247BEE73}" uniqueName="P1054807">
      <xmlPr mapId="1" xpath="/TFI-IZD-AIF/IPK-TFI-AIF-E_1000987/P1054807" xmlDataType="integer"/>
    </xmlCellPr>
  </singleXmlCell>
  <singleXmlCell id="690" xr6:uid="{CD18F15D-DC46-41A4-AFE6-2C69F3C5ABDA}" r="M19" connectionId="1">
    <xmlCellPr id="1" xr6:uid="{5073BD3C-F7BD-4CF3-9871-E8E038EF8BB7}" uniqueName="P1054808">
      <xmlPr mapId="1" xpath="/TFI-IZD-AIF/IPK-TFI-AIF-E_1000987/P1054808" xmlDataType="integer"/>
    </xmlCellPr>
  </singleXmlCell>
  <singleXmlCell id="691" xr6:uid="{E28C25F4-52A8-4E54-BDAB-487B0F103475}" r="M20" connectionId="1">
    <xmlCellPr id="1" xr6:uid="{F86D8087-712F-4308-9812-8676AB8D0E43}" uniqueName="P1054809">
      <xmlPr mapId="1" xpath="/TFI-IZD-AIF/IPK-TFI-AIF-E_1000987/P1054809" xmlDataType="integer"/>
    </xmlCellPr>
  </singleXmlCell>
  <singleXmlCell id="692" xr6:uid="{D9785AF5-4DA9-4E12-86E9-4571959D8CCF}" r="M21" connectionId="1">
    <xmlCellPr id="1" xr6:uid="{72CED101-4243-4CFD-845D-DC9CE0A98EDA}" uniqueName="P1054810">
      <xmlPr mapId="1" xpath="/TFI-IZD-AIF/IPK-TFI-AIF-E_1000987/P1054810" xmlDataType="integer"/>
    </xmlCellPr>
  </singleXmlCell>
  <singleXmlCell id="693" xr6:uid="{03BDD1AE-39C7-49C5-A340-677F585B4B71}" r="M22" connectionId="1">
    <xmlCellPr id="1" xr6:uid="{72DAE2FE-45A6-4922-8E19-A107D52E3D80}" uniqueName="P1054811">
      <xmlPr mapId="1" xpath="/TFI-IZD-AIF/IPK-TFI-AIF-E_1000987/P1054811" xmlDataType="integer"/>
    </xmlCellPr>
  </singleXmlCell>
  <singleXmlCell id="694" xr6:uid="{401C1C20-6E31-40B9-9735-DCFE176AE099}" r="M23" connectionId="1">
    <xmlCellPr id="1" xr6:uid="{62C3BE29-FF2E-4500-8151-C2BFE860C0A5}" uniqueName="P1054812">
      <xmlPr mapId="1" xpath="/TFI-IZD-AIF/IPK-TFI-AIF-E_1000987/P1054812" xmlDataType="integer"/>
    </xmlCellPr>
  </singleXmlCell>
  <singleXmlCell id="697" xr6:uid="{994D6481-4288-4292-9B8F-F7CACF7C4258}" r="M25" connectionId="1">
    <xmlCellPr id="1" xr6:uid="{03B06E20-8C98-44D8-B31B-1A0723F763EB}" uniqueName="P1054813">
      <xmlPr mapId="1" xpath="/TFI-IZD-AIF/IPK-TFI-AIF-E_1000987/P1054813" xmlDataType="integer"/>
    </xmlCellPr>
  </singleXmlCell>
  <singleXmlCell id="698" xr6:uid="{BDCD6462-5BEA-4B8D-97BF-31FCEEE446A3}" r="M26" connectionId="1">
    <xmlCellPr id="1" xr6:uid="{D0B5E9CF-990C-4D17-B9E2-D0719681EC04}" uniqueName="P1054814">
      <xmlPr mapId="1" xpath="/TFI-IZD-AIF/IPK-TFI-AIF-E_1000987/P1054814" xmlDataType="integer"/>
    </xmlCellPr>
  </singleXmlCell>
  <singleXmlCell id="699" xr6:uid="{F003B64D-693A-4122-BF76-6514883DFF8A}" r="M27" connectionId="1">
    <xmlCellPr id="1" xr6:uid="{075443AC-F160-4F5E-8637-02FFA746F31B}" uniqueName="P1054815">
      <xmlPr mapId="1" xpath="/TFI-IZD-AIF/IPK-TFI-AIF-E_1000987/P1054815" xmlDataType="integer"/>
    </xmlCellPr>
  </singleXmlCell>
  <singleXmlCell id="700" xr6:uid="{C14D4DF7-68A8-4DC1-8049-460B918DE4EA}" r="M28" connectionId="1">
    <xmlCellPr id="1" xr6:uid="{6A4F0C4A-E6C4-4B2D-9693-6010CD9DA046}" uniqueName="P1054816">
      <xmlPr mapId="1" xpath="/TFI-IZD-AIF/IPK-TFI-AIF-E_1000987/P1054816" xmlDataType="integer"/>
    </xmlCellPr>
  </singleXmlCell>
  <singleXmlCell id="701" xr6:uid="{624A47BF-A7B9-4631-B0B1-D33AEF054BBD}" r="M29" connectionId="1">
    <xmlCellPr id="1" xr6:uid="{3EEC69C4-328D-4B22-84EC-700203CAD56F}" uniqueName="P1054817">
      <xmlPr mapId="1" xpath="/TFI-IZD-AIF/IPK-TFI-AIF-E_1000987/P1054817" xmlDataType="integer"/>
    </xmlCellPr>
  </singleXmlCell>
  <singleXmlCell id="702" xr6:uid="{8B97A820-98F6-408E-9188-7C1D28D9B5A7}" r="M30" connectionId="1">
    <xmlCellPr id="1" xr6:uid="{32471F8A-609B-4029-8609-EC6E31D107BC}" uniqueName="P1054818">
      <xmlPr mapId="1" xpath="/TFI-IZD-AIF/IPK-TFI-AIF-E_1000987/P1054818" xmlDataType="integer"/>
    </xmlCellPr>
  </singleXmlCell>
  <singleXmlCell id="703" xr6:uid="{0BEBE9C1-CA63-4FBA-BF10-47B9D8EED40C}" r="M31" connectionId="1">
    <xmlCellPr id="1" xr6:uid="{4B68867C-0B73-467F-9F88-847097D61F9B}" uniqueName="P1054819">
      <xmlPr mapId="1" xpath="/TFI-IZD-AIF/IPK-TFI-AIF-E_1000987/P1054819" xmlDataType="integer"/>
    </xmlCellPr>
  </singleXmlCell>
  <singleXmlCell id="704" xr6:uid="{62DC1EA5-A679-4270-B5AC-722F4D4031E2}" r="M32" connectionId="1">
    <xmlCellPr id="1" xr6:uid="{2663222B-3488-4406-935F-61207B0FD094}" uniqueName="P1054820">
      <xmlPr mapId="1" xpath="/TFI-IZD-AIF/IPK-TFI-AIF-E_1000987/P1054820" xmlDataType="integer"/>
    </xmlCellPr>
  </singleXmlCell>
  <singleXmlCell id="705" xr6:uid="{363334E5-858E-4FDB-AB8F-C9D1FE4475D6}" r="M33" connectionId="1">
    <xmlCellPr id="1" xr6:uid="{9FE87876-4D03-4667-A9B5-E0BFA0C89481}" uniqueName="P1054821">
      <xmlPr mapId="1" xpath="/TFI-IZD-AIF/IPK-TFI-AIF-E_1000987/P1054821" xmlDataType="integer"/>
    </xmlCellPr>
  </singleXmlCell>
  <singleXmlCell id="706" xr6:uid="{40C6640E-6164-4B01-B77B-57E6BE482CB0}" r="M34" connectionId="1">
    <xmlCellPr id="1" xr6:uid="{F36D0996-D274-441C-9C3F-975D758EBAC9}" uniqueName="P1054822">
      <xmlPr mapId="1" xpath="/TFI-IZD-AIF/IPK-TFI-AIF-E_1000987/P1054822" xmlDataType="integer"/>
    </xmlCellPr>
  </singleXmlCell>
  <singleXmlCell id="707" xr6:uid="{10118DA4-4BA0-4DF2-BE1A-AB9E54A78D4E}" r="M35" connectionId="1">
    <xmlCellPr id="1" xr6:uid="{0CCB9073-7568-4082-8AD5-DD8B530F7E24}" uniqueName="P1054823">
      <xmlPr mapId="1" xpath="/TFI-IZD-AIF/IPK-TFI-AIF-E_1000987/P1054823" xmlDataType="integer"/>
    </xmlCellPr>
  </singleXmlCell>
  <singleXmlCell id="708" xr6:uid="{4E94D1AF-6106-48AF-BD4B-F9D9CCE5F409}" r="M36" connectionId="1">
    <xmlCellPr id="1" xr6:uid="{9F97FF31-168C-4B4D-B6D3-FC8F956A696F}" uniqueName="P1054824">
      <xmlPr mapId="1" xpath="/TFI-IZD-AIF/IPK-TFI-AIF-E_1000987/P1054824" xmlDataType="integer"/>
    </xmlCellPr>
  </singleXmlCell>
  <singleXmlCell id="709" xr6:uid="{54114CEB-A28D-4369-B0C6-9BCC94B97356}" r="M37" connectionId="1">
    <xmlCellPr id="1" xr6:uid="{08388F35-A468-460F-8FA6-E7143EEDAFF2}" uniqueName="P1054825">
      <xmlPr mapId="1" xpath="/TFI-IZD-AIF/IPK-TFI-AIF-E_1000987/P1054825" xmlDataType="integer"/>
    </xmlCellPr>
  </singleXmlCell>
  <singleXmlCell id="710" xr6:uid="{19C5BDED-5786-42D5-8CA5-F17E42C231AF}" r="M38" connectionId="1">
    <xmlCellPr id="1" xr6:uid="{3477C3DC-9701-43C9-A384-77B25A1845AD}" uniqueName="P1054826">
      <xmlPr mapId="1" xpath="/TFI-IZD-AIF/IPK-TFI-AIF-E_1000987/P1054826" xmlDataType="integer"/>
    </xmlCellPr>
  </singleXmlCell>
  <singleXmlCell id="711" xr6:uid="{5A433811-64D0-492D-84EA-2496E0B29AAE}" r="M39" connectionId="1">
    <xmlCellPr id="1" xr6:uid="{203D7957-A5D7-468C-A2CF-EE550174DFA4}" uniqueName="P1054827">
      <xmlPr mapId="1" xpath="/TFI-IZD-AIF/IPK-TFI-AIF-E_1000987/P1054827" xmlDataType="integer"/>
    </xmlCellPr>
  </singleXmlCell>
  <singleXmlCell id="712" xr6:uid="{CA783E3D-CD0C-401F-9064-BB60A055044B}" r="M40" connectionId="1">
    <xmlCellPr id="1" xr6:uid="{5AA4725A-1500-4FFF-AB22-B65FA54362CB}" uniqueName="P1054828">
      <xmlPr mapId="1" xpath="/TFI-IZD-AIF/IPK-TFI-AIF-E_1000987/P1054828" xmlDataType="integer"/>
    </xmlCellPr>
  </singleXmlCell>
  <singleXmlCell id="713" xr6:uid="{CCB9F15F-9261-4261-883C-2B39D20E88EA}" r="M41" connectionId="1">
    <xmlCellPr id="1" xr6:uid="{595A24EA-BCCA-4863-AB5A-210E6BE4EBD4}" uniqueName="P1054829">
      <xmlPr mapId="1" xpath="/TFI-IZD-AIF/IPK-TFI-AIF-E_1000987/P1054829" xmlDataType="integer"/>
    </xmlCellPr>
  </singleXmlCell>
  <singleXmlCell id="714" xr6:uid="{83622071-A8B6-4D37-8AB3-BC451635DD37}" r="M42" connectionId="1">
    <xmlCellPr id="1" xr6:uid="{58BD3105-9BE5-47E7-B00A-176E00FA9111}" uniqueName="P1054830">
      <xmlPr mapId="1" xpath="/TFI-IZD-AIF/IPK-TFI-AIF-E_1000987/P1054830" xmlDataType="integer"/>
    </xmlCellPr>
  </singleXmlCell>
  <singleXmlCell id="715" xr6:uid="{3F26051F-795A-44D0-A5D3-CF1FBE80F3AB}" r="N6" connectionId="1">
    <xmlCellPr id="1" xr6:uid="{3BD59EE1-4914-4971-89A0-018F28B0E8AD}" uniqueName="P1054831">
      <xmlPr mapId="1" xpath="/TFI-IZD-AIF/IPK-TFI-AIF-E_1000987/P1054831" xmlDataType="integer"/>
    </xmlCellPr>
  </singleXmlCell>
  <singleXmlCell id="716" xr6:uid="{210C8DA2-F785-42AD-9AF1-9FFB296291C9}" r="N7" connectionId="1">
    <xmlCellPr id="1" xr6:uid="{FCD410F9-3CA6-48F5-9CDE-D3DF4B45409F}" uniqueName="P1054832">
      <xmlPr mapId="1" xpath="/TFI-IZD-AIF/IPK-TFI-AIF-E_1000987/P1054832" xmlDataType="integer"/>
    </xmlCellPr>
  </singleXmlCell>
  <singleXmlCell id="717" xr6:uid="{958FA3C0-A2C6-4338-B3A2-A172834010A8}" r="N8" connectionId="1">
    <xmlCellPr id="1" xr6:uid="{79A44CB7-9AE6-4AFF-9818-E0FD00DF2927}" uniqueName="P1054833">
      <xmlPr mapId="1" xpath="/TFI-IZD-AIF/IPK-TFI-AIF-E_1000987/P1054833" xmlDataType="integer"/>
    </xmlCellPr>
  </singleXmlCell>
  <singleXmlCell id="718" xr6:uid="{17C50E2E-6287-4504-8927-24D6764D9431}" r="N9" connectionId="1">
    <xmlCellPr id="1" xr6:uid="{1311B8BE-12C2-47C8-ACEB-EDAAB2C9E9DB}" uniqueName="P1054834">
      <xmlPr mapId="1" xpath="/TFI-IZD-AIF/IPK-TFI-AIF-E_1000987/P1054834" xmlDataType="integer"/>
    </xmlCellPr>
  </singleXmlCell>
  <singleXmlCell id="719" xr6:uid="{1775E25D-B5E4-42CE-8060-50BD9311CDEF}" r="N10" connectionId="1">
    <xmlCellPr id="1" xr6:uid="{5FD80303-011D-4EF2-8F48-BD05585F9107}" uniqueName="P1054835">
      <xmlPr mapId="1" xpath="/TFI-IZD-AIF/IPK-TFI-AIF-E_1000987/P1054835" xmlDataType="integer"/>
    </xmlCellPr>
  </singleXmlCell>
  <singleXmlCell id="720" xr6:uid="{C64F55E2-9B76-44AE-A894-A40CAE0EA5B1}" r="N11" connectionId="1">
    <xmlCellPr id="1" xr6:uid="{FA00A9F8-B6BB-4710-8C6E-0E48176624A9}" uniqueName="P1054836">
      <xmlPr mapId="1" xpath="/TFI-IZD-AIF/IPK-TFI-AIF-E_1000987/P1054836" xmlDataType="integer"/>
    </xmlCellPr>
  </singleXmlCell>
  <singleXmlCell id="721" xr6:uid="{C445FED9-25C4-4A8D-9A10-57348EEF8BA8}" r="N12" connectionId="1">
    <xmlCellPr id="1" xr6:uid="{560B89CF-5441-4E55-8064-36FF2B6B9F08}" uniqueName="P1054837">
      <xmlPr mapId="1" xpath="/TFI-IZD-AIF/IPK-TFI-AIF-E_1000987/P1054837" xmlDataType="integer"/>
    </xmlCellPr>
  </singleXmlCell>
  <singleXmlCell id="722" xr6:uid="{68AC2AE7-8B21-42DA-899C-D38F61D0A406}" r="N13" connectionId="1">
    <xmlCellPr id="1" xr6:uid="{A149723B-DB25-4EA8-87B7-6995B5AD3186}" uniqueName="P1054838">
      <xmlPr mapId="1" xpath="/TFI-IZD-AIF/IPK-TFI-AIF-E_1000987/P1054838" xmlDataType="integer"/>
    </xmlCellPr>
  </singleXmlCell>
  <singleXmlCell id="723" xr6:uid="{0DA98096-EDFF-4E1E-A8E9-FF46A991EA73}" r="N14" connectionId="1">
    <xmlCellPr id="1" xr6:uid="{379FEFAE-E909-4F77-B7B3-4187B7EEABE5}" uniqueName="P1054839">
      <xmlPr mapId="1" xpath="/TFI-IZD-AIF/IPK-TFI-AIF-E_1000987/P1054839" xmlDataType="integer"/>
    </xmlCellPr>
  </singleXmlCell>
  <singleXmlCell id="724" xr6:uid="{56E6F363-A6FC-44E6-93D1-6F027947E24C}" r="N15" connectionId="1">
    <xmlCellPr id="1" xr6:uid="{9D425481-ECB2-4CE6-A1DD-289AA3259458}" uniqueName="P1054840">
      <xmlPr mapId="1" xpath="/TFI-IZD-AIF/IPK-TFI-AIF-E_1000987/P1054840" xmlDataType="integer"/>
    </xmlCellPr>
  </singleXmlCell>
  <singleXmlCell id="725" xr6:uid="{0329316E-199B-438E-B357-13F8144FC80F}" r="N16" connectionId="1">
    <xmlCellPr id="1" xr6:uid="{D89EA2AD-96D5-411C-B27F-28F0B0C39AD3}" uniqueName="P1054841">
      <xmlPr mapId="1" xpath="/TFI-IZD-AIF/IPK-TFI-AIF-E_1000987/P1054841" xmlDataType="integer"/>
    </xmlCellPr>
  </singleXmlCell>
  <singleXmlCell id="726" xr6:uid="{CBB832B9-908D-449E-B712-AF1D4D2D2CE9}" r="N17" connectionId="1">
    <xmlCellPr id="1" xr6:uid="{BF18098C-0D32-4F83-BE31-66DD3DE118F8}" uniqueName="P1054842">
      <xmlPr mapId="1" xpath="/TFI-IZD-AIF/IPK-TFI-AIF-E_1000987/P1054842" xmlDataType="integer"/>
    </xmlCellPr>
  </singleXmlCell>
  <singleXmlCell id="727" xr6:uid="{DEBE5DCF-D095-4546-B993-DA871D3CFA68}" r="N18" connectionId="1">
    <xmlCellPr id="1" xr6:uid="{ACAAFFFB-644A-4192-A0EF-17EB6DB1E135}" uniqueName="P1054843">
      <xmlPr mapId="1" xpath="/TFI-IZD-AIF/IPK-TFI-AIF-E_1000987/P1054843" xmlDataType="integer"/>
    </xmlCellPr>
  </singleXmlCell>
  <singleXmlCell id="728" xr6:uid="{CDCA479B-0827-482A-992C-3055F8CAB76C}" r="N19" connectionId="1">
    <xmlCellPr id="1" xr6:uid="{14905A08-846F-4EA6-B427-457C5CEF0123}" uniqueName="P1054844">
      <xmlPr mapId="1" xpath="/TFI-IZD-AIF/IPK-TFI-AIF-E_1000987/P1054844" xmlDataType="integer"/>
    </xmlCellPr>
  </singleXmlCell>
  <singleXmlCell id="729" xr6:uid="{FA4C201A-8B43-4FD9-897A-39D142D179C5}" r="N20" connectionId="1">
    <xmlCellPr id="1" xr6:uid="{421BF0B6-9F6C-4C91-8C1D-9EA800648571}" uniqueName="P1054845">
      <xmlPr mapId="1" xpath="/TFI-IZD-AIF/IPK-TFI-AIF-E_1000987/P1054845" xmlDataType="integer"/>
    </xmlCellPr>
  </singleXmlCell>
  <singleXmlCell id="730" xr6:uid="{670A14A1-8BDF-4DDD-ADF0-EB096A7DE816}" r="N21" connectionId="1">
    <xmlCellPr id="1" xr6:uid="{77E76E2A-D1CE-47D6-8406-8C44EA1D5D7A}" uniqueName="P1054846">
      <xmlPr mapId="1" xpath="/TFI-IZD-AIF/IPK-TFI-AIF-E_1000987/P1054846" xmlDataType="integer"/>
    </xmlCellPr>
  </singleXmlCell>
  <singleXmlCell id="732" xr6:uid="{13DC94DC-5087-40C2-AA20-35D8F21C8F40}" r="N22" connectionId="1">
    <xmlCellPr id="1" xr6:uid="{BE5F2EA1-B9F3-41BE-851B-FD4A91B45955}" uniqueName="P1054847">
      <xmlPr mapId="1" xpath="/TFI-IZD-AIF/IPK-TFI-AIF-E_1000987/P1054847" xmlDataType="integer"/>
    </xmlCellPr>
  </singleXmlCell>
  <singleXmlCell id="733" xr6:uid="{85724321-4765-450D-AE9F-74D681C66766}" r="N23" connectionId="1">
    <xmlCellPr id="1" xr6:uid="{B487ABB7-5230-4AD4-9D14-319F3771D8AF}" uniqueName="P1054848">
      <xmlPr mapId="1" xpath="/TFI-IZD-AIF/IPK-TFI-AIF-E_1000987/P1054848" xmlDataType="integer"/>
    </xmlCellPr>
  </singleXmlCell>
  <singleXmlCell id="734" xr6:uid="{9F3C9A92-F533-4190-9A49-81043FB1EB80}" r="N25" connectionId="1">
    <xmlCellPr id="1" xr6:uid="{B4A76591-25E7-4443-9062-335655F003EE}" uniqueName="P1054849">
      <xmlPr mapId="1" xpath="/TFI-IZD-AIF/IPK-TFI-AIF-E_1000987/P1054849" xmlDataType="integer"/>
    </xmlCellPr>
  </singleXmlCell>
  <singleXmlCell id="735" xr6:uid="{DD37F605-84A1-4151-AEF1-4DDE819CD3F8}" r="N26" connectionId="1">
    <xmlCellPr id="1" xr6:uid="{43B0F8C6-D2E8-4616-80F9-BB45925E66DE}" uniqueName="P1054850">
      <xmlPr mapId="1" xpath="/TFI-IZD-AIF/IPK-TFI-AIF-E_1000987/P1054850" xmlDataType="integer"/>
    </xmlCellPr>
  </singleXmlCell>
  <singleXmlCell id="736" xr6:uid="{805E2DD1-A57F-4AA5-91D5-19BCCD7699EA}" r="N27" connectionId="1">
    <xmlCellPr id="1" xr6:uid="{D6C01D8A-4069-49C5-9B4B-A22FC9A6FEEF}" uniqueName="P1054851">
      <xmlPr mapId="1" xpath="/TFI-IZD-AIF/IPK-TFI-AIF-E_1000987/P1054851" xmlDataType="integer"/>
    </xmlCellPr>
  </singleXmlCell>
  <singleXmlCell id="737" xr6:uid="{0B14FDC5-68C6-445B-945B-410069CEACFA}" r="N28" connectionId="1">
    <xmlCellPr id="1" xr6:uid="{329BC2B4-60FD-462F-BFEF-7210A9055B9A}" uniqueName="P1054852">
      <xmlPr mapId="1" xpath="/TFI-IZD-AIF/IPK-TFI-AIF-E_1000987/P1054852" xmlDataType="integer"/>
    </xmlCellPr>
  </singleXmlCell>
  <singleXmlCell id="738" xr6:uid="{CE397493-610C-47C9-9D90-0D070B787907}" r="N29" connectionId="1">
    <xmlCellPr id="1" xr6:uid="{6653739F-9399-4FE8-9149-9C92E0409C60}" uniqueName="P1054853">
      <xmlPr mapId="1" xpath="/TFI-IZD-AIF/IPK-TFI-AIF-E_1000987/P1054853" xmlDataType="integer"/>
    </xmlCellPr>
  </singleXmlCell>
  <singleXmlCell id="739" xr6:uid="{0C4675E1-030C-4586-B66A-1D1CF290F1F9}" r="N30" connectionId="1">
    <xmlCellPr id="1" xr6:uid="{E14EC3AD-41B2-4C26-B083-5D38E053EECD}" uniqueName="P1054854">
      <xmlPr mapId="1" xpath="/TFI-IZD-AIF/IPK-TFI-AIF-E_1000987/P1054854" xmlDataType="integer"/>
    </xmlCellPr>
  </singleXmlCell>
  <singleXmlCell id="740" xr6:uid="{AB7A2533-1F95-49A0-B97F-68668728F106}" r="N31" connectionId="1">
    <xmlCellPr id="1" xr6:uid="{9CD8B0FE-2DE5-4F45-A65F-D6ACDBCFA12B}" uniqueName="P1054855">
      <xmlPr mapId="1" xpath="/TFI-IZD-AIF/IPK-TFI-AIF-E_1000987/P1054855" xmlDataType="integer"/>
    </xmlCellPr>
  </singleXmlCell>
  <singleXmlCell id="741" xr6:uid="{1F3A9226-6753-46DC-A59A-9031A0470295}" r="N32" connectionId="1">
    <xmlCellPr id="1" xr6:uid="{531E3AB2-D52E-4D24-89B0-5715FF780697}" uniqueName="P1054856">
      <xmlPr mapId="1" xpath="/TFI-IZD-AIF/IPK-TFI-AIF-E_1000987/P1054856" xmlDataType="integer"/>
    </xmlCellPr>
  </singleXmlCell>
  <singleXmlCell id="742" xr6:uid="{F89602B3-9493-449A-B35A-DBEE19F6E477}" r="N33" connectionId="1">
    <xmlCellPr id="1" xr6:uid="{2FEED12F-2927-45F3-9FBA-67F52DF01B87}" uniqueName="P1054857">
      <xmlPr mapId="1" xpath="/TFI-IZD-AIF/IPK-TFI-AIF-E_1000987/P1054857" xmlDataType="integer"/>
    </xmlCellPr>
  </singleXmlCell>
  <singleXmlCell id="743" xr6:uid="{B3AD39B5-54E8-4EF0-A752-AEE0F705BDA6}" r="N34" connectionId="1">
    <xmlCellPr id="1" xr6:uid="{F482ADB2-1FC9-4A7B-BCBE-E0D98DFE1F8F}" uniqueName="P1054858">
      <xmlPr mapId="1" xpath="/TFI-IZD-AIF/IPK-TFI-AIF-E_1000987/P1054858" xmlDataType="integer"/>
    </xmlCellPr>
  </singleXmlCell>
  <singleXmlCell id="744" xr6:uid="{05CCA4FF-AEE2-4C23-9588-BC070BCE33A7}" r="N35" connectionId="1">
    <xmlCellPr id="1" xr6:uid="{5B301F0E-0E87-47D6-9CA7-183127ECD121}" uniqueName="P1054859">
      <xmlPr mapId="1" xpath="/TFI-IZD-AIF/IPK-TFI-AIF-E_1000987/P1054859" xmlDataType="integer"/>
    </xmlCellPr>
  </singleXmlCell>
  <singleXmlCell id="745" xr6:uid="{AF71B786-99B8-42CF-998B-5FACAC542953}" r="N36" connectionId="1">
    <xmlCellPr id="1" xr6:uid="{7FA95DEB-7497-4FCA-8DEC-8D550FDDA3B9}" uniqueName="P1054860">
      <xmlPr mapId="1" xpath="/TFI-IZD-AIF/IPK-TFI-AIF-E_1000987/P1054860" xmlDataType="integer"/>
    </xmlCellPr>
  </singleXmlCell>
  <singleXmlCell id="746" xr6:uid="{E56BC9F4-0486-4398-A544-EED7881F8984}" r="N37" connectionId="1">
    <xmlCellPr id="1" xr6:uid="{8A3F29E9-1CE7-4C24-8CEA-FEF10BB02DFC}" uniqueName="P1054861">
      <xmlPr mapId="1" xpath="/TFI-IZD-AIF/IPK-TFI-AIF-E_1000987/P1054861" xmlDataType="integer"/>
    </xmlCellPr>
  </singleXmlCell>
  <singleXmlCell id="747" xr6:uid="{F014B5EA-51E9-48F4-A134-D143B845CA02}" r="N38" connectionId="1">
    <xmlCellPr id="1" xr6:uid="{0262B079-2A86-4DA5-8BA3-2EF0017C0948}" uniqueName="P1054862">
      <xmlPr mapId="1" xpath="/TFI-IZD-AIF/IPK-TFI-AIF-E_1000987/P1054862" xmlDataType="integer"/>
    </xmlCellPr>
  </singleXmlCell>
  <singleXmlCell id="748" xr6:uid="{D03DBB18-C3F7-49B9-BC68-7EBC4596BD66}" r="N39" connectionId="1">
    <xmlCellPr id="1" xr6:uid="{1FCD5324-0BF8-4975-B9FE-E43E9689FA19}" uniqueName="P1054863">
      <xmlPr mapId="1" xpath="/TFI-IZD-AIF/IPK-TFI-AIF-E_1000987/P1054863" xmlDataType="integer"/>
    </xmlCellPr>
  </singleXmlCell>
  <singleXmlCell id="749" xr6:uid="{359FB715-87B1-4A7F-A6F5-775CDD236416}" r="N40" connectionId="1">
    <xmlCellPr id="1" xr6:uid="{468BB687-19B9-4D73-851C-704B8C674A12}" uniqueName="P1054864">
      <xmlPr mapId="1" xpath="/TFI-IZD-AIF/IPK-TFI-AIF-E_1000987/P1054864" xmlDataType="integer"/>
    </xmlCellPr>
  </singleXmlCell>
  <singleXmlCell id="750" xr6:uid="{28F3929C-AAAE-41AB-9721-E5A216F49C39}" r="N41" connectionId="1">
    <xmlCellPr id="1" xr6:uid="{782F0A53-F778-4CF0-AFDC-BCA291266C01}" uniqueName="P1054865">
      <xmlPr mapId="1" xpath="/TFI-IZD-AIF/IPK-TFI-AIF-E_1000987/P1054865" xmlDataType="integer"/>
    </xmlCellPr>
  </singleXmlCell>
  <singleXmlCell id="751" xr6:uid="{77CDE44C-57EC-4BE8-A806-C523977B2D72}" r="N42" connectionId="1">
    <xmlCellPr id="1" xr6:uid="{D64D89F4-4E15-4E27-8E44-416890ECF456}" uniqueName="P1054866">
      <xmlPr mapId="1" xpath="/TFI-IZD-AIF/IPK-TFI-AIF-E_1000987/P1054866" xmlDataType="integer"/>
    </xmlCellPr>
  </singleXmlCell>
  <singleXmlCell id="754" xr6:uid="{0C4694B4-BBCA-46E3-A6D2-9E44FEB94A56}" r="O6" connectionId="1">
    <xmlCellPr id="1" xr6:uid="{30230465-D1B8-40C3-AADD-B0EB14B5ED08}" uniqueName="P1054867">
      <xmlPr mapId="1" xpath="/TFI-IZD-AIF/IPK-TFI-AIF-E_1000987/P1054867" xmlDataType="integer"/>
    </xmlCellPr>
  </singleXmlCell>
  <singleXmlCell id="755" xr6:uid="{340A3258-7165-4B1C-AF88-2F75F4F2DAA4}" r="O7" connectionId="1">
    <xmlCellPr id="1" xr6:uid="{6675525A-7414-4673-9C64-0FCC5882FBC8}" uniqueName="P1054868">
      <xmlPr mapId="1" xpath="/TFI-IZD-AIF/IPK-TFI-AIF-E_1000987/P1054868" xmlDataType="integer"/>
    </xmlCellPr>
  </singleXmlCell>
  <singleXmlCell id="756" xr6:uid="{281E30EC-215A-4951-964D-B8F96F403085}" r="O8" connectionId="1">
    <xmlCellPr id="1" xr6:uid="{DA8DAD2F-7D64-48ED-9B37-B612D25D2D51}" uniqueName="P1054869">
      <xmlPr mapId="1" xpath="/TFI-IZD-AIF/IPK-TFI-AIF-E_1000987/P1054869" xmlDataType="integer"/>
    </xmlCellPr>
  </singleXmlCell>
  <singleXmlCell id="757" xr6:uid="{8EDC8D0B-A2F7-410C-9A91-AF90C0C4B48B}" r="O9" connectionId="1">
    <xmlCellPr id="1" xr6:uid="{783EA92C-CEFD-462D-AB66-6847F46B9EE4}" uniqueName="P1054870">
      <xmlPr mapId="1" xpath="/TFI-IZD-AIF/IPK-TFI-AIF-E_1000987/P1054870" xmlDataType="integer"/>
    </xmlCellPr>
  </singleXmlCell>
  <singleXmlCell id="758" xr6:uid="{7A22B830-1E17-442F-93B3-1980FE20ABE1}" r="O10" connectionId="1">
    <xmlCellPr id="1" xr6:uid="{C82A889E-4B61-4696-A9D1-13BF6636B7CB}" uniqueName="P1054871">
      <xmlPr mapId="1" xpath="/TFI-IZD-AIF/IPK-TFI-AIF-E_1000987/P1054871" xmlDataType="integer"/>
    </xmlCellPr>
  </singleXmlCell>
  <singleXmlCell id="759" xr6:uid="{3E6378CA-378A-4908-AFD5-470AA9AB663B}" r="O11" connectionId="1">
    <xmlCellPr id="1" xr6:uid="{61522E91-2877-4679-B932-F5BEC0E49B92}" uniqueName="P1054872">
      <xmlPr mapId="1" xpath="/TFI-IZD-AIF/IPK-TFI-AIF-E_1000987/P1054872" xmlDataType="integer"/>
    </xmlCellPr>
  </singleXmlCell>
  <singleXmlCell id="760" xr6:uid="{7B848660-A014-46B8-8AE7-F2F306B068EB}" r="O12" connectionId="1">
    <xmlCellPr id="1" xr6:uid="{E1467EA2-74AC-4328-84EE-4F2A14327D10}" uniqueName="P1054873">
      <xmlPr mapId="1" xpath="/TFI-IZD-AIF/IPK-TFI-AIF-E_1000987/P1054873" xmlDataType="integer"/>
    </xmlCellPr>
  </singleXmlCell>
  <singleXmlCell id="761" xr6:uid="{CD367A0D-DBC6-4967-B1FF-4CF307F44E2D}" r="O13" connectionId="1">
    <xmlCellPr id="1" xr6:uid="{355C5A9C-0781-49DB-AA2D-CD8F319DD73C}" uniqueName="P1054874">
      <xmlPr mapId="1" xpath="/TFI-IZD-AIF/IPK-TFI-AIF-E_1000987/P1054874" xmlDataType="integer"/>
    </xmlCellPr>
  </singleXmlCell>
  <singleXmlCell id="762" xr6:uid="{F8E40506-3351-489F-A45D-C8D4CECFF250}" r="O14" connectionId="1">
    <xmlCellPr id="1" xr6:uid="{579D4F79-6783-4BDE-96A0-B1A164F50A14}" uniqueName="P1054875">
      <xmlPr mapId="1" xpath="/TFI-IZD-AIF/IPK-TFI-AIF-E_1000987/P1054875" xmlDataType="integer"/>
    </xmlCellPr>
  </singleXmlCell>
  <singleXmlCell id="763" xr6:uid="{BBA40DC3-223C-4C82-8F14-8F00E9FEBA27}" r="O15" connectionId="1">
    <xmlCellPr id="1" xr6:uid="{62A81569-70CA-4B6F-BA14-CE180AF80B92}" uniqueName="P1054876">
      <xmlPr mapId="1" xpath="/TFI-IZD-AIF/IPK-TFI-AIF-E_1000987/P1054876" xmlDataType="integer"/>
    </xmlCellPr>
  </singleXmlCell>
  <singleXmlCell id="764" xr6:uid="{FC28BA72-0AAF-415B-8CE4-1DD8F90645D4}" r="O16" connectionId="1">
    <xmlCellPr id="1" xr6:uid="{CC3ED5A1-7302-4EF0-9423-B070A9F36686}" uniqueName="P1054877">
      <xmlPr mapId="1" xpath="/TFI-IZD-AIF/IPK-TFI-AIF-E_1000987/P1054877" xmlDataType="integer"/>
    </xmlCellPr>
  </singleXmlCell>
  <singleXmlCell id="765" xr6:uid="{4B4F3864-1543-44B1-B275-2D77C20CBC9B}" r="O17" connectionId="1">
    <xmlCellPr id="1" xr6:uid="{0DFD5E42-4E6B-472F-80CE-3A3B52E8F7EB}" uniqueName="P1054878">
      <xmlPr mapId="1" xpath="/TFI-IZD-AIF/IPK-TFI-AIF-E_1000987/P1054878" xmlDataType="integer"/>
    </xmlCellPr>
  </singleXmlCell>
  <singleXmlCell id="766" xr6:uid="{D5B526EE-CF58-47EA-8D65-DFC9BC41F98A}" r="O18" connectionId="1">
    <xmlCellPr id="1" xr6:uid="{CAF231DE-9FFD-40B6-8E36-23332F6F7EC4}" uniqueName="P1054879">
      <xmlPr mapId="1" xpath="/TFI-IZD-AIF/IPK-TFI-AIF-E_1000987/P1054879" xmlDataType="integer"/>
    </xmlCellPr>
  </singleXmlCell>
  <singleXmlCell id="767" xr6:uid="{76303410-8AAE-46F4-ABFC-584952CC43DC}" r="O19" connectionId="1">
    <xmlCellPr id="1" xr6:uid="{88706FD3-CF05-4BBA-ADD1-978CE56A6875}" uniqueName="P1054880">
      <xmlPr mapId="1" xpath="/TFI-IZD-AIF/IPK-TFI-AIF-E_1000987/P1054880" xmlDataType="integer"/>
    </xmlCellPr>
  </singleXmlCell>
  <singleXmlCell id="768" xr6:uid="{D5327967-DDBB-4205-8727-33A3CADA331C}" r="O20" connectionId="1">
    <xmlCellPr id="1" xr6:uid="{0B921F11-C82D-4313-84A9-388973930C6F}" uniqueName="P1054881">
      <xmlPr mapId="1" xpath="/TFI-IZD-AIF/IPK-TFI-AIF-E_1000987/P1054881" xmlDataType="integer"/>
    </xmlCellPr>
  </singleXmlCell>
  <singleXmlCell id="769" xr6:uid="{E010EDD1-7475-47F2-9C51-1E56530A0DB8}" r="O21" connectionId="1">
    <xmlCellPr id="1" xr6:uid="{23E1E0B3-EE5C-464C-A061-6155C05374BD}" uniqueName="P1054882">
      <xmlPr mapId="1" xpath="/TFI-IZD-AIF/IPK-TFI-AIF-E_1000987/P1054882" xmlDataType="integer"/>
    </xmlCellPr>
  </singleXmlCell>
  <singleXmlCell id="770" xr6:uid="{9E215661-4626-4AE1-9F11-2D50A73D9D00}" r="O22" connectionId="1">
    <xmlCellPr id="1" xr6:uid="{F6B4357A-2B6C-42BE-A6C4-2E7199AD584F}" uniqueName="P1054883">
      <xmlPr mapId="1" xpath="/TFI-IZD-AIF/IPK-TFI-AIF-E_1000987/P1054883" xmlDataType="integer"/>
    </xmlCellPr>
  </singleXmlCell>
  <singleXmlCell id="771" xr6:uid="{4D81DD85-0224-4853-80B4-CB31934EAF1F}" r="O23" connectionId="1">
    <xmlCellPr id="1" xr6:uid="{38D6B288-CCAD-4354-B965-97361C436E30}" uniqueName="P1054884">
      <xmlPr mapId="1" xpath="/TFI-IZD-AIF/IPK-TFI-AIF-E_1000987/P1054884" xmlDataType="integer"/>
    </xmlCellPr>
  </singleXmlCell>
  <singleXmlCell id="772" xr6:uid="{49E46474-C08A-447B-B0D4-AD19502A006F}" r="O25" connectionId="1">
    <xmlCellPr id="1" xr6:uid="{A463AA68-5346-4BC4-BC03-B4B968D40A02}" uniqueName="P1054885">
      <xmlPr mapId="1" xpath="/TFI-IZD-AIF/IPK-TFI-AIF-E_1000987/P1054885" xmlDataType="integer"/>
    </xmlCellPr>
  </singleXmlCell>
  <singleXmlCell id="773" xr6:uid="{B3525A0E-5849-44DC-9324-DFBD384EF110}" r="O26" connectionId="1">
    <xmlCellPr id="1" xr6:uid="{A3B4D965-25A2-4DEF-BB53-BA7CAD07AD4F}" uniqueName="P1054886">
      <xmlPr mapId="1" xpath="/TFI-IZD-AIF/IPK-TFI-AIF-E_1000987/P1054886" xmlDataType="integer"/>
    </xmlCellPr>
  </singleXmlCell>
  <singleXmlCell id="774" xr6:uid="{D7D6E14E-CA40-4070-83ED-F5AC7DBB98A9}" r="O27" connectionId="1">
    <xmlCellPr id="1" xr6:uid="{4755DC89-245C-4E30-97F5-91B6D0B29C5D}" uniqueName="P1054887">
      <xmlPr mapId="1" xpath="/TFI-IZD-AIF/IPK-TFI-AIF-E_1000987/P1054887" xmlDataType="integer"/>
    </xmlCellPr>
  </singleXmlCell>
  <singleXmlCell id="775" xr6:uid="{88B5ADC2-C996-47E5-8933-FAA46DAE1B07}" r="O28" connectionId="1">
    <xmlCellPr id="1" xr6:uid="{5FA42D3B-3BEA-47F9-A0C2-E1F08E002E88}" uniqueName="P1054888">
      <xmlPr mapId="1" xpath="/TFI-IZD-AIF/IPK-TFI-AIF-E_1000987/P1054888" xmlDataType="integer"/>
    </xmlCellPr>
  </singleXmlCell>
  <singleXmlCell id="776" xr6:uid="{A63CC616-1B7D-4510-BAB4-004915A58A90}" r="O29" connectionId="1">
    <xmlCellPr id="1" xr6:uid="{984389AC-91B8-462E-A2B0-05F2CF78C7A0}" uniqueName="P1054889">
      <xmlPr mapId="1" xpath="/TFI-IZD-AIF/IPK-TFI-AIF-E_1000987/P1054889" xmlDataType="integer"/>
    </xmlCellPr>
  </singleXmlCell>
  <singleXmlCell id="777" xr6:uid="{8E0D74E2-E5DA-47D7-AA8D-3BF28F351CA5}" r="O30" connectionId="1">
    <xmlCellPr id="1" xr6:uid="{CB5D24E1-70B7-4AF1-B00C-F744C3965B00}" uniqueName="P1054890">
      <xmlPr mapId="1" xpath="/TFI-IZD-AIF/IPK-TFI-AIF-E_1000987/P1054890" xmlDataType="integer"/>
    </xmlCellPr>
  </singleXmlCell>
  <singleXmlCell id="778" xr6:uid="{3F590DC9-A2CD-480B-A17C-D5542C30888E}" r="O31" connectionId="1">
    <xmlCellPr id="1" xr6:uid="{980EF5F2-703C-4705-A8EF-3629ABECF85B}" uniqueName="P1054891">
      <xmlPr mapId="1" xpath="/TFI-IZD-AIF/IPK-TFI-AIF-E_1000987/P1054891" xmlDataType="integer"/>
    </xmlCellPr>
  </singleXmlCell>
  <singleXmlCell id="779" xr6:uid="{5CE5DF45-257E-49D2-AAAE-50C61975D303}" r="O32" connectionId="1">
    <xmlCellPr id="1" xr6:uid="{E5B963E9-73C6-4C3E-B747-F2766FC53DB1}" uniqueName="P1054892">
      <xmlPr mapId="1" xpath="/TFI-IZD-AIF/IPK-TFI-AIF-E_1000987/P1054892" xmlDataType="integer"/>
    </xmlCellPr>
  </singleXmlCell>
  <singleXmlCell id="780" xr6:uid="{CB063633-9AF1-439A-AF13-E912BABE8D2A}" r="O33" connectionId="1">
    <xmlCellPr id="1" xr6:uid="{57B0CA0D-4984-43EE-BA37-0693B9791066}" uniqueName="P1054893">
      <xmlPr mapId="1" xpath="/TFI-IZD-AIF/IPK-TFI-AIF-E_1000987/P1054893" xmlDataType="integer"/>
    </xmlCellPr>
  </singleXmlCell>
  <singleXmlCell id="781" xr6:uid="{47B1A43C-C71C-4F98-9A07-4A1DA65537EB}" r="O34" connectionId="1">
    <xmlCellPr id="1" xr6:uid="{0AD79744-A7F0-47AE-A0BE-DD28C97CB3D4}" uniqueName="P1054894">
      <xmlPr mapId="1" xpath="/TFI-IZD-AIF/IPK-TFI-AIF-E_1000987/P1054894" xmlDataType="integer"/>
    </xmlCellPr>
  </singleXmlCell>
  <singleXmlCell id="782" xr6:uid="{FC4DB4EE-6F43-4B8C-8D7B-630D6FDF6914}" r="O35" connectionId="1">
    <xmlCellPr id="1" xr6:uid="{FE3B6D5C-575C-4888-BF55-22474E68DA33}" uniqueName="P1054895">
      <xmlPr mapId="1" xpath="/TFI-IZD-AIF/IPK-TFI-AIF-E_1000987/P1054895" xmlDataType="integer"/>
    </xmlCellPr>
  </singleXmlCell>
  <singleXmlCell id="783" xr6:uid="{0F30199D-6566-4758-8AF6-D7828D0BDB46}" r="O36" connectionId="1">
    <xmlCellPr id="1" xr6:uid="{C9EF6EE0-8D13-4E6B-8E19-9840270CCAE2}" uniqueName="P1054896">
      <xmlPr mapId="1" xpath="/TFI-IZD-AIF/IPK-TFI-AIF-E_1000987/P1054896" xmlDataType="integer"/>
    </xmlCellPr>
  </singleXmlCell>
  <singleXmlCell id="784" xr6:uid="{C0B88D8A-AE11-424F-92AF-8A89EF5A3D78}" r="O37" connectionId="1">
    <xmlCellPr id="1" xr6:uid="{56A2ECB1-6DBF-4385-9A00-DCFDB4AEF4CA}" uniqueName="P1054897">
      <xmlPr mapId="1" xpath="/TFI-IZD-AIF/IPK-TFI-AIF-E_1000987/P1054897" xmlDataType="integer"/>
    </xmlCellPr>
  </singleXmlCell>
  <singleXmlCell id="785" xr6:uid="{F7B8BA60-EA07-4353-A12D-933C6B00C3BA}" r="O38" connectionId="1">
    <xmlCellPr id="1" xr6:uid="{DD2BC634-ED3F-4F0B-ADE9-EC07F409C23D}" uniqueName="P1054898">
      <xmlPr mapId="1" xpath="/TFI-IZD-AIF/IPK-TFI-AIF-E_1000987/P1054898" xmlDataType="integer"/>
    </xmlCellPr>
  </singleXmlCell>
  <singleXmlCell id="786" xr6:uid="{D6539DA5-319F-4694-A66E-E4283CCA3D2F}" r="O39" connectionId="1">
    <xmlCellPr id="1" xr6:uid="{49E768F8-1B82-422E-9446-849F9CA4B5E1}" uniqueName="P1054899">
      <xmlPr mapId="1" xpath="/TFI-IZD-AIF/IPK-TFI-AIF-E_1000987/P1054899" xmlDataType="integer"/>
    </xmlCellPr>
  </singleXmlCell>
  <singleXmlCell id="787" xr6:uid="{28C5C394-14B8-4936-8EE4-CE59E0F5B881}" r="O40" connectionId="1">
    <xmlCellPr id="1" xr6:uid="{CF3A2D68-C255-46B2-9592-17285C456487}" uniqueName="P1054900">
      <xmlPr mapId="1" xpath="/TFI-IZD-AIF/IPK-TFI-AIF-E_1000987/P1054900" xmlDataType="integer"/>
    </xmlCellPr>
  </singleXmlCell>
  <singleXmlCell id="788" xr6:uid="{73F98F8A-19E1-446B-8A45-D4EF4D101F14}" r="O41" connectionId="1">
    <xmlCellPr id="1" xr6:uid="{A914B0C4-D672-4E27-B8A7-AA8E5019D101}" uniqueName="P1054901">
      <xmlPr mapId="1" xpath="/TFI-IZD-AIF/IPK-TFI-AIF-E_1000987/P1054901" xmlDataType="integer"/>
    </xmlCellPr>
  </singleXmlCell>
  <singleXmlCell id="789" xr6:uid="{5B486334-F005-4669-8CB0-96BDF68E7034}" r="O42" connectionId="1">
    <xmlCellPr id="1" xr6:uid="{13B643D3-1646-499C-903E-A62FAAA4F061}" uniqueName="P1054902">
      <xmlPr mapId="1" xpath="/TFI-IZD-AIF/IPK-TFI-AIF-E_1000987/P1054902" xmlDataType="integer"/>
    </xmlCellPr>
  </singleXmlCell>
  <singleXmlCell id="826" xr6:uid="{681A5079-E336-45F5-A3AC-AAE2B087F0C6}" r="P6" connectionId="1">
    <xmlCellPr id="1" xr6:uid="{53788104-FE78-4D65-AE2C-4837613F0960}" uniqueName="P1054903">
      <xmlPr mapId="1" xpath="/TFI-IZD-AIF/IPK-TFI-AIF-E_1000987/P1054903" xmlDataType="integer"/>
    </xmlCellPr>
  </singleXmlCell>
  <singleXmlCell id="827" xr6:uid="{99CC758E-FC67-410E-8DCD-1AE1D29DF53D}" r="P7" connectionId="1">
    <xmlCellPr id="1" xr6:uid="{B3EA7E04-3D71-47BF-B645-3A6F64C0C0B2}" uniqueName="P1054904">
      <xmlPr mapId="1" xpath="/TFI-IZD-AIF/IPK-TFI-AIF-E_1000987/P1054904" xmlDataType="integer"/>
    </xmlCellPr>
  </singleXmlCell>
  <singleXmlCell id="828" xr6:uid="{EBC6C7E1-B771-4389-B4BF-E508E42CE8A6}" r="P8" connectionId="1">
    <xmlCellPr id="1" xr6:uid="{54E37BA8-8EC7-41A1-9E75-8C1A74D2E775}" uniqueName="P1054905">
      <xmlPr mapId="1" xpath="/TFI-IZD-AIF/IPK-TFI-AIF-E_1000987/P1054905" xmlDataType="integer"/>
    </xmlCellPr>
  </singleXmlCell>
  <singleXmlCell id="829" xr6:uid="{2BB540C2-6243-4B55-A730-774D0A919355}" r="P9" connectionId="1">
    <xmlCellPr id="1" xr6:uid="{D853FE4C-9128-430D-A595-B7DB6B7BE65F}" uniqueName="P1054906">
      <xmlPr mapId="1" xpath="/TFI-IZD-AIF/IPK-TFI-AIF-E_1000987/P1054906" xmlDataType="integer"/>
    </xmlCellPr>
  </singleXmlCell>
  <singleXmlCell id="830" xr6:uid="{FC8057FE-AC97-42E4-BEAE-F02DBA8A50A8}" r="P10" connectionId="1">
    <xmlCellPr id="1" xr6:uid="{E9838909-5E57-4228-92CC-A43FE34687FD}" uniqueName="P1054907">
      <xmlPr mapId="1" xpath="/TFI-IZD-AIF/IPK-TFI-AIF-E_1000987/P1054907" xmlDataType="integer"/>
    </xmlCellPr>
  </singleXmlCell>
  <singleXmlCell id="831" xr6:uid="{156D7D0E-E436-4FE6-A999-D3D4FA55EEA0}" r="P11" connectionId="1">
    <xmlCellPr id="1" xr6:uid="{A6A85678-0213-439F-A68E-F4F7ECB99174}" uniqueName="P1054908">
      <xmlPr mapId="1" xpath="/TFI-IZD-AIF/IPK-TFI-AIF-E_1000987/P1054908" xmlDataType="integer"/>
    </xmlCellPr>
  </singleXmlCell>
  <singleXmlCell id="832" xr6:uid="{99FB716B-2BDE-4BB0-9CCE-00F87218801A}" r="P12" connectionId="1">
    <xmlCellPr id="1" xr6:uid="{4D854A63-AAA0-4609-9F7C-4CCA3DE28293}" uniqueName="P1054909">
      <xmlPr mapId="1" xpath="/TFI-IZD-AIF/IPK-TFI-AIF-E_1000987/P1054909" xmlDataType="integer"/>
    </xmlCellPr>
  </singleXmlCell>
  <singleXmlCell id="833" xr6:uid="{7616154F-1A0E-4B94-8742-EA3774BBE05A}" r="P13" connectionId="1">
    <xmlCellPr id="1" xr6:uid="{7CF28033-A0B9-4480-948B-BBAB903D5A5D}" uniqueName="P1054910">
      <xmlPr mapId="1" xpath="/TFI-IZD-AIF/IPK-TFI-AIF-E_1000987/P1054910" xmlDataType="integer"/>
    </xmlCellPr>
  </singleXmlCell>
  <singleXmlCell id="834" xr6:uid="{B7C5371F-3002-4D67-89AC-2FFFBF9CE0EC}" r="P14" connectionId="1">
    <xmlCellPr id="1" xr6:uid="{76FCA1AB-EB4D-46A5-B59D-5A89DFCE9708}" uniqueName="P1054911">
      <xmlPr mapId="1" xpath="/TFI-IZD-AIF/IPK-TFI-AIF-E_1000987/P1054911" xmlDataType="integer"/>
    </xmlCellPr>
  </singleXmlCell>
  <singleXmlCell id="835" xr6:uid="{234C4310-9F29-472D-ACBD-A248526ADBFE}" r="P15" connectionId="1">
    <xmlCellPr id="1" xr6:uid="{33DF36DE-751E-45C9-8BD2-2D896D0D2793}" uniqueName="P1054912">
      <xmlPr mapId="1" xpath="/TFI-IZD-AIF/IPK-TFI-AIF-E_1000987/P1054912" xmlDataType="integer"/>
    </xmlCellPr>
  </singleXmlCell>
  <singleXmlCell id="836" xr6:uid="{FC7E27FA-4895-4DAD-A2F6-6D5E29926F66}" r="P16" connectionId="1">
    <xmlCellPr id="1" xr6:uid="{017F22C8-5D4E-4BFE-B6E5-635962D47EB0}" uniqueName="P1054913">
      <xmlPr mapId="1" xpath="/TFI-IZD-AIF/IPK-TFI-AIF-E_1000987/P1054913" xmlDataType="integer"/>
    </xmlCellPr>
  </singleXmlCell>
  <singleXmlCell id="837" xr6:uid="{C4DB19CD-DE5E-48B8-8BAB-21A4B695703A}" r="P17" connectionId="1">
    <xmlCellPr id="1" xr6:uid="{66200482-95A5-4A29-9B9D-C6CA125E10C2}" uniqueName="P1054914">
      <xmlPr mapId="1" xpath="/TFI-IZD-AIF/IPK-TFI-AIF-E_1000987/P1054914" xmlDataType="integer"/>
    </xmlCellPr>
  </singleXmlCell>
  <singleXmlCell id="838" xr6:uid="{401BA9F9-CA1B-4696-80F8-04F040530CDE}" r="P18" connectionId="1">
    <xmlCellPr id="1" xr6:uid="{78469D08-D614-44DD-9C09-7974D439494D}" uniqueName="P1054915">
      <xmlPr mapId="1" xpath="/TFI-IZD-AIF/IPK-TFI-AIF-E_1000987/P1054915" xmlDataType="integer"/>
    </xmlCellPr>
  </singleXmlCell>
  <singleXmlCell id="839" xr6:uid="{EA00E37F-EC80-4126-B65A-64CC313EB150}" r="P19" connectionId="1">
    <xmlCellPr id="1" xr6:uid="{D896169D-38B8-41FD-B0C7-332C9E9D8A08}" uniqueName="P1054916">
      <xmlPr mapId="1" xpath="/TFI-IZD-AIF/IPK-TFI-AIF-E_1000987/P1054916" xmlDataType="integer"/>
    </xmlCellPr>
  </singleXmlCell>
  <singleXmlCell id="840" xr6:uid="{3F6559BF-5541-486C-BC26-F4C6B1A0FFB8}" r="P20" connectionId="1">
    <xmlCellPr id="1" xr6:uid="{00DE1F56-C074-405E-B13D-57340F0D7AF6}" uniqueName="P1054917">
      <xmlPr mapId="1" xpath="/TFI-IZD-AIF/IPK-TFI-AIF-E_1000987/P1054917" xmlDataType="integer"/>
    </xmlCellPr>
  </singleXmlCell>
  <singleXmlCell id="841" xr6:uid="{4C044579-1E41-404C-AFB4-CC9F842CE02D}" r="P21" connectionId="1">
    <xmlCellPr id="1" xr6:uid="{71AF175C-2CB6-4E45-B73B-CAA1CE17CA8C}" uniqueName="P1054918">
      <xmlPr mapId="1" xpath="/TFI-IZD-AIF/IPK-TFI-AIF-E_1000987/P1054918" xmlDataType="integer"/>
    </xmlCellPr>
  </singleXmlCell>
  <singleXmlCell id="842" xr6:uid="{F40F25E2-18FD-48F1-BE1A-D5F662142E60}" r="P22" connectionId="1">
    <xmlCellPr id="1" xr6:uid="{F945C789-80EB-4119-831C-8FFA1DBEA42C}" uniqueName="P1054919">
      <xmlPr mapId="1" xpath="/TFI-IZD-AIF/IPK-TFI-AIF-E_1000987/P1054919" xmlDataType="integer"/>
    </xmlCellPr>
  </singleXmlCell>
  <singleXmlCell id="843" xr6:uid="{D922AEA7-FA0E-4B1E-91EF-F3F74B7AB643}" r="P23" connectionId="1">
    <xmlCellPr id="1" xr6:uid="{FBD9F0DF-816D-4B26-A387-AC233B54D123}" uniqueName="P1054920">
      <xmlPr mapId="1" xpath="/TFI-IZD-AIF/IPK-TFI-AIF-E_1000987/P1054920" xmlDataType="integer"/>
    </xmlCellPr>
  </singleXmlCell>
  <singleXmlCell id="844" xr6:uid="{13F67D20-81B4-4D82-B9E5-C8D484CB77D7}" r="P25" connectionId="1">
    <xmlCellPr id="1" xr6:uid="{7F5FA1C2-E600-448E-8C51-48BCBA5DBFC2}" uniqueName="P1054921">
      <xmlPr mapId="1" xpath="/TFI-IZD-AIF/IPK-TFI-AIF-E_1000987/P1054921" xmlDataType="integer"/>
    </xmlCellPr>
  </singleXmlCell>
  <singleXmlCell id="845" xr6:uid="{6FE3177E-E551-4793-9E5B-1DFD777EFBEC}" r="P26" connectionId="1">
    <xmlCellPr id="1" xr6:uid="{C94F099E-A7B8-41B9-AEB5-0011287BAD08}" uniqueName="P1054922">
      <xmlPr mapId="1" xpath="/TFI-IZD-AIF/IPK-TFI-AIF-E_1000987/P1054922" xmlDataType="integer"/>
    </xmlCellPr>
  </singleXmlCell>
  <singleXmlCell id="846" xr6:uid="{B980DF48-D9FD-49AE-94A0-D4BDAFFF167D}" r="P27" connectionId="1">
    <xmlCellPr id="1" xr6:uid="{E916ED41-ED56-4481-AF24-F311D02EAB7B}" uniqueName="P1054923">
      <xmlPr mapId="1" xpath="/TFI-IZD-AIF/IPK-TFI-AIF-E_1000987/P1054923" xmlDataType="integer"/>
    </xmlCellPr>
  </singleXmlCell>
  <singleXmlCell id="847" xr6:uid="{EACC3F40-C0E9-4316-BE85-E0B9462C0E8A}" r="P28" connectionId="1">
    <xmlCellPr id="1" xr6:uid="{B24D38FF-B427-45F8-BD95-0562218C2F51}" uniqueName="P1054924">
      <xmlPr mapId="1" xpath="/TFI-IZD-AIF/IPK-TFI-AIF-E_1000987/P1054924" xmlDataType="integer"/>
    </xmlCellPr>
  </singleXmlCell>
  <singleXmlCell id="848" xr6:uid="{5E1C5752-11B8-4ABD-8057-03C1BC0E2097}" r="P29" connectionId="1">
    <xmlCellPr id="1" xr6:uid="{7295FBF2-BA1D-4D06-9627-6D0435AF9916}" uniqueName="P1054925">
      <xmlPr mapId="1" xpath="/TFI-IZD-AIF/IPK-TFI-AIF-E_1000987/P1054925" xmlDataType="integer"/>
    </xmlCellPr>
  </singleXmlCell>
  <singleXmlCell id="849" xr6:uid="{8E5B61A8-1510-4AE9-A335-11D5D2B061A1}" r="P30" connectionId="1">
    <xmlCellPr id="1" xr6:uid="{967B4F23-0093-4C3C-8492-E6AFE29ED02D}" uniqueName="P1054926">
      <xmlPr mapId="1" xpath="/TFI-IZD-AIF/IPK-TFI-AIF-E_1000987/P1054926" xmlDataType="integer"/>
    </xmlCellPr>
  </singleXmlCell>
  <singleXmlCell id="850" xr6:uid="{922C2D5C-8DB2-458C-A42B-7717626AB6DA}" r="P31" connectionId="1">
    <xmlCellPr id="1" xr6:uid="{D3229548-29C2-4D63-92CA-87370CAC943C}" uniqueName="P1054927">
      <xmlPr mapId="1" xpath="/TFI-IZD-AIF/IPK-TFI-AIF-E_1000987/P1054927" xmlDataType="integer"/>
    </xmlCellPr>
  </singleXmlCell>
  <singleXmlCell id="851" xr6:uid="{24FC97F6-A55C-4899-AC7B-E59072C56935}" r="P32" connectionId="1">
    <xmlCellPr id="1" xr6:uid="{C5080D4F-371B-4FBD-B216-1501D2AC742D}" uniqueName="P1054928">
      <xmlPr mapId="1" xpath="/TFI-IZD-AIF/IPK-TFI-AIF-E_1000987/P1054928" xmlDataType="integer"/>
    </xmlCellPr>
  </singleXmlCell>
  <singleXmlCell id="852" xr6:uid="{09759A69-4E92-493C-A51B-590830B31A5B}" r="P33" connectionId="1">
    <xmlCellPr id="1" xr6:uid="{03D818AD-6DCA-48AD-A362-C8840D8DA220}" uniqueName="P1054929">
      <xmlPr mapId="1" xpath="/TFI-IZD-AIF/IPK-TFI-AIF-E_1000987/P1054929" xmlDataType="integer"/>
    </xmlCellPr>
  </singleXmlCell>
  <singleXmlCell id="853" xr6:uid="{FC34B5E6-B135-4C6C-94E2-3F369D3AEFD3}" r="P34" connectionId="1">
    <xmlCellPr id="1" xr6:uid="{AE03C59D-599B-44D5-8685-E78A8FE591F5}" uniqueName="P1054930">
      <xmlPr mapId="1" xpath="/TFI-IZD-AIF/IPK-TFI-AIF-E_1000987/P1054930" xmlDataType="integer"/>
    </xmlCellPr>
  </singleXmlCell>
  <singleXmlCell id="854" xr6:uid="{D7DB670E-0EA3-4A51-A072-B3C310FF583A}" r="P35" connectionId="1">
    <xmlCellPr id="1" xr6:uid="{107288AF-1BA2-48A1-AB5B-2121E29CD097}" uniqueName="P1054931">
      <xmlPr mapId="1" xpath="/TFI-IZD-AIF/IPK-TFI-AIF-E_1000987/P1054931" xmlDataType="integer"/>
    </xmlCellPr>
  </singleXmlCell>
  <singleXmlCell id="855" xr6:uid="{6F0D6BC5-E3CC-46A4-9E87-7031A95AD8C7}" r="P36" connectionId="1">
    <xmlCellPr id="1" xr6:uid="{7E4F7E01-6104-4921-BAE2-F1AF69F13849}" uniqueName="P1054932">
      <xmlPr mapId="1" xpath="/TFI-IZD-AIF/IPK-TFI-AIF-E_1000987/P1054932" xmlDataType="integer"/>
    </xmlCellPr>
  </singleXmlCell>
  <singleXmlCell id="856" xr6:uid="{C92FBB7E-B4E4-437D-93A1-75CB4FEC071D}" r="P37" connectionId="1">
    <xmlCellPr id="1" xr6:uid="{BE6786BA-9ED4-4943-9258-15D9D9E6FEC8}" uniqueName="P1054933">
      <xmlPr mapId="1" xpath="/TFI-IZD-AIF/IPK-TFI-AIF-E_1000987/P1054933" xmlDataType="integer"/>
    </xmlCellPr>
  </singleXmlCell>
  <singleXmlCell id="857" xr6:uid="{C32D8C78-F16B-450A-8495-50721EFA274A}" r="P38" connectionId="1">
    <xmlCellPr id="1" xr6:uid="{3C66D29D-8876-435E-A0FE-7406551F34C5}" uniqueName="P1054934">
      <xmlPr mapId="1" xpath="/TFI-IZD-AIF/IPK-TFI-AIF-E_1000987/P1054934" xmlDataType="integer"/>
    </xmlCellPr>
  </singleXmlCell>
  <singleXmlCell id="858" xr6:uid="{A3108661-90E1-4123-908F-C452B2B279BC}" r="P39" connectionId="1">
    <xmlCellPr id="1" xr6:uid="{EBF79D42-0054-406F-B2E5-0F9B2AC72C6D}" uniqueName="P1054935">
      <xmlPr mapId="1" xpath="/TFI-IZD-AIF/IPK-TFI-AIF-E_1000987/P1054935" xmlDataType="integer"/>
    </xmlCellPr>
  </singleXmlCell>
  <singleXmlCell id="859" xr6:uid="{9CC59E6A-7C26-4E06-A3E0-DEBF11BAA33E}" r="P40" connectionId="1">
    <xmlCellPr id="1" xr6:uid="{48C63698-973F-4B44-BECB-FB8591F53C5E}" uniqueName="P1054936">
      <xmlPr mapId="1" xpath="/TFI-IZD-AIF/IPK-TFI-AIF-E_1000987/P1054936" xmlDataType="integer"/>
    </xmlCellPr>
  </singleXmlCell>
  <singleXmlCell id="860" xr6:uid="{E3EA2EA6-2D88-44B2-9CA6-574AE6868E19}" r="P41" connectionId="1">
    <xmlCellPr id="1" xr6:uid="{18629B6E-1E7E-49C3-B571-FE66757A5A16}" uniqueName="P1054937">
      <xmlPr mapId="1" xpath="/TFI-IZD-AIF/IPK-TFI-AIF-E_1000987/P1054937" xmlDataType="integer"/>
    </xmlCellPr>
  </singleXmlCell>
  <singleXmlCell id="861" xr6:uid="{3639B422-8238-406A-BA0A-AF93647C0B42}" r="P42" connectionId="1">
    <xmlCellPr id="1" xr6:uid="{92FD0AC6-06AA-44B0-971D-6D3CA3F7CD0B}" uniqueName="P1054938">
      <xmlPr mapId="1" xpath="/TFI-IZD-AIF/IPK-TFI-AIF-E_1000987/P1054938" xmlDataTyp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EB84-8A90-40F7-A124-F700430C1748}">
  <dimension ref="A1:J72"/>
  <sheetViews>
    <sheetView tabSelected="1" view="pageBreakPreview" zoomScaleNormal="100" zoomScaleSheetLayoutView="100" workbookViewId="0">
      <selection activeCell="E9" sqref="E9"/>
    </sheetView>
  </sheetViews>
  <sheetFormatPr defaultColWidth="9.15234375" defaultRowHeight="14.6" x14ac:dyDescent="0.4"/>
  <cols>
    <col min="1" max="10" width="11.69140625" style="3" customWidth="1"/>
    <col min="11" max="16384" width="9.15234375" style="3"/>
  </cols>
  <sheetData>
    <row r="1" spans="1:10" ht="15.45" x14ac:dyDescent="0.4">
      <c r="A1" s="144" t="s">
        <v>0</v>
      </c>
      <c r="B1" s="145"/>
      <c r="C1" s="145"/>
      <c r="D1" s="1"/>
      <c r="E1" s="1"/>
      <c r="F1" s="1"/>
      <c r="G1" s="1"/>
      <c r="H1" s="1"/>
      <c r="I1" s="1"/>
      <c r="J1" s="2"/>
    </row>
    <row r="2" spans="1:10" ht="14.5" customHeight="1" x14ac:dyDescent="0.4">
      <c r="A2" s="146" t="s">
        <v>1</v>
      </c>
      <c r="B2" s="147"/>
      <c r="C2" s="147"/>
      <c r="D2" s="147"/>
      <c r="E2" s="147"/>
      <c r="F2" s="147"/>
      <c r="G2" s="147"/>
      <c r="H2" s="147"/>
      <c r="I2" s="147"/>
      <c r="J2" s="148"/>
    </row>
    <row r="3" spans="1:10" x14ac:dyDescent="0.4">
      <c r="A3" s="4"/>
      <c r="B3" s="5"/>
      <c r="C3" s="5"/>
      <c r="D3" s="5"/>
      <c r="E3" s="5"/>
      <c r="F3" s="5"/>
      <c r="G3" s="5"/>
      <c r="H3" s="5"/>
      <c r="I3" s="5"/>
      <c r="J3" s="6"/>
    </row>
    <row r="4" spans="1:10" ht="33.65" customHeight="1" x14ac:dyDescent="0.4">
      <c r="A4" s="149" t="s">
        <v>2</v>
      </c>
      <c r="B4" s="150"/>
      <c r="C4" s="150"/>
      <c r="D4" s="150"/>
      <c r="E4" s="151">
        <v>46023</v>
      </c>
      <c r="F4" s="152"/>
      <c r="G4" s="9" t="s">
        <v>3</v>
      </c>
      <c r="H4" s="151">
        <v>46112</v>
      </c>
      <c r="I4" s="152"/>
      <c r="J4" s="10"/>
    </row>
    <row r="5" spans="1:10" s="11" customFormat="1" ht="10.4" customHeight="1" x14ac:dyDescent="0.4">
      <c r="A5" s="153"/>
      <c r="B5" s="154"/>
      <c r="C5" s="154"/>
      <c r="D5" s="154"/>
      <c r="E5" s="154"/>
      <c r="F5" s="154"/>
      <c r="G5" s="154"/>
      <c r="H5" s="154"/>
      <c r="I5" s="154"/>
      <c r="J5" s="155"/>
    </row>
    <row r="6" spans="1:10" ht="20.5" customHeight="1" x14ac:dyDescent="0.4">
      <c r="A6" s="7"/>
      <c r="B6" s="12" t="s">
        <v>4</v>
      </c>
      <c r="C6" s="8"/>
      <c r="D6" s="8"/>
      <c r="E6" s="13">
        <v>2026</v>
      </c>
      <c r="F6" s="14"/>
      <c r="G6" s="9"/>
      <c r="H6" s="14"/>
      <c r="I6" s="15"/>
      <c r="J6" s="16"/>
    </row>
    <row r="7" spans="1:10" s="18" customFormat="1" ht="11.15" customHeight="1" x14ac:dyDescent="0.4">
      <c r="A7" s="7"/>
      <c r="B7" s="8"/>
      <c r="C7" s="8"/>
      <c r="D7" s="8"/>
      <c r="E7" s="17"/>
      <c r="F7" s="17"/>
      <c r="G7" s="9"/>
      <c r="H7" s="14"/>
      <c r="I7" s="15"/>
      <c r="J7" s="16"/>
    </row>
    <row r="8" spans="1:10" ht="20.5" customHeight="1" x14ac:dyDescent="0.4">
      <c r="A8" s="7"/>
      <c r="B8" s="12" t="s">
        <v>5</v>
      </c>
      <c r="C8" s="8"/>
      <c r="D8" s="8"/>
      <c r="E8" s="13">
        <v>1</v>
      </c>
      <c r="F8" s="14"/>
      <c r="G8" s="9"/>
      <c r="H8" s="14"/>
      <c r="I8" s="15"/>
      <c r="J8" s="16"/>
    </row>
    <row r="9" spans="1:10" s="18" customFormat="1" ht="11.15" customHeight="1" x14ac:dyDescent="0.4">
      <c r="A9" s="7"/>
      <c r="B9" s="8"/>
      <c r="C9" s="8"/>
      <c r="D9" s="8"/>
      <c r="E9" s="17"/>
      <c r="F9" s="17"/>
      <c r="G9" s="9"/>
      <c r="H9" s="17"/>
      <c r="I9" s="19"/>
      <c r="J9" s="16"/>
    </row>
    <row r="10" spans="1:10" ht="38.15" customHeight="1" x14ac:dyDescent="0.4">
      <c r="A10" s="140" t="s">
        <v>297</v>
      </c>
      <c r="B10" s="141"/>
      <c r="C10" s="141"/>
      <c r="D10" s="141"/>
      <c r="E10" s="141"/>
      <c r="F10" s="141"/>
      <c r="G10" s="141"/>
      <c r="H10" s="141"/>
      <c r="I10" s="141"/>
      <c r="J10" s="20"/>
    </row>
    <row r="11" spans="1:10" ht="24.65" customHeight="1" x14ac:dyDescent="0.4">
      <c r="A11" s="128" t="s">
        <v>6</v>
      </c>
      <c r="B11" s="142"/>
      <c r="C11" s="134" t="s">
        <v>7</v>
      </c>
      <c r="D11" s="135"/>
      <c r="E11" s="21"/>
      <c r="F11" s="100" t="s">
        <v>8</v>
      </c>
      <c r="G11" s="138"/>
      <c r="H11" s="116" t="s">
        <v>9</v>
      </c>
      <c r="I11" s="117"/>
      <c r="J11" s="24"/>
    </row>
    <row r="12" spans="1:10" ht="14.5" customHeight="1" x14ac:dyDescent="0.4">
      <c r="A12" s="25"/>
      <c r="B12" s="26"/>
      <c r="C12" s="26"/>
      <c r="D12" s="26"/>
      <c r="E12" s="143"/>
      <c r="F12" s="143"/>
      <c r="G12" s="143"/>
      <c r="H12" s="143"/>
      <c r="I12" s="27"/>
      <c r="J12" s="24"/>
    </row>
    <row r="13" spans="1:10" ht="21" customHeight="1" x14ac:dyDescent="0.4">
      <c r="A13" s="99" t="s">
        <v>10</v>
      </c>
      <c r="B13" s="138"/>
      <c r="C13" s="134" t="s">
        <v>11</v>
      </c>
      <c r="D13" s="135"/>
      <c r="E13" s="156"/>
      <c r="F13" s="143"/>
      <c r="G13" s="143"/>
      <c r="H13" s="143"/>
      <c r="I13" s="27"/>
      <c r="J13" s="24"/>
    </row>
    <row r="14" spans="1:10" ht="11.15" customHeight="1" x14ac:dyDescent="0.4">
      <c r="A14" s="21"/>
      <c r="B14" s="27"/>
      <c r="C14" s="26"/>
      <c r="D14" s="26"/>
      <c r="E14" s="106"/>
      <c r="F14" s="106"/>
      <c r="G14" s="106"/>
      <c r="H14" s="106"/>
      <c r="I14" s="26"/>
      <c r="J14" s="29"/>
    </row>
    <row r="15" spans="1:10" ht="23.15" customHeight="1" x14ac:dyDescent="0.4">
      <c r="A15" s="99" t="s">
        <v>12</v>
      </c>
      <c r="B15" s="138"/>
      <c r="C15" s="134" t="s">
        <v>13</v>
      </c>
      <c r="D15" s="135"/>
      <c r="E15" s="139"/>
      <c r="F15" s="130"/>
      <c r="G15" s="22" t="s">
        <v>14</v>
      </c>
      <c r="H15" s="116" t="s">
        <v>15</v>
      </c>
      <c r="I15" s="117"/>
      <c r="J15" s="31"/>
    </row>
    <row r="16" spans="1:10" ht="11.15" customHeight="1" x14ac:dyDescent="0.4">
      <c r="A16" s="21"/>
      <c r="B16" s="27"/>
      <c r="C16" s="26"/>
      <c r="D16" s="26"/>
      <c r="E16" s="106"/>
      <c r="F16" s="106"/>
      <c r="G16" s="106"/>
      <c r="H16" s="106"/>
      <c r="I16" s="26"/>
      <c r="J16" s="29"/>
    </row>
    <row r="17" spans="1:10" ht="23.15" customHeight="1" x14ac:dyDescent="0.4">
      <c r="A17" s="28"/>
      <c r="B17" s="22" t="s">
        <v>16</v>
      </c>
      <c r="C17" s="134" t="s">
        <v>17</v>
      </c>
      <c r="D17" s="135"/>
      <c r="E17" s="30"/>
      <c r="F17" s="30"/>
      <c r="G17" s="30"/>
      <c r="H17" s="30"/>
      <c r="I17" s="30"/>
      <c r="J17" s="31"/>
    </row>
    <row r="18" spans="1:10" x14ac:dyDescent="0.4">
      <c r="A18" s="136"/>
      <c r="B18" s="137"/>
      <c r="C18" s="106"/>
      <c r="D18" s="106"/>
      <c r="E18" s="106"/>
      <c r="F18" s="106"/>
      <c r="G18" s="106"/>
      <c r="H18" s="106"/>
      <c r="I18" s="26"/>
      <c r="J18" s="29"/>
    </row>
    <row r="19" spans="1:10" x14ac:dyDescent="0.4">
      <c r="A19" s="128" t="s">
        <v>18</v>
      </c>
      <c r="B19" s="129"/>
      <c r="C19" s="107" t="s">
        <v>294</v>
      </c>
      <c r="D19" s="108"/>
      <c r="E19" s="108"/>
      <c r="F19" s="108"/>
      <c r="G19" s="108"/>
      <c r="H19" s="108"/>
      <c r="I19" s="108"/>
      <c r="J19" s="109"/>
    </row>
    <row r="20" spans="1:10" x14ac:dyDescent="0.4">
      <c r="A20" s="25"/>
      <c r="B20" s="26"/>
      <c r="C20" s="32"/>
      <c r="D20" s="26"/>
      <c r="E20" s="106"/>
      <c r="F20" s="106"/>
      <c r="G20" s="106"/>
      <c r="H20" s="106"/>
      <c r="I20" s="26"/>
      <c r="J20" s="29"/>
    </row>
    <row r="21" spans="1:10" x14ac:dyDescent="0.4">
      <c r="A21" s="128" t="s">
        <v>19</v>
      </c>
      <c r="B21" s="129"/>
      <c r="C21" s="116">
        <v>10000</v>
      </c>
      <c r="D21" s="117"/>
      <c r="E21" s="106"/>
      <c r="F21" s="106"/>
      <c r="G21" s="107" t="s">
        <v>20</v>
      </c>
      <c r="H21" s="108"/>
      <c r="I21" s="108"/>
      <c r="J21" s="109"/>
    </row>
    <row r="22" spans="1:10" x14ac:dyDescent="0.4">
      <c r="A22" s="25"/>
      <c r="B22" s="26"/>
      <c r="C22" s="26"/>
      <c r="D22" s="26"/>
      <c r="E22" s="106"/>
      <c r="F22" s="106"/>
      <c r="G22" s="106"/>
      <c r="H22" s="106"/>
      <c r="I22" s="26"/>
      <c r="J22" s="29"/>
    </row>
    <row r="23" spans="1:10" x14ac:dyDescent="0.4">
      <c r="A23" s="128" t="s">
        <v>21</v>
      </c>
      <c r="B23" s="129"/>
      <c r="C23" s="107" t="s">
        <v>22</v>
      </c>
      <c r="D23" s="108"/>
      <c r="E23" s="108"/>
      <c r="F23" s="108"/>
      <c r="G23" s="108"/>
      <c r="H23" s="108"/>
      <c r="I23" s="108"/>
      <c r="J23" s="109"/>
    </row>
    <row r="24" spans="1:10" x14ac:dyDescent="0.4">
      <c r="A24" s="25"/>
      <c r="B24" s="26"/>
      <c r="C24" s="26"/>
      <c r="D24" s="26"/>
      <c r="E24" s="106"/>
      <c r="F24" s="106"/>
      <c r="G24" s="106"/>
      <c r="H24" s="106"/>
      <c r="I24" s="26"/>
      <c r="J24" s="29"/>
    </row>
    <row r="25" spans="1:10" x14ac:dyDescent="0.4">
      <c r="A25" s="128" t="s">
        <v>23</v>
      </c>
      <c r="B25" s="129"/>
      <c r="C25" s="131" t="s">
        <v>24</v>
      </c>
      <c r="D25" s="132"/>
      <c r="E25" s="132"/>
      <c r="F25" s="132"/>
      <c r="G25" s="132"/>
      <c r="H25" s="132"/>
      <c r="I25" s="132"/>
      <c r="J25" s="133"/>
    </row>
    <row r="26" spans="1:10" x14ac:dyDescent="0.4">
      <c r="A26" s="25"/>
      <c r="B26" s="26"/>
      <c r="C26" s="32"/>
      <c r="D26" s="26"/>
      <c r="E26" s="106"/>
      <c r="F26" s="106"/>
      <c r="G26" s="106"/>
      <c r="H26" s="106"/>
      <c r="I26" s="26"/>
      <c r="J26" s="29"/>
    </row>
    <row r="27" spans="1:10" x14ac:dyDescent="0.4">
      <c r="A27" s="128" t="s">
        <v>25</v>
      </c>
      <c r="B27" s="129"/>
      <c r="C27" s="131" t="s">
        <v>26</v>
      </c>
      <c r="D27" s="132"/>
      <c r="E27" s="132"/>
      <c r="F27" s="132"/>
      <c r="G27" s="132"/>
      <c r="H27" s="132"/>
      <c r="I27" s="132"/>
      <c r="J27" s="133"/>
    </row>
    <row r="28" spans="1:10" ht="14.15" customHeight="1" x14ac:dyDescent="0.4">
      <c r="A28" s="25"/>
      <c r="B28" s="26"/>
      <c r="C28" s="32"/>
      <c r="D28" s="26"/>
      <c r="E28" s="106"/>
      <c r="F28" s="106"/>
      <c r="G28" s="106"/>
      <c r="H28" s="106"/>
      <c r="I28" s="26"/>
      <c r="J28" s="29"/>
    </row>
    <row r="29" spans="1:10" ht="23.15" customHeight="1" x14ac:dyDescent="0.4">
      <c r="A29" s="99" t="s">
        <v>27</v>
      </c>
      <c r="B29" s="129"/>
      <c r="C29" s="33">
        <v>0</v>
      </c>
      <c r="D29" s="34"/>
      <c r="E29" s="110"/>
      <c r="F29" s="110"/>
      <c r="G29" s="110"/>
      <c r="H29" s="110"/>
      <c r="I29" s="35"/>
      <c r="J29" s="36"/>
    </row>
    <row r="30" spans="1:10" x14ac:dyDescent="0.4">
      <c r="A30" s="25"/>
      <c r="B30" s="26"/>
      <c r="C30" s="26"/>
      <c r="D30" s="26"/>
      <c r="E30" s="106"/>
      <c r="F30" s="106"/>
      <c r="G30" s="106"/>
      <c r="H30" s="106"/>
      <c r="I30" s="35"/>
      <c r="J30" s="36"/>
    </row>
    <row r="31" spans="1:10" x14ac:dyDescent="0.4">
      <c r="A31" s="128" t="s">
        <v>28</v>
      </c>
      <c r="B31" s="129"/>
      <c r="C31" s="37" t="s">
        <v>29</v>
      </c>
      <c r="D31" s="127" t="s">
        <v>30</v>
      </c>
      <c r="E31" s="114"/>
      <c r="F31" s="114"/>
      <c r="G31" s="114"/>
      <c r="H31" s="26"/>
      <c r="I31" s="38" t="s">
        <v>29</v>
      </c>
      <c r="J31" s="39" t="s">
        <v>31</v>
      </c>
    </row>
    <row r="32" spans="1:10" x14ac:dyDescent="0.4">
      <c r="A32" s="128"/>
      <c r="B32" s="129"/>
      <c r="C32" s="40"/>
      <c r="D32" s="9"/>
      <c r="E32" s="130"/>
      <c r="F32" s="130"/>
      <c r="G32" s="130"/>
      <c r="H32" s="130"/>
      <c r="I32" s="35"/>
      <c r="J32" s="36"/>
    </row>
    <row r="33" spans="1:10" x14ac:dyDescent="0.4">
      <c r="A33" s="128" t="s">
        <v>32</v>
      </c>
      <c r="B33" s="129"/>
      <c r="C33" s="33" t="s">
        <v>33</v>
      </c>
      <c r="D33" s="127" t="s">
        <v>34</v>
      </c>
      <c r="E33" s="114"/>
      <c r="F33" s="114"/>
      <c r="G33" s="114"/>
      <c r="H33" s="30"/>
      <c r="I33" s="38" t="s">
        <v>33</v>
      </c>
      <c r="J33" s="39" t="s">
        <v>35</v>
      </c>
    </row>
    <row r="34" spans="1:10" x14ac:dyDescent="0.4">
      <c r="A34" s="25"/>
      <c r="B34" s="26"/>
      <c r="C34" s="26"/>
      <c r="D34" s="26"/>
      <c r="E34" s="106"/>
      <c r="F34" s="106"/>
      <c r="G34" s="106"/>
      <c r="H34" s="106"/>
      <c r="I34" s="26"/>
      <c r="J34" s="29"/>
    </row>
    <row r="35" spans="1:10" x14ac:dyDescent="0.4">
      <c r="A35" s="127" t="s">
        <v>36</v>
      </c>
      <c r="B35" s="114"/>
      <c r="C35" s="114"/>
      <c r="D35" s="114"/>
      <c r="E35" s="114" t="s">
        <v>37</v>
      </c>
      <c r="F35" s="114"/>
      <c r="G35" s="114"/>
      <c r="H35" s="114"/>
      <c r="I35" s="114"/>
      <c r="J35" s="41" t="s">
        <v>38</v>
      </c>
    </row>
    <row r="36" spans="1:10" x14ac:dyDescent="0.4">
      <c r="A36" s="25"/>
      <c r="B36" s="26"/>
      <c r="C36" s="26"/>
      <c r="D36" s="26"/>
      <c r="E36" s="106"/>
      <c r="F36" s="106"/>
      <c r="G36" s="106"/>
      <c r="H36" s="106"/>
      <c r="I36" s="26"/>
      <c r="J36" s="36"/>
    </row>
    <row r="37" spans="1:10" x14ac:dyDescent="0.4">
      <c r="A37" s="122"/>
      <c r="B37" s="123"/>
      <c r="C37" s="123"/>
      <c r="D37" s="123"/>
      <c r="E37" s="122"/>
      <c r="F37" s="123"/>
      <c r="G37" s="123"/>
      <c r="H37" s="123"/>
      <c r="I37" s="124"/>
      <c r="J37" s="23"/>
    </row>
    <row r="38" spans="1:10" x14ac:dyDescent="0.4">
      <c r="A38" s="25"/>
      <c r="B38" s="26"/>
      <c r="C38" s="32"/>
      <c r="D38" s="126"/>
      <c r="E38" s="126"/>
      <c r="F38" s="126"/>
      <c r="G38" s="126"/>
      <c r="H38" s="126"/>
      <c r="I38" s="126"/>
      <c r="J38" s="29"/>
    </row>
    <row r="39" spans="1:10" x14ac:dyDescent="0.4">
      <c r="A39" s="122"/>
      <c r="B39" s="123"/>
      <c r="C39" s="123"/>
      <c r="D39" s="124"/>
      <c r="E39" s="122"/>
      <c r="F39" s="123"/>
      <c r="G39" s="123"/>
      <c r="H39" s="123"/>
      <c r="I39" s="124"/>
      <c r="J39" s="33"/>
    </row>
    <row r="40" spans="1:10" x14ac:dyDescent="0.4">
      <c r="A40" s="25"/>
      <c r="B40" s="26"/>
      <c r="C40" s="32"/>
      <c r="D40" s="42"/>
      <c r="E40" s="126"/>
      <c r="F40" s="126"/>
      <c r="G40" s="126"/>
      <c r="H40" s="126"/>
      <c r="I40" s="27"/>
      <c r="J40" s="29"/>
    </row>
    <row r="41" spans="1:10" x14ac:dyDescent="0.4">
      <c r="A41" s="122"/>
      <c r="B41" s="123"/>
      <c r="C41" s="123"/>
      <c r="D41" s="124"/>
      <c r="E41" s="122"/>
      <c r="F41" s="123"/>
      <c r="G41" s="123"/>
      <c r="H41" s="123"/>
      <c r="I41" s="124"/>
      <c r="J41" s="33"/>
    </row>
    <row r="42" spans="1:10" x14ac:dyDescent="0.4">
      <c r="A42" s="25"/>
      <c r="B42" s="26"/>
      <c r="C42" s="32"/>
      <c r="D42" s="42"/>
      <c r="E42" s="126"/>
      <c r="F42" s="126"/>
      <c r="G42" s="126"/>
      <c r="H42" s="126"/>
      <c r="I42" s="27"/>
      <c r="J42" s="29"/>
    </row>
    <row r="43" spans="1:10" x14ac:dyDescent="0.4">
      <c r="A43" s="122"/>
      <c r="B43" s="123"/>
      <c r="C43" s="123"/>
      <c r="D43" s="124"/>
      <c r="E43" s="122"/>
      <c r="F43" s="123"/>
      <c r="G43" s="123"/>
      <c r="H43" s="123"/>
      <c r="I43" s="124"/>
      <c r="J43" s="33"/>
    </row>
    <row r="44" spans="1:10" x14ac:dyDescent="0.4">
      <c r="A44" s="43"/>
      <c r="B44" s="32"/>
      <c r="C44" s="120"/>
      <c r="D44" s="120"/>
      <c r="E44" s="106"/>
      <c r="F44" s="106"/>
      <c r="G44" s="120"/>
      <c r="H44" s="120"/>
      <c r="I44" s="120"/>
      <c r="J44" s="29"/>
    </row>
    <row r="45" spans="1:10" x14ac:dyDescent="0.4">
      <c r="A45" s="122"/>
      <c r="B45" s="123"/>
      <c r="C45" s="123"/>
      <c r="D45" s="124"/>
      <c r="E45" s="122"/>
      <c r="F45" s="123"/>
      <c r="G45" s="123"/>
      <c r="H45" s="123"/>
      <c r="I45" s="124"/>
      <c r="J45" s="33"/>
    </row>
    <row r="46" spans="1:10" x14ac:dyDescent="0.4">
      <c r="A46" s="43"/>
      <c r="B46" s="32"/>
      <c r="C46" s="32"/>
      <c r="D46" s="26"/>
      <c r="E46" s="125"/>
      <c r="F46" s="125"/>
      <c r="G46" s="120"/>
      <c r="H46" s="120"/>
      <c r="I46" s="26"/>
      <c r="J46" s="29"/>
    </row>
    <row r="47" spans="1:10" x14ac:dyDescent="0.4">
      <c r="A47" s="122"/>
      <c r="B47" s="123"/>
      <c r="C47" s="123"/>
      <c r="D47" s="124"/>
      <c r="E47" s="122"/>
      <c r="F47" s="123"/>
      <c r="G47" s="123"/>
      <c r="H47" s="123"/>
      <c r="I47" s="124"/>
      <c r="J47" s="33"/>
    </row>
    <row r="48" spans="1:10" x14ac:dyDescent="0.4">
      <c r="A48" s="43"/>
      <c r="B48" s="32"/>
      <c r="C48" s="32"/>
      <c r="D48" s="26"/>
      <c r="E48" s="106"/>
      <c r="F48" s="106"/>
      <c r="G48" s="120"/>
      <c r="H48" s="120"/>
      <c r="I48" s="26"/>
      <c r="J48" s="44" t="s">
        <v>39</v>
      </c>
    </row>
    <row r="49" spans="1:10" x14ac:dyDescent="0.4">
      <c r="A49" s="43"/>
      <c r="B49" s="32"/>
      <c r="C49" s="32"/>
      <c r="D49" s="26"/>
      <c r="E49" s="106"/>
      <c r="F49" s="106"/>
      <c r="G49" s="120"/>
      <c r="H49" s="120"/>
      <c r="I49" s="26"/>
      <c r="J49" s="44" t="s">
        <v>40</v>
      </c>
    </row>
    <row r="50" spans="1:10" ht="14.5" customHeight="1" x14ac:dyDescent="0.4">
      <c r="A50" s="99" t="s">
        <v>41</v>
      </c>
      <c r="B50" s="100"/>
      <c r="C50" s="116" t="s">
        <v>40</v>
      </c>
      <c r="D50" s="117"/>
      <c r="E50" s="118" t="s">
        <v>42</v>
      </c>
      <c r="F50" s="119"/>
      <c r="G50" s="107"/>
      <c r="H50" s="108"/>
      <c r="I50" s="108"/>
      <c r="J50" s="109"/>
    </row>
    <row r="51" spans="1:10" x14ac:dyDescent="0.4">
      <c r="A51" s="43"/>
      <c r="B51" s="32"/>
      <c r="C51" s="120"/>
      <c r="D51" s="120"/>
      <c r="E51" s="106"/>
      <c r="F51" s="106"/>
      <c r="G51" s="121" t="s">
        <v>43</v>
      </c>
      <c r="H51" s="121"/>
      <c r="I51" s="121"/>
      <c r="J51" s="16"/>
    </row>
    <row r="52" spans="1:10" ht="14.15" customHeight="1" x14ac:dyDescent="0.4">
      <c r="A52" s="99" t="s">
        <v>44</v>
      </c>
      <c r="B52" s="100"/>
      <c r="C52" s="107"/>
      <c r="D52" s="108"/>
      <c r="E52" s="108"/>
      <c r="F52" s="108"/>
      <c r="G52" s="108"/>
      <c r="H52" s="108"/>
      <c r="I52" s="108"/>
      <c r="J52" s="109"/>
    </row>
    <row r="53" spans="1:10" x14ac:dyDescent="0.4">
      <c r="A53" s="25"/>
      <c r="B53" s="26"/>
      <c r="C53" s="110" t="s">
        <v>45</v>
      </c>
      <c r="D53" s="110"/>
      <c r="E53" s="110"/>
      <c r="F53" s="110"/>
      <c r="G53" s="110"/>
      <c r="H53" s="110"/>
      <c r="I53" s="110"/>
      <c r="J53" s="29"/>
    </row>
    <row r="54" spans="1:10" x14ac:dyDescent="0.4">
      <c r="A54" s="99" t="s">
        <v>46</v>
      </c>
      <c r="B54" s="100"/>
      <c r="C54" s="111"/>
      <c r="D54" s="112"/>
      <c r="E54" s="113"/>
      <c r="F54" s="106"/>
      <c r="G54" s="106"/>
      <c r="H54" s="114"/>
      <c r="I54" s="114"/>
      <c r="J54" s="115"/>
    </row>
    <row r="55" spans="1:10" x14ac:dyDescent="0.4">
      <c r="A55" s="25"/>
      <c r="B55" s="26"/>
      <c r="C55" s="32"/>
      <c r="D55" s="26"/>
      <c r="E55" s="106"/>
      <c r="F55" s="106"/>
      <c r="G55" s="106"/>
      <c r="H55" s="106"/>
      <c r="I55" s="26"/>
      <c r="J55" s="29"/>
    </row>
    <row r="56" spans="1:10" ht="14.5" customHeight="1" x14ac:dyDescent="0.4">
      <c r="A56" s="99" t="s">
        <v>23</v>
      </c>
      <c r="B56" s="100"/>
      <c r="C56" s="101"/>
      <c r="D56" s="102"/>
      <c r="E56" s="102"/>
      <c r="F56" s="102"/>
      <c r="G56" s="102"/>
      <c r="H56" s="102"/>
      <c r="I56" s="102"/>
      <c r="J56" s="103"/>
    </row>
    <row r="57" spans="1:10" x14ac:dyDescent="0.4">
      <c r="A57" s="25"/>
      <c r="B57" s="26"/>
      <c r="C57" s="26"/>
      <c r="D57" s="26"/>
      <c r="E57" s="106"/>
      <c r="F57" s="106"/>
      <c r="G57" s="106"/>
      <c r="H57" s="106"/>
      <c r="I57" s="26"/>
      <c r="J57" s="29"/>
    </row>
    <row r="58" spans="1:10" x14ac:dyDescent="0.4">
      <c r="A58" s="99" t="s">
        <v>47</v>
      </c>
      <c r="B58" s="100"/>
      <c r="C58" s="101"/>
      <c r="D58" s="102"/>
      <c r="E58" s="102"/>
      <c r="F58" s="102"/>
      <c r="G58" s="102"/>
      <c r="H58" s="102"/>
      <c r="I58" s="102"/>
      <c r="J58" s="103"/>
    </row>
    <row r="59" spans="1:10" ht="14.5" customHeight="1" x14ac:dyDescent="0.4">
      <c r="A59" s="25"/>
      <c r="B59" s="26"/>
      <c r="C59" s="104" t="s">
        <v>48</v>
      </c>
      <c r="D59" s="104"/>
      <c r="E59" s="104"/>
      <c r="F59" s="104"/>
      <c r="G59" s="26"/>
      <c r="H59" s="26"/>
      <c r="I59" s="26"/>
      <c r="J59" s="29"/>
    </row>
    <row r="60" spans="1:10" x14ac:dyDescent="0.4">
      <c r="A60" s="99" t="s">
        <v>49</v>
      </c>
      <c r="B60" s="100"/>
      <c r="C60" s="101"/>
      <c r="D60" s="102"/>
      <c r="E60" s="102"/>
      <c r="F60" s="102"/>
      <c r="G60" s="102"/>
      <c r="H60" s="102"/>
      <c r="I60" s="102"/>
      <c r="J60" s="103"/>
    </row>
    <row r="61" spans="1:10" ht="14.5" customHeight="1" x14ac:dyDescent="0.4">
      <c r="A61" s="45"/>
      <c r="B61" s="46"/>
      <c r="C61" s="105" t="s">
        <v>50</v>
      </c>
      <c r="D61" s="105"/>
      <c r="E61" s="105"/>
      <c r="F61" s="105"/>
      <c r="G61" s="105"/>
      <c r="H61" s="46"/>
      <c r="I61" s="46"/>
      <c r="J61" s="47"/>
    </row>
    <row r="68" ht="27" customHeight="1" x14ac:dyDescent="0.4"/>
    <row r="72" ht="38.5" customHeight="1" x14ac:dyDescent="0.4"/>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31" xr:uid="{D0592872-B1FF-4C04-9132-5FF5DE8DB6CE}">
      <formula1>$I$31:$J$31</formula1>
    </dataValidation>
    <dataValidation type="list" allowBlank="1" showInputMessage="1" showErrorMessage="1" sqref="C33" xr:uid="{4BE94FEF-6C1A-4DCF-92F3-4E3926958D1A}">
      <formula1>$I$33:$J$33</formula1>
    </dataValidation>
    <dataValidation type="list" allowBlank="1" showInputMessage="1" showErrorMessage="1" sqref="C50:D50" xr:uid="{789F975D-0652-4FBC-BA76-D34849245B81}">
      <formula1>$J$48:$J$49</formula1>
    </dataValidation>
  </dataValidations>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5C69-5ACF-444C-9A43-B2EE6259C6FF}">
  <dimension ref="A1:K69"/>
  <sheetViews>
    <sheetView view="pageBreakPreview" zoomScale="90" zoomScaleNormal="100" zoomScaleSheetLayoutView="90" workbookViewId="0">
      <selection activeCell="I24" sqref="I24"/>
    </sheetView>
  </sheetViews>
  <sheetFormatPr defaultColWidth="8.84375" defaultRowHeight="14.6" x14ac:dyDescent="0.4"/>
  <cols>
    <col min="3" max="3" width="16.15234375" customWidth="1"/>
    <col min="4" max="4" width="14.3046875" customWidth="1"/>
    <col min="6" max="6" width="12.15234375" customWidth="1"/>
    <col min="7" max="7" width="13" customWidth="1"/>
    <col min="8" max="8" width="17.69140625" style="48" customWidth="1"/>
    <col min="9" max="9" width="16.69140625" style="48" customWidth="1"/>
    <col min="11" max="11" width="10.84375" bestFit="1" customWidth="1"/>
  </cols>
  <sheetData>
    <row r="1" spans="1:9" x14ac:dyDescent="0.4">
      <c r="A1" s="169" t="s">
        <v>292</v>
      </c>
      <c r="B1" s="170"/>
      <c r="C1" s="170"/>
      <c r="D1" s="170"/>
      <c r="E1" s="170"/>
      <c r="F1" s="170"/>
      <c r="G1" s="170"/>
      <c r="H1" s="170"/>
    </row>
    <row r="2" spans="1:9" x14ac:dyDescent="0.4">
      <c r="A2" s="171" t="s">
        <v>298</v>
      </c>
      <c r="B2" s="172"/>
      <c r="C2" s="172"/>
      <c r="D2" s="172"/>
      <c r="E2" s="172"/>
      <c r="F2" s="172"/>
      <c r="G2" s="172"/>
      <c r="H2" s="172"/>
    </row>
    <row r="3" spans="1:9" x14ac:dyDescent="0.4">
      <c r="A3" s="173" t="s">
        <v>117</v>
      </c>
      <c r="B3" s="173"/>
      <c r="C3" s="173"/>
      <c r="D3" s="173"/>
      <c r="E3" s="173"/>
      <c r="F3" s="173"/>
      <c r="G3" s="173"/>
      <c r="H3" s="173"/>
      <c r="I3" s="174"/>
    </row>
    <row r="4" spans="1:9" ht="32.25" customHeight="1" x14ac:dyDescent="0.4">
      <c r="A4" s="175" t="s">
        <v>295</v>
      </c>
      <c r="B4" s="176"/>
      <c r="C4" s="176"/>
      <c r="D4" s="176"/>
      <c r="E4" s="176"/>
      <c r="F4" s="176"/>
      <c r="G4" s="176"/>
      <c r="H4" s="176"/>
      <c r="I4" s="177"/>
    </row>
    <row r="5" spans="1:9" ht="30.9" x14ac:dyDescent="0.4">
      <c r="A5" s="178" t="s">
        <v>51</v>
      </c>
      <c r="B5" s="179"/>
      <c r="C5" s="179"/>
      <c r="D5" s="179"/>
      <c r="E5" s="179"/>
      <c r="F5" s="179"/>
      <c r="G5" s="49" t="s">
        <v>52</v>
      </c>
      <c r="H5" s="50" t="s">
        <v>53</v>
      </c>
      <c r="I5" s="50" t="s">
        <v>54</v>
      </c>
    </row>
    <row r="6" spans="1:9" x14ac:dyDescent="0.4">
      <c r="A6" s="180">
        <v>1</v>
      </c>
      <c r="B6" s="181"/>
      <c r="C6" s="181"/>
      <c r="D6" s="181"/>
      <c r="E6" s="181"/>
      <c r="F6" s="181"/>
      <c r="G6" s="51">
        <v>2</v>
      </c>
      <c r="H6" s="50">
        <v>3</v>
      </c>
      <c r="I6" s="50">
        <v>4</v>
      </c>
    </row>
    <row r="7" spans="1:9" x14ac:dyDescent="0.4">
      <c r="A7" s="182"/>
      <c r="B7" s="182"/>
      <c r="C7" s="182"/>
      <c r="D7" s="182"/>
      <c r="E7" s="182"/>
      <c r="F7" s="182"/>
      <c r="G7" s="182"/>
      <c r="H7" s="182"/>
      <c r="I7" s="183"/>
    </row>
    <row r="8" spans="1:9" x14ac:dyDescent="0.4">
      <c r="A8" s="166" t="s">
        <v>55</v>
      </c>
      <c r="B8" s="184"/>
      <c r="C8" s="184"/>
      <c r="D8" s="184"/>
      <c r="E8" s="184"/>
      <c r="F8" s="184"/>
      <c r="G8" s="184"/>
      <c r="H8" s="184"/>
      <c r="I8" s="184"/>
    </row>
    <row r="9" spans="1:9" x14ac:dyDescent="0.4">
      <c r="A9" s="165" t="s">
        <v>56</v>
      </c>
      <c r="B9" s="165"/>
      <c r="C9" s="165"/>
      <c r="D9" s="165"/>
      <c r="E9" s="165"/>
      <c r="F9" s="165"/>
      <c r="G9" s="52">
        <v>1</v>
      </c>
      <c r="H9" s="84">
        <f>H10+H13+H14+H15+H16+H17+H18+H19+H20+H21+H22</f>
        <v>18983153.190000001</v>
      </c>
      <c r="I9" s="84">
        <f>I10+I13+I14+I15+I16+I17+I18+I19+I20+I21+I22</f>
        <v>19255755.57</v>
      </c>
    </row>
    <row r="10" spans="1:9" x14ac:dyDescent="0.4">
      <c r="A10" s="185" t="s">
        <v>57</v>
      </c>
      <c r="B10" s="185"/>
      <c r="C10" s="185"/>
      <c r="D10" s="185"/>
      <c r="E10" s="185"/>
      <c r="F10" s="185"/>
      <c r="G10" s="52">
        <v>2</v>
      </c>
      <c r="H10" s="84">
        <f>H11+H12</f>
        <v>12830956.140000001</v>
      </c>
      <c r="I10" s="84">
        <f>I11+I12</f>
        <v>12520465.359999999</v>
      </c>
    </row>
    <row r="11" spans="1:9" x14ac:dyDescent="0.4">
      <c r="A11" s="168" t="s">
        <v>58</v>
      </c>
      <c r="B11" s="168"/>
      <c r="C11" s="168"/>
      <c r="D11" s="168"/>
      <c r="E11" s="168"/>
      <c r="F11" s="168"/>
      <c r="G11" s="53">
        <v>3</v>
      </c>
      <c r="H11" s="83">
        <v>12830956.140000001</v>
      </c>
      <c r="I11" s="83">
        <v>12520465.359999999</v>
      </c>
    </row>
    <row r="12" spans="1:9" x14ac:dyDescent="0.4">
      <c r="A12" s="168" t="s">
        <v>59</v>
      </c>
      <c r="B12" s="168"/>
      <c r="C12" s="168"/>
      <c r="D12" s="168"/>
      <c r="E12" s="168"/>
      <c r="F12" s="168"/>
      <c r="G12" s="53">
        <v>4</v>
      </c>
      <c r="H12" s="83">
        <v>0</v>
      </c>
      <c r="I12" s="83">
        <v>0</v>
      </c>
    </row>
    <row r="13" spans="1:9" x14ac:dyDescent="0.4">
      <c r="A13" s="162" t="s">
        <v>60</v>
      </c>
      <c r="B13" s="162"/>
      <c r="C13" s="162"/>
      <c r="D13" s="162"/>
      <c r="E13" s="162"/>
      <c r="F13" s="162"/>
      <c r="G13" s="53">
        <v>5</v>
      </c>
      <c r="H13" s="83">
        <v>0</v>
      </c>
      <c r="I13" s="83">
        <v>0</v>
      </c>
    </row>
    <row r="14" spans="1:9" x14ac:dyDescent="0.4">
      <c r="A14" s="162" t="s">
        <v>61</v>
      </c>
      <c r="B14" s="162"/>
      <c r="C14" s="162"/>
      <c r="D14" s="162"/>
      <c r="E14" s="162"/>
      <c r="F14" s="162"/>
      <c r="G14" s="53">
        <v>6</v>
      </c>
      <c r="H14" s="83">
        <f>815160.23+791310.2+166771.81</f>
        <v>1773242.24</v>
      </c>
      <c r="I14" s="83">
        <f>107518.37+751565.79+510700.09+210729.3+233089.55</f>
        <v>1813603.1</v>
      </c>
    </row>
    <row r="15" spans="1:9" x14ac:dyDescent="0.4">
      <c r="A15" s="162" t="s">
        <v>62</v>
      </c>
      <c r="B15" s="162"/>
      <c r="C15" s="162"/>
      <c r="D15" s="162"/>
      <c r="E15" s="162"/>
      <c r="F15" s="162"/>
      <c r="G15" s="53">
        <v>7</v>
      </c>
      <c r="H15" s="83">
        <v>0</v>
      </c>
      <c r="I15" s="83">
        <v>0</v>
      </c>
    </row>
    <row r="16" spans="1:9" x14ac:dyDescent="0.4">
      <c r="A16" s="162" t="s">
        <v>63</v>
      </c>
      <c r="B16" s="162"/>
      <c r="C16" s="162"/>
      <c r="D16" s="162"/>
      <c r="E16" s="162"/>
      <c r="F16" s="162"/>
      <c r="G16" s="53">
        <v>8</v>
      </c>
      <c r="H16" s="83">
        <v>3028954.81</v>
      </c>
      <c r="I16" s="83">
        <v>3571687.11</v>
      </c>
    </row>
    <row r="17" spans="1:9" x14ac:dyDescent="0.4">
      <c r="A17" s="162" t="s">
        <v>64</v>
      </c>
      <c r="B17" s="162"/>
      <c r="C17" s="162"/>
      <c r="D17" s="162"/>
      <c r="E17" s="162"/>
      <c r="F17" s="162"/>
      <c r="G17" s="53">
        <v>9</v>
      </c>
      <c r="H17" s="83">
        <v>0</v>
      </c>
      <c r="I17" s="83">
        <v>0</v>
      </c>
    </row>
    <row r="18" spans="1:9" x14ac:dyDescent="0.4">
      <c r="A18" s="162" t="s">
        <v>65</v>
      </c>
      <c r="B18" s="162"/>
      <c r="C18" s="162"/>
      <c r="D18" s="162"/>
      <c r="E18" s="162"/>
      <c r="F18" s="162"/>
      <c r="G18" s="53">
        <v>10</v>
      </c>
      <c r="H18" s="83">
        <v>0</v>
      </c>
      <c r="I18" s="83">
        <v>0</v>
      </c>
    </row>
    <row r="19" spans="1:9" x14ac:dyDescent="0.4">
      <c r="A19" s="162" t="s">
        <v>66</v>
      </c>
      <c r="B19" s="162"/>
      <c r="C19" s="162"/>
      <c r="D19" s="162"/>
      <c r="E19" s="162"/>
      <c r="F19" s="162"/>
      <c r="G19" s="53">
        <v>11</v>
      </c>
      <c r="H19" s="83">
        <v>0</v>
      </c>
      <c r="I19" s="83">
        <v>0</v>
      </c>
    </row>
    <row r="20" spans="1:9" x14ac:dyDescent="0.4">
      <c r="A20" s="162" t="s">
        <v>67</v>
      </c>
      <c r="B20" s="162"/>
      <c r="C20" s="162"/>
      <c r="D20" s="162"/>
      <c r="E20" s="162"/>
      <c r="F20" s="162"/>
      <c r="G20" s="53">
        <v>12</v>
      </c>
      <c r="H20" s="83">
        <v>1350000</v>
      </c>
      <c r="I20" s="83">
        <v>1350000</v>
      </c>
    </row>
    <row r="21" spans="1:9" x14ac:dyDescent="0.4">
      <c r="A21" s="162" t="s">
        <v>68</v>
      </c>
      <c r="B21" s="162"/>
      <c r="C21" s="162"/>
      <c r="D21" s="162"/>
      <c r="E21" s="162"/>
      <c r="F21" s="162"/>
      <c r="G21" s="53">
        <v>13</v>
      </c>
      <c r="H21" s="83">
        <v>0</v>
      </c>
      <c r="I21" s="83">
        <v>0</v>
      </c>
    </row>
    <row r="22" spans="1:9" x14ac:dyDescent="0.4">
      <c r="A22" s="162" t="s">
        <v>69</v>
      </c>
      <c r="B22" s="162"/>
      <c r="C22" s="162"/>
      <c r="D22" s="162"/>
      <c r="E22" s="162"/>
      <c r="F22" s="162"/>
      <c r="G22" s="53">
        <v>14</v>
      </c>
      <c r="H22" s="83">
        <v>0</v>
      </c>
      <c r="I22" s="83">
        <v>0</v>
      </c>
    </row>
    <row r="23" spans="1:9" x14ac:dyDescent="0.4">
      <c r="A23" s="165" t="s">
        <v>70</v>
      </c>
      <c r="B23" s="165"/>
      <c r="C23" s="165"/>
      <c r="D23" s="165"/>
      <c r="E23" s="165"/>
      <c r="F23" s="165"/>
      <c r="G23" s="52">
        <v>15</v>
      </c>
      <c r="H23" s="84">
        <f>H24+H25+H26</f>
        <v>49488.01</v>
      </c>
      <c r="I23" s="84">
        <f>I24+I25+I26</f>
        <v>36002.01</v>
      </c>
    </row>
    <row r="24" spans="1:9" x14ac:dyDescent="0.4">
      <c r="A24" s="162" t="s">
        <v>71</v>
      </c>
      <c r="B24" s="162"/>
      <c r="C24" s="162"/>
      <c r="D24" s="162"/>
      <c r="E24" s="162"/>
      <c r="F24" s="162"/>
      <c r="G24" s="53">
        <v>16</v>
      </c>
      <c r="H24" s="83">
        <v>49488.01</v>
      </c>
      <c r="I24" s="83">
        <v>36002.01</v>
      </c>
    </row>
    <row r="25" spans="1:9" x14ac:dyDescent="0.4">
      <c r="A25" s="162" t="s">
        <v>72</v>
      </c>
      <c r="B25" s="162"/>
      <c r="C25" s="162"/>
      <c r="D25" s="162"/>
      <c r="E25" s="162"/>
      <c r="F25" s="162"/>
      <c r="G25" s="53">
        <v>17</v>
      </c>
      <c r="H25" s="83">
        <v>0</v>
      </c>
      <c r="I25" s="83">
        <v>0</v>
      </c>
    </row>
    <row r="26" spans="1:9" x14ac:dyDescent="0.4">
      <c r="A26" s="162" t="s">
        <v>73</v>
      </c>
      <c r="B26" s="162"/>
      <c r="C26" s="162"/>
      <c r="D26" s="162"/>
      <c r="E26" s="162"/>
      <c r="F26" s="162"/>
      <c r="G26" s="53">
        <v>18</v>
      </c>
      <c r="H26" s="83">
        <v>0</v>
      </c>
      <c r="I26" s="83">
        <v>0</v>
      </c>
    </row>
    <row r="27" spans="1:9" x14ac:dyDescent="0.4">
      <c r="A27" s="165" t="s">
        <v>74</v>
      </c>
      <c r="B27" s="165"/>
      <c r="C27" s="165"/>
      <c r="D27" s="165"/>
      <c r="E27" s="165"/>
      <c r="F27" s="165"/>
      <c r="G27" s="52">
        <v>19</v>
      </c>
      <c r="H27" s="84">
        <f>H28+H29+H30+H31</f>
        <v>27516.61</v>
      </c>
      <c r="I27" s="84">
        <f>I28+I29+I30+I31</f>
        <v>51566.54</v>
      </c>
    </row>
    <row r="28" spans="1:9" x14ac:dyDescent="0.4">
      <c r="A28" s="162" t="s">
        <v>75</v>
      </c>
      <c r="B28" s="162"/>
      <c r="C28" s="162"/>
      <c r="D28" s="162"/>
      <c r="E28" s="162"/>
      <c r="F28" s="162"/>
      <c r="G28" s="53">
        <v>20</v>
      </c>
      <c r="H28" s="83">
        <v>27516.61</v>
      </c>
      <c r="I28" s="83">
        <v>51566.54</v>
      </c>
    </row>
    <row r="29" spans="1:9" x14ac:dyDescent="0.4">
      <c r="A29" s="162" t="s">
        <v>76</v>
      </c>
      <c r="B29" s="162"/>
      <c r="C29" s="162"/>
      <c r="D29" s="162"/>
      <c r="E29" s="162"/>
      <c r="F29" s="162"/>
      <c r="G29" s="53">
        <v>21</v>
      </c>
      <c r="H29" s="83">
        <v>0</v>
      </c>
      <c r="I29" s="83">
        <v>0</v>
      </c>
    </row>
    <row r="30" spans="1:9" x14ac:dyDescent="0.4">
      <c r="A30" s="162" t="s">
        <v>77</v>
      </c>
      <c r="B30" s="162"/>
      <c r="C30" s="162"/>
      <c r="D30" s="162"/>
      <c r="E30" s="162"/>
      <c r="F30" s="162"/>
      <c r="G30" s="53">
        <v>22</v>
      </c>
      <c r="H30" s="83">
        <v>0</v>
      </c>
      <c r="I30" s="83">
        <v>0</v>
      </c>
    </row>
    <row r="31" spans="1:9" x14ac:dyDescent="0.4">
      <c r="A31" s="162" t="s">
        <v>78</v>
      </c>
      <c r="B31" s="162"/>
      <c r="C31" s="162"/>
      <c r="D31" s="162"/>
      <c r="E31" s="162"/>
      <c r="F31" s="162"/>
      <c r="G31" s="53">
        <v>23</v>
      </c>
      <c r="H31" s="83">
        <v>0</v>
      </c>
      <c r="I31" s="83">
        <v>0</v>
      </c>
    </row>
    <row r="32" spans="1:9" x14ac:dyDescent="0.4">
      <c r="A32" s="163" t="s">
        <v>79</v>
      </c>
      <c r="B32" s="163"/>
      <c r="C32" s="163"/>
      <c r="D32" s="163"/>
      <c r="E32" s="163"/>
      <c r="F32" s="163"/>
      <c r="G32" s="53">
        <v>24</v>
      </c>
      <c r="H32" s="83">
        <v>0</v>
      </c>
      <c r="I32" s="83">
        <v>0</v>
      </c>
    </row>
    <row r="33" spans="1:9" x14ac:dyDescent="0.4">
      <c r="A33" s="164" t="s">
        <v>80</v>
      </c>
      <c r="B33" s="164"/>
      <c r="C33" s="164"/>
      <c r="D33" s="164"/>
      <c r="E33" s="164"/>
      <c r="F33" s="164"/>
      <c r="G33" s="52">
        <v>25</v>
      </c>
      <c r="H33" s="84">
        <f>H9+H23+H27+H32</f>
        <v>19060157.810000002</v>
      </c>
      <c r="I33" s="84">
        <f>I9+I23+I27+I32</f>
        <v>19343324.120000001</v>
      </c>
    </row>
    <row r="34" spans="1:9" x14ac:dyDescent="0.4">
      <c r="A34" s="159" t="s">
        <v>81</v>
      </c>
      <c r="B34" s="159"/>
      <c r="C34" s="159"/>
      <c r="D34" s="159"/>
      <c r="E34" s="159"/>
      <c r="F34" s="159"/>
      <c r="G34" s="53">
        <v>26</v>
      </c>
      <c r="H34" s="83">
        <v>2260300</v>
      </c>
      <c r="I34" s="83">
        <v>2259000</v>
      </c>
    </row>
    <row r="35" spans="1:9" x14ac:dyDescent="0.4">
      <c r="A35" s="166" t="s">
        <v>82</v>
      </c>
      <c r="B35" s="167"/>
      <c r="C35" s="167"/>
      <c r="D35" s="167"/>
      <c r="E35" s="167"/>
      <c r="F35" s="167"/>
      <c r="G35" s="167"/>
      <c r="H35" s="167"/>
      <c r="I35" s="167"/>
    </row>
    <row r="36" spans="1:9" x14ac:dyDescent="0.4">
      <c r="A36" s="165" t="s">
        <v>83</v>
      </c>
      <c r="B36" s="165"/>
      <c r="C36" s="165"/>
      <c r="D36" s="165"/>
      <c r="E36" s="165"/>
      <c r="F36" s="165"/>
      <c r="G36" s="52">
        <v>27</v>
      </c>
      <c r="H36" s="85">
        <f>H37+H38+H39+H40+H41+H42+H43</f>
        <v>51562.5</v>
      </c>
      <c r="I36" s="85">
        <f>I37+I38+I39+I40+I41+I42+I43</f>
        <v>56334.44</v>
      </c>
    </row>
    <row r="37" spans="1:9" x14ac:dyDescent="0.4">
      <c r="A37" s="162" t="s">
        <v>84</v>
      </c>
      <c r="B37" s="162"/>
      <c r="C37" s="162"/>
      <c r="D37" s="162"/>
      <c r="E37" s="162"/>
      <c r="F37" s="162"/>
      <c r="G37" s="53">
        <v>28</v>
      </c>
      <c r="H37" s="83">
        <v>0</v>
      </c>
      <c r="I37" s="83">
        <v>0</v>
      </c>
    </row>
    <row r="38" spans="1:9" x14ac:dyDescent="0.4">
      <c r="A38" s="162" t="s">
        <v>85</v>
      </c>
      <c r="B38" s="162"/>
      <c r="C38" s="162"/>
      <c r="D38" s="162"/>
      <c r="E38" s="162"/>
      <c r="F38" s="162"/>
      <c r="G38" s="53">
        <v>29</v>
      </c>
      <c r="H38" s="83">
        <v>0</v>
      </c>
      <c r="I38" s="83">
        <v>0</v>
      </c>
    </row>
    <row r="39" spans="1:9" x14ac:dyDescent="0.4">
      <c r="A39" s="162" t="s">
        <v>86</v>
      </c>
      <c r="B39" s="162"/>
      <c r="C39" s="162"/>
      <c r="D39" s="162"/>
      <c r="E39" s="162"/>
      <c r="F39" s="162"/>
      <c r="G39" s="53">
        <v>30</v>
      </c>
      <c r="H39" s="83">
        <v>0</v>
      </c>
      <c r="I39" s="83">
        <v>0</v>
      </c>
    </row>
    <row r="40" spans="1:9" x14ac:dyDescent="0.4">
      <c r="A40" s="162" t="s">
        <v>87</v>
      </c>
      <c r="B40" s="162"/>
      <c r="C40" s="162"/>
      <c r="D40" s="162"/>
      <c r="E40" s="162"/>
      <c r="F40" s="162"/>
      <c r="G40" s="53">
        <v>31</v>
      </c>
      <c r="H40" s="83">
        <v>51500</v>
      </c>
      <c r="I40" s="83">
        <v>56271.94</v>
      </c>
    </row>
    <row r="41" spans="1:9" x14ac:dyDescent="0.4">
      <c r="A41" s="162" t="s">
        <v>88</v>
      </c>
      <c r="B41" s="162"/>
      <c r="C41" s="162"/>
      <c r="D41" s="162"/>
      <c r="E41" s="162"/>
      <c r="F41" s="162"/>
      <c r="G41" s="53">
        <v>32</v>
      </c>
      <c r="H41" s="83">
        <v>0</v>
      </c>
      <c r="I41" s="83">
        <v>0</v>
      </c>
    </row>
    <row r="42" spans="1:9" x14ac:dyDescent="0.4">
      <c r="A42" s="162" t="s">
        <v>89</v>
      </c>
      <c r="B42" s="162"/>
      <c r="C42" s="162"/>
      <c r="D42" s="162"/>
      <c r="E42" s="162"/>
      <c r="F42" s="162"/>
      <c r="G42" s="53">
        <v>33</v>
      </c>
      <c r="H42" s="83">
        <v>0</v>
      </c>
      <c r="I42" s="83">
        <v>0</v>
      </c>
    </row>
    <row r="43" spans="1:9" x14ac:dyDescent="0.4">
      <c r="A43" s="162" t="s">
        <v>90</v>
      </c>
      <c r="B43" s="162"/>
      <c r="C43" s="162"/>
      <c r="D43" s="162"/>
      <c r="E43" s="162"/>
      <c r="F43" s="162"/>
      <c r="G43" s="53">
        <v>34</v>
      </c>
      <c r="H43" s="83">
        <v>62.5</v>
      </c>
      <c r="I43" s="83">
        <v>62.5</v>
      </c>
    </row>
    <row r="44" spans="1:9" x14ac:dyDescent="0.4">
      <c r="A44" s="165" t="s">
        <v>91</v>
      </c>
      <c r="B44" s="165"/>
      <c r="C44" s="165"/>
      <c r="D44" s="165"/>
      <c r="E44" s="165"/>
      <c r="F44" s="165"/>
      <c r="G44" s="52">
        <v>35</v>
      </c>
      <c r="H44" s="85">
        <f>H45+H46</f>
        <v>50000</v>
      </c>
      <c r="I44" s="85">
        <f>I45+I46</f>
        <v>50000</v>
      </c>
    </row>
    <row r="45" spans="1:9" x14ac:dyDescent="0.4">
      <c r="A45" s="162" t="s">
        <v>92</v>
      </c>
      <c r="B45" s="162"/>
      <c r="C45" s="162"/>
      <c r="D45" s="162"/>
      <c r="E45" s="162"/>
      <c r="F45" s="162"/>
      <c r="G45" s="53">
        <v>36</v>
      </c>
      <c r="H45" s="83">
        <v>0</v>
      </c>
      <c r="I45" s="83">
        <v>0</v>
      </c>
    </row>
    <row r="46" spans="1:9" x14ac:dyDescent="0.4">
      <c r="A46" s="162" t="s">
        <v>93</v>
      </c>
      <c r="B46" s="162"/>
      <c r="C46" s="162"/>
      <c r="D46" s="162"/>
      <c r="E46" s="162"/>
      <c r="F46" s="162"/>
      <c r="G46" s="53">
        <v>37</v>
      </c>
      <c r="H46" s="83">
        <v>50000</v>
      </c>
      <c r="I46" s="83">
        <v>50000</v>
      </c>
    </row>
    <row r="47" spans="1:9" x14ac:dyDescent="0.4">
      <c r="A47" s="165" t="s">
        <v>94</v>
      </c>
      <c r="B47" s="165"/>
      <c r="C47" s="165"/>
      <c r="D47" s="165"/>
      <c r="E47" s="165"/>
      <c r="F47" s="165"/>
      <c r="G47" s="52">
        <v>38</v>
      </c>
      <c r="H47" s="85">
        <f>H48+H49+H50</f>
        <v>0</v>
      </c>
      <c r="I47" s="85">
        <f>I48+I49+I50</f>
        <v>0</v>
      </c>
    </row>
    <row r="48" spans="1:9" x14ac:dyDescent="0.4">
      <c r="A48" s="162" t="s">
        <v>95</v>
      </c>
      <c r="B48" s="162"/>
      <c r="C48" s="162"/>
      <c r="D48" s="162"/>
      <c r="E48" s="162"/>
      <c r="F48" s="162"/>
      <c r="G48" s="53">
        <v>39</v>
      </c>
      <c r="H48" s="83">
        <v>0</v>
      </c>
      <c r="I48" s="83">
        <v>0</v>
      </c>
    </row>
    <row r="49" spans="1:11" x14ac:dyDescent="0.4">
      <c r="A49" s="162" t="s">
        <v>96</v>
      </c>
      <c r="B49" s="162"/>
      <c r="C49" s="162"/>
      <c r="D49" s="162"/>
      <c r="E49" s="162"/>
      <c r="F49" s="162"/>
      <c r="G49" s="53">
        <v>40</v>
      </c>
      <c r="H49" s="83">
        <v>0</v>
      </c>
      <c r="I49" s="83">
        <v>0</v>
      </c>
    </row>
    <row r="50" spans="1:11" x14ac:dyDescent="0.4">
      <c r="A50" s="162" t="s">
        <v>97</v>
      </c>
      <c r="B50" s="162"/>
      <c r="C50" s="162"/>
      <c r="D50" s="162"/>
      <c r="E50" s="162"/>
      <c r="F50" s="162"/>
      <c r="G50" s="53">
        <v>41</v>
      </c>
      <c r="H50" s="83">
        <v>0</v>
      </c>
      <c r="I50" s="83">
        <v>0</v>
      </c>
    </row>
    <row r="51" spans="1:11" x14ac:dyDescent="0.4">
      <c r="A51" s="163" t="s">
        <v>98</v>
      </c>
      <c r="B51" s="163"/>
      <c r="C51" s="163"/>
      <c r="D51" s="163"/>
      <c r="E51" s="163"/>
      <c r="F51" s="163"/>
      <c r="G51" s="53">
        <v>42</v>
      </c>
      <c r="H51" s="83">
        <v>45406.36</v>
      </c>
      <c r="I51" s="83">
        <v>44749.270000000004</v>
      </c>
    </row>
    <row r="52" spans="1:11" x14ac:dyDescent="0.4">
      <c r="A52" s="164" t="s">
        <v>99</v>
      </c>
      <c r="B52" s="164"/>
      <c r="C52" s="164"/>
      <c r="D52" s="164"/>
      <c r="E52" s="164"/>
      <c r="F52" s="164"/>
      <c r="G52" s="52">
        <v>43</v>
      </c>
      <c r="H52" s="85">
        <f>H36+H44+H47+H51</f>
        <v>146968.85999999999</v>
      </c>
      <c r="I52" s="85">
        <f>I36+I44+I47+I51</f>
        <v>151083.71000000002</v>
      </c>
    </row>
    <row r="53" spans="1:11" x14ac:dyDescent="0.4">
      <c r="A53" s="164" t="s">
        <v>100</v>
      </c>
      <c r="B53" s="164"/>
      <c r="C53" s="164"/>
      <c r="D53" s="164"/>
      <c r="E53" s="164"/>
      <c r="F53" s="164"/>
      <c r="G53" s="52">
        <v>44</v>
      </c>
      <c r="H53" s="85">
        <f>H33-H52</f>
        <v>18913188.950000003</v>
      </c>
      <c r="I53" s="85">
        <f>I33-I52</f>
        <v>19192240.41</v>
      </c>
    </row>
    <row r="54" spans="1:11" x14ac:dyDescent="0.4">
      <c r="A54" s="163" t="s">
        <v>101</v>
      </c>
      <c r="B54" s="163"/>
      <c r="C54" s="163"/>
      <c r="D54" s="163"/>
      <c r="E54" s="163"/>
      <c r="F54" s="163"/>
      <c r="G54" s="53">
        <v>45</v>
      </c>
      <c r="H54" s="83">
        <v>3042184</v>
      </c>
      <c r="I54" s="83">
        <v>3042184</v>
      </c>
    </row>
    <row r="55" spans="1:11" x14ac:dyDescent="0.4">
      <c r="A55" s="165" t="s">
        <v>102</v>
      </c>
      <c r="B55" s="165"/>
      <c r="C55" s="165"/>
      <c r="D55" s="165"/>
      <c r="E55" s="165"/>
      <c r="F55" s="165"/>
      <c r="G55" s="52">
        <v>46</v>
      </c>
      <c r="H55" s="84">
        <f>ROUND(H53/H54,2)</f>
        <v>6.22</v>
      </c>
      <c r="I55" s="84">
        <f>ROUND(I53/I54,2)</f>
        <v>6.31</v>
      </c>
    </row>
    <row r="56" spans="1:11" x14ac:dyDescent="0.4">
      <c r="A56" s="159" t="s">
        <v>103</v>
      </c>
      <c r="B56" s="159"/>
      <c r="C56" s="159"/>
      <c r="D56" s="159"/>
      <c r="E56" s="159"/>
      <c r="F56" s="159"/>
      <c r="G56" s="53">
        <v>47</v>
      </c>
      <c r="H56" s="83">
        <v>6092835.5</v>
      </c>
      <c r="I56" s="83">
        <v>6092835.5</v>
      </c>
    </row>
    <row r="57" spans="1:11" x14ac:dyDescent="0.4">
      <c r="A57" s="159" t="s">
        <v>104</v>
      </c>
      <c r="B57" s="159"/>
      <c r="C57" s="159"/>
      <c r="D57" s="159"/>
      <c r="E57" s="159"/>
      <c r="F57" s="159"/>
      <c r="G57" s="53">
        <v>48</v>
      </c>
      <c r="H57" s="83">
        <v>12865767.15</v>
      </c>
      <c r="I57" s="83">
        <v>12865767.15</v>
      </c>
    </row>
    <row r="58" spans="1:11" x14ac:dyDescent="0.4">
      <c r="A58" s="159" t="s">
        <v>105</v>
      </c>
      <c r="B58" s="159"/>
      <c r="C58" s="159"/>
      <c r="D58" s="159"/>
      <c r="E58" s="159"/>
      <c r="F58" s="159"/>
      <c r="G58" s="53">
        <v>49</v>
      </c>
      <c r="H58" s="83">
        <v>-12181.42</v>
      </c>
      <c r="I58" s="83">
        <v>-12181.42</v>
      </c>
    </row>
    <row r="59" spans="1:11" x14ac:dyDescent="0.4">
      <c r="A59" s="159" t="s">
        <v>106</v>
      </c>
      <c r="B59" s="159"/>
      <c r="C59" s="159"/>
      <c r="D59" s="159"/>
      <c r="E59" s="159"/>
      <c r="F59" s="159"/>
      <c r="G59" s="53">
        <v>50</v>
      </c>
      <c r="H59" s="83">
        <v>1853815.41</v>
      </c>
      <c r="I59" s="83">
        <v>274922.46000000002</v>
      </c>
    </row>
    <row r="60" spans="1:11" x14ac:dyDescent="0.4">
      <c r="A60" s="159" t="s">
        <v>107</v>
      </c>
      <c r="B60" s="159"/>
      <c r="C60" s="159"/>
      <c r="D60" s="159"/>
      <c r="E60" s="159"/>
      <c r="F60" s="159"/>
      <c r="G60" s="53">
        <v>51</v>
      </c>
      <c r="H60" s="83">
        <v>-2165311.5300000003</v>
      </c>
      <c r="I60" s="83">
        <v>-311496.12</v>
      </c>
    </row>
    <row r="61" spans="1:11" x14ac:dyDescent="0.4">
      <c r="A61" s="160" t="s">
        <v>108</v>
      </c>
      <c r="B61" s="160"/>
      <c r="C61" s="160"/>
      <c r="D61" s="160"/>
      <c r="E61" s="160"/>
      <c r="F61" s="160"/>
      <c r="G61" s="52">
        <v>52</v>
      </c>
      <c r="H61" s="85">
        <f>H62+H63</f>
        <v>278263.86</v>
      </c>
      <c r="I61" s="85">
        <f>I62+I63</f>
        <v>282392.83</v>
      </c>
    </row>
    <row r="62" spans="1:11" x14ac:dyDescent="0.4">
      <c r="A62" s="159" t="s">
        <v>109</v>
      </c>
      <c r="B62" s="159"/>
      <c r="C62" s="159"/>
      <c r="D62" s="159"/>
      <c r="E62" s="159"/>
      <c r="F62" s="159"/>
      <c r="G62" s="53">
        <v>53</v>
      </c>
      <c r="H62" s="83">
        <v>278263.86</v>
      </c>
      <c r="I62" s="83">
        <v>282392.83</v>
      </c>
      <c r="K62" s="98"/>
    </row>
    <row r="63" spans="1:11" x14ac:dyDescent="0.4">
      <c r="A63" s="159" t="s">
        <v>110</v>
      </c>
      <c r="B63" s="159"/>
      <c r="C63" s="159"/>
      <c r="D63" s="159"/>
      <c r="E63" s="159"/>
      <c r="F63" s="159"/>
      <c r="G63" s="53">
        <v>54</v>
      </c>
      <c r="H63" s="83">
        <v>0</v>
      </c>
      <c r="I63" s="83">
        <v>0</v>
      </c>
    </row>
    <row r="64" spans="1:11" x14ac:dyDescent="0.4">
      <c r="A64" s="159" t="s">
        <v>111</v>
      </c>
      <c r="B64" s="159"/>
      <c r="C64" s="159"/>
      <c r="D64" s="159"/>
      <c r="E64" s="159"/>
      <c r="F64" s="159"/>
      <c r="G64" s="53">
        <v>55</v>
      </c>
      <c r="H64" s="83">
        <v>0</v>
      </c>
      <c r="I64" s="83">
        <v>0</v>
      </c>
    </row>
    <row r="65" spans="1:9" x14ac:dyDescent="0.4">
      <c r="A65" s="160" t="s">
        <v>112</v>
      </c>
      <c r="B65" s="160"/>
      <c r="C65" s="160"/>
      <c r="D65" s="160"/>
      <c r="E65" s="160"/>
      <c r="F65" s="160"/>
      <c r="G65" s="52">
        <v>56</v>
      </c>
      <c r="H65" s="85">
        <f>H56+H57+H58+H59+H60+H61+H64</f>
        <v>18913188.969999995</v>
      </c>
      <c r="I65" s="85">
        <f>I56+I57+I58+I59+I60+I61+I64</f>
        <v>19192240.399999995</v>
      </c>
    </row>
    <row r="66" spans="1:9" x14ac:dyDescent="0.4">
      <c r="A66" s="161" t="s">
        <v>113</v>
      </c>
      <c r="B66" s="161"/>
      <c r="C66" s="161"/>
      <c r="D66" s="161"/>
      <c r="E66" s="161"/>
      <c r="F66" s="161"/>
      <c r="G66" s="55">
        <v>57</v>
      </c>
      <c r="H66" s="83">
        <v>2260300</v>
      </c>
      <c r="I66" s="83">
        <v>2259000</v>
      </c>
    </row>
    <row r="67" spans="1:9" x14ac:dyDescent="0.4">
      <c r="A67" s="157" t="s">
        <v>114</v>
      </c>
      <c r="B67" s="158"/>
      <c r="C67" s="158"/>
      <c r="D67" s="158"/>
      <c r="E67" s="158"/>
      <c r="F67" s="158"/>
      <c r="G67" s="158"/>
      <c r="H67" s="158"/>
      <c r="I67" s="158"/>
    </row>
    <row r="68" spans="1:9" x14ac:dyDescent="0.4">
      <c r="A68" s="159" t="s">
        <v>115</v>
      </c>
      <c r="B68" s="159"/>
      <c r="C68" s="159"/>
      <c r="D68" s="159"/>
      <c r="E68" s="159"/>
      <c r="F68" s="159"/>
      <c r="G68" s="53">
        <v>58</v>
      </c>
      <c r="H68" s="54">
        <v>0</v>
      </c>
      <c r="I68" s="54">
        <v>0</v>
      </c>
    </row>
    <row r="69" spans="1:9" x14ac:dyDescent="0.4">
      <c r="A69" s="159" t="s">
        <v>116</v>
      </c>
      <c r="B69" s="159"/>
      <c r="C69" s="159"/>
      <c r="D69" s="159"/>
      <c r="E69" s="159"/>
      <c r="F69" s="159"/>
      <c r="G69" s="53">
        <v>59</v>
      </c>
      <c r="H69" s="54">
        <v>0</v>
      </c>
      <c r="I69" s="54">
        <v>0</v>
      </c>
    </row>
  </sheetData>
  <mergeCells count="69">
    <mergeCell ref="A12:F12"/>
    <mergeCell ref="A1:H1"/>
    <mergeCell ref="A2:H2"/>
    <mergeCell ref="A3:I3"/>
    <mergeCell ref="A4:I4"/>
    <mergeCell ref="A5:F5"/>
    <mergeCell ref="A6:F6"/>
    <mergeCell ref="A7:I7"/>
    <mergeCell ref="A8:I8"/>
    <mergeCell ref="A9:F9"/>
    <mergeCell ref="A10:F10"/>
    <mergeCell ref="A11:F11"/>
    <mergeCell ref="A24:F24"/>
    <mergeCell ref="A13:F13"/>
    <mergeCell ref="A14:F14"/>
    <mergeCell ref="A15:F15"/>
    <mergeCell ref="A16:F16"/>
    <mergeCell ref="A17:F17"/>
    <mergeCell ref="A18:F18"/>
    <mergeCell ref="A19:F19"/>
    <mergeCell ref="A20:F20"/>
    <mergeCell ref="A21:F21"/>
    <mergeCell ref="A22:F22"/>
    <mergeCell ref="A23:F23"/>
    <mergeCell ref="A36:F36"/>
    <mergeCell ref="A25:F25"/>
    <mergeCell ref="A26:F26"/>
    <mergeCell ref="A27:F27"/>
    <mergeCell ref="A28:F28"/>
    <mergeCell ref="A29:F29"/>
    <mergeCell ref="A30:F30"/>
    <mergeCell ref="A31:F31"/>
    <mergeCell ref="A32:F32"/>
    <mergeCell ref="A33:F33"/>
    <mergeCell ref="A34:F34"/>
    <mergeCell ref="A35:I35"/>
    <mergeCell ref="A48:F48"/>
    <mergeCell ref="A37:F37"/>
    <mergeCell ref="A38:F38"/>
    <mergeCell ref="A39:F39"/>
    <mergeCell ref="A40:F40"/>
    <mergeCell ref="A41:F41"/>
    <mergeCell ref="A42:F42"/>
    <mergeCell ref="A43:F43"/>
    <mergeCell ref="A44:F44"/>
    <mergeCell ref="A45:F45"/>
    <mergeCell ref="A46:F46"/>
    <mergeCell ref="A47:F47"/>
    <mergeCell ref="A60:F60"/>
    <mergeCell ref="A49:F49"/>
    <mergeCell ref="A50:F50"/>
    <mergeCell ref="A51:F51"/>
    <mergeCell ref="A52:F52"/>
    <mergeCell ref="A53:F53"/>
    <mergeCell ref="A54:F54"/>
    <mergeCell ref="A55:F55"/>
    <mergeCell ref="A56:F56"/>
    <mergeCell ref="A57:F57"/>
    <mergeCell ref="A58:F58"/>
    <mergeCell ref="A59:F59"/>
    <mergeCell ref="A67:I67"/>
    <mergeCell ref="A68:F68"/>
    <mergeCell ref="A69:F69"/>
    <mergeCell ref="A61:F61"/>
    <mergeCell ref="A62:F62"/>
    <mergeCell ref="A63:F63"/>
    <mergeCell ref="A64:F64"/>
    <mergeCell ref="A65:F65"/>
    <mergeCell ref="A66:F66"/>
  </mergeCells>
  <dataValidations count="7">
    <dataValidation operator="notEqual" allowBlank="1" showInputMessage="1" showErrorMessage="1" errorTitle="Pogrešan upis" error="Dopušten je upis samo cjelobrojnih vrijednosti " sqref="H68:I69" xr:uid="{2015CD52-A3BF-42B1-A70B-242756C5416A}"/>
    <dataValidation type="whole" operator="notEqual" allowBlank="1" showInputMessage="1" showErrorMessage="1" errorTitle="Pogrešan unos" error="Mogu se unijeti samo cjelobrojne vrijednosti." sqref="JB65410:JC65411 SX65410:SY65411 ACT65410:ACU65411 AMP65410:AMQ65411 AWL65410:AWM65411 BGH65410:BGI65411 BQD65410:BQE65411 BZZ65410:CAA65411 CJV65410:CJW65411 CTR65410:CTS65411 DDN65410:DDO65411 DNJ65410:DNK65411 DXF65410:DXG65411 EHB65410:EHC65411 EQX65410:EQY65411 FAT65410:FAU65411 FKP65410:FKQ65411 FUL65410:FUM65411 GEH65410:GEI65411 GOD65410:GOE65411 GXZ65410:GYA65411 HHV65410:HHW65411 HRR65410:HRS65411 IBN65410:IBO65411 ILJ65410:ILK65411 IVF65410:IVG65411 JFB65410:JFC65411 JOX65410:JOY65411 JYT65410:JYU65411 KIP65410:KIQ65411 KSL65410:KSM65411 LCH65410:LCI65411 LMD65410:LME65411 LVZ65410:LWA65411 MFV65410:MFW65411 MPR65410:MPS65411 MZN65410:MZO65411 NJJ65410:NJK65411 NTF65410:NTG65411 ODB65410:ODC65411 OMX65410:OMY65411 OWT65410:OWU65411 PGP65410:PGQ65411 PQL65410:PQM65411 QAH65410:QAI65411 QKD65410:QKE65411 QTZ65410:QUA65411 RDV65410:RDW65411 RNR65410:RNS65411 RXN65410:RXO65411 SHJ65410:SHK65411 SRF65410:SRG65411 TBB65410:TBC65411 TKX65410:TKY65411 TUT65410:TUU65411 UEP65410:UEQ65411 UOL65410:UOM65411 UYH65410:UYI65411 VID65410:VIE65411 VRZ65410:VSA65411 WBV65410:WBW65411 WLR65410:WLS65411 WVN65410:WVO65411 JB130946:JC130947 SX130946:SY130947 ACT130946:ACU130947 AMP130946:AMQ130947 AWL130946:AWM130947 BGH130946:BGI130947 BQD130946:BQE130947 BZZ130946:CAA130947 CJV130946:CJW130947 CTR130946:CTS130947 DDN130946:DDO130947 DNJ130946:DNK130947 DXF130946:DXG130947 EHB130946:EHC130947 EQX130946:EQY130947 FAT130946:FAU130947 FKP130946:FKQ130947 FUL130946:FUM130947 GEH130946:GEI130947 GOD130946:GOE130947 GXZ130946:GYA130947 HHV130946:HHW130947 HRR130946:HRS130947 IBN130946:IBO130947 ILJ130946:ILK130947 IVF130946:IVG130947 JFB130946:JFC130947 JOX130946:JOY130947 JYT130946:JYU130947 KIP130946:KIQ130947 KSL130946:KSM130947 LCH130946:LCI130947 LMD130946:LME130947 LVZ130946:LWA130947 MFV130946:MFW130947 MPR130946:MPS130947 MZN130946:MZO130947 NJJ130946:NJK130947 NTF130946:NTG130947 ODB130946:ODC130947 OMX130946:OMY130947 OWT130946:OWU130947 PGP130946:PGQ130947 PQL130946:PQM130947 QAH130946:QAI130947 QKD130946:QKE130947 QTZ130946:QUA130947 RDV130946:RDW130947 RNR130946:RNS130947 RXN130946:RXO130947 SHJ130946:SHK130947 SRF130946:SRG130947 TBB130946:TBC130947 TKX130946:TKY130947 TUT130946:TUU130947 UEP130946:UEQ130947 UOL130946:UOM130947 UYH130946:UYI130947 VID130946:VIE130947 VRZ130946:VSA130947 WBV130946:WBW130947 WLR130946:WLS130947 WVN130946:WVO130947 JB196482:JC196483 SX196482:SY196483 ACT196482:ACU196483 AMP196482:AMQ196483 AWL196482:AWM196483 BGH196482:BGI196483 BQD196482:BQE196483 BZZ196482:CAA196483 CJV196482:CJW196483 CTR196482:CTS196483 DDN196482:DDO196483 DNJ196482:DNK196483 DXF196482:DXG196483 EHB196482:EHC196483 EQX196482:EQY196483 FAT196482:FAU196483 FKP196482:FKQ196483 FUL196482:FUM196483 GEH196482:GEI196483 GOD196482:GOE196483 GXZ196482:GYA196483 HHV196482:HHW196483 HRR196482:HRS196483 IBN196482:IBO196483 ILJ196482:ILK196483 IVF196482:IVG196483 JFB196482:JFC196483 JOX196482:JOY196483 JYT196482:JYU196483 KIP196482:KIQ196483 KSL196482:KSM196483 LCH196482:LCI196483 LMD196482:LME196483 LVZ196482:LWA196483 MFV196482:MFW196483 MPR196482:MPS196483 MZN196482:MZO196483 NJJ196482:NJK196483 NTF196482:NTG196483 ODB196482:ODC196483 OMX196482:OMY196483 OWT196482:OWU196483 PGP196482:PGQ196483 PQL196482:PQM196483 QAH196482:QAI196483 QKD196482:QKE196483 QTZ196482:QUA196483 RDV196482:RDW196483 RNR196482:RNS196483 RXN196482:RXO196483 SHJ196482:SHK196483 SRF196482:SRG196483 TBB196482:TBC196483 TKX196482:TKY196483 TUT196482:TUU196483 UEP196482:UEQ196483 UOL196482:UOM196483 UYH196482:UYI196483 VID196482:VIE196483 VRZ196482:VSA196483 WBV196482:WBW196483 WLR196482:WLS196483 WVN196482:WVO196483 JB262018:JC262019 SX262018:SY262019 ACT262018:ACU262019 AMP262018:AMQ262019 AWL262018:AWM262019 BGH262018:BGI262019 BQD262018:BQE262019 BZZ262018:CAA262019 CJV262018:CJW262019 CTR262018:CTS262019 DDN262018:DDO262019 DNJ262018:DNK262019 DXF262018:DXG262019 EHB262018:EHC262019 EQX262018:EQY262019 FAT262018:FAU262019 FKP262018:FKQ262019 FUL262018:FUM262019 GEH262018:GEI262019 GOD262018:GOE262019 GXZ262018:GYA262019 HHV262018:HHW262019 HRR262018:HRS262019 IBN262018:IBO262019 ILJ262018:ILK262019 IVF262018:IVG262019 JFB262018:JFC262019 JOX262018:JOY262019 JYT262018:JYU262019 KIP262018:KIQ262019 KSL262018:KSM262019 LCH262018:LCI262019 LMD262018:LME262019 LVZ262018:LWA262019 MFV262018:MFW262019 MPR262018:MPS262019 MZN262018:MZO262019 NJJ262018:NJK262019 NTF262018:NTG262019 ODB262018:ODC262019 OMX262018:OMY262019 OWT262018:OWU262019 PGP262018:PGQ262019 PQL262018:PQM262019 QAH262018:QAI262019 QKD262018:QKE262019 QTZ262018:QUA262019 RDV262018:RDW262019 RNR262018:RNS262019 RXN262018:RXO262019 SHJ262018:SHK262019 SRF262018:SRG262019 TBB262018:TBC262019 TKX262018:TKY262019 TUT262018:TUU262019 UEP262018:UEQ262019 UOL262018:UOM262019 UYH262018:UYI262019 VID262018:VIE262019 VRZ262018:VSA262019 WBV262018:WBW262019 WLR262018:WLS262019 WVN262018:WVO262019 JB327554:JC327555 SX327554:SY327555 ACT327554:ACU327555 AMP327554:AMQ327555 AWL327554:AWM327555 BGH327554:BGI327555 BQD327554:BQE327555 BZZ327554:CAA327555 CJV327554:CJW327555 CTR327554:CTS327555 DDN327554:DDO327555 DNJ327554:DNK327555 DXF327554:DXG327555 EHB327554:EHC327555 EQX327554:EQY327555 FAT327554:FAU327555 FKP327554:FKQ327555 FUL327554:FUM327555 GEH327554:GEI327555 GOD327554:GOE327555 GXZ327554:GYA327555 HHV327554:HHW327555 HRR327554:HRS327555 IBN327554:IBO327555 ILJ327554:ILK327555 IVF327554:IVG327555 JFB327554:JFC327555 JOX327554:JOY327555 JYT327554:JYU327555 KIP327554:KIQ327555 KSL327554:KSM327555 LCH327554:LCI327555 LMD327554:LME327555 LVZ327554:LWA327555 MFV327554:MFW327555 MPR327554:MPS327555 MZN327554:MZO327555 NJJ327554:NJK327555 NTF327554:NTG327555 ODB327554:ODC327555 OMX327554:OMY327555 OWT327554:OWU327555 PGP327554:PGQ327555 PQL327554:PQM327555 QAH327554:QAI327555 QKD327554:QKE327555 QTZ327554:QUA327555 RDV327554:RDW327555 RNR327554:RNS327555 RXN327554:RXO327555 SHJ327554:SHK327555 SRF327554:SRG327555 TBB327554:TBC327555 TKX327554:TKY327555 TUT327554:TUU327555 UEP327554:UEQ327555 UOL327554:UOM327555 UYH327554:UYI327555 VID327554:VIE327555 VRZ327554:VSA327555 WBV327554:WBW327555 WLR327554:WLS327555 WVN327554:WVO327555 JB393090:JC393091 SX393090:SY393091 ACT393090:ACU393091 AMP393090:AMQ393091 AWL393090:AWM393091 BGH393090:BGI393091 BQD393090:BQE393091 BZZ393090:CAA393091 CJV393090:CJW393091 CTR393090:CTS393091 DDN393090:DDO393091 DNJ393090:DNK393091 DXF393090:DXG393091 EHB393090:EHC393091 EQX393090:EQY393091 FAT393090:FAU393091 FKP393090:FKQ393091 FUL393090:FUM393091 GEH393090:GEI393091 GOD393090:GOE393091 GXZ393090:GYA393091 HHV393090:HHW393091 HRR393090:HRS393091 IBN393090:IBO393091 ILJ393090:ILK393091 IVF393090:IVG393091 JFB393090:JFC393091 JOX393090:JOY393091 JYT393090:JYU393091 KIP393090:KIQ393091 KSL393090:KSM393091 LCH393090:LCI393091 LMD393090:LME393091 LVZ393090:LWA393091 MFV393090:MFW393091 MPR393090:MPS393091 MZN393090:MZO393091 NJJ393090:NJK393091 NTF393090:NTG393091 ODB393090:ODC393091 OMX393090:OMY393091 OWT393090:OWU393091 PGP393090:PGQ393091 PQL393090:PQM393091 QAH393090:QAI393091 QKD393090:QKE393091 QTZ393090:QUA393091 RDV393090:RDW393091 RNR393090:RNS393091 RXN393090:RXO393091 SHJ393090:SHK393091 SRF393090:SRG393091 TBB393090:TBC393091 TKX393090:TKY393091 TUT393090:TUU393091 UEP393090:UEQ393091 UOL393090:UOM393091 UYH393090:UYI393091 VID393090:VIE393091 VRZ393090:VSA393091 WBV393090:WBW393091 WLR393090:WLS393091 WVN393090:WVO393091 JB458626:JC458627 SX458626:SY458627 ACT458626:ACU458627 AMP458626:AMQ458627 AWL458626:AWM458627 BGH458626:BGI458627 BQD458626:BQE458627 BZZ458626:CAA458627 CJV458626:CJW458627 CTR458626:CTS458627 DDN458626:DDO458627 DNJ458626:DNK458627 DXF458626:DXG458627 EHB458626:EHC458627 EQX458626:EQY458627 FAT458626:FAU458627 FKP458626:FKQ458627 FUL458626:FUM458627 GEH458626:GEI458627 GOD458626:GOE458627 GXZ458626:GYA458627 HHV458626:HHW458627 HRR458626:HRS458627 IBN458626:IBO458627 ILJ458626:ILK458627 IVF458626:IVG458627 JFB458626:JFC458627 JOX458626:JOY458627 JYT458626:JYU458627 KIP458626:KIQ458627 KSL458626:KSM458627 LCH458626:LCI458627 LMD458626:LME458627 LVZ458626:LWA458627 MFV458626:MFW458627 MPR458626:MPS458627 MZN458626:MZO458627 NJJ458626:NJK458627 NTF458626:NTG458627 ODB458626:ODC458627 OMX458626:OMY458627 OWT458626:OWU458627 PGP458626:PGQ458627 PQL458626:PQM458627 QAH458626:QAI458627 QKD458626:QKE458627 QTZ458626:QUA458627 RDV458626:RDW458627 RNR458626:RNS458627 RXN458626:RXO458627 SHJ458626:SHK458627 SRF458626:SRG458627 TBB458626:TBC458627 TKX458626:TKY458627 TUT458626:TUU458627 UEP458626:UEQ458627 UOL458626:UOM458627 UYH458626:UYI458627 VID458626:VIE458627 VRZ458626:VSA458627 WBV458626:WBW458627 WLR458626:WLS458627 WVN458626:WVO458627 JB524162:JC524163 SX524162:SY524163 ACT524162:ACU524163 AMP524162:AMQ524163 AWL524162:AWM524163 BGH524162:BGI524163 BQD524162:BQE524163 BZZ524162:CAA524163 CJV524162:CJW524163 CTR524162:CTS524163 DDN524162:DDO524163 DNJ524162:DNK524163 DXF524162:DXG524163 EHB524162:EHC524163 EQX524162:EQY524163 FAT524162:FAU524163 FKP524162:FKQ524163 FUL524162:FUM524163 GEH524162:GEI524163 GOD524162:GOE524163 GXZ524162:GYA524163 HHV524162:HHW524163 HRR524162:HRS524163 IBN524162:IBO524163 ILJ524162:ILK524163 IVF524162:IVG524163 JFB524162:JFC524163 JOX524162:JOY524163 JYT524162:JYU524163 KIP524162:KIQ524163 KSL524162:KSM524163 LCH524162:LCI524163 LMD524162:LME524163 LVZ524162:LWA524163 MFV524162:MFW524163 MPR524162:MPS524163 MZN524162:MZO524163 NJJ524162:NJK524163 NTF524162:NTG524163 ODB524162:ODC524163 OMX524162:OMY524163 OWT524162:OWU524163 PGP524162:PGQ524163 PQL524162:PQM524163 QAH524162:QAI524163 QKD524162:QKE524163 QTZ524162:QUA524163 RDV524162:RDW524163 RNR524162:RNS524163 RXN524162:RXO524163 SHJ524162:SHK524163 SRF524162:SRG524163 TBB524162:TBC524163 TKX524162:TKY524163 TUT524162:TUU524163 UEP524162:UEQ524163 UOL524162:UOM524163 UYH524162:UYI524163 VID524162:VIE524163 VRZ524162:VSA524163 WBV524162:WBW524163 WLR524162:WLS524163 WVN524162:WVO524163 JB589698:JC589699 SX589698:SY589699 ACT589698:ACU589699 AMP589698:AMQ589699 AWL589698:AWM589699 BGH589698:BGI589699 BQD589698:BQE589699 BZZ589698:CAA589699 CJV589698:CJW589699 CTR589698:CTS589699 DDN589698:DDO589699 DNJ589698:DNK589699 DXF589698:DXG589699 EHB589698:EHC589699 EQX589698:EQY589699 FAT589698:FAU589699 FKP589698:FKQ589699 FUL589698:FUM589699 GEH589698:GEI589699 GOD589698:GOE589699 GXZ589698:GYA589699 HHV589698:HHW589699 HRR589698:HRS589699 IBN589698:IBO589699 ILJ589698:ILK589699 IVF589698:IVG589699 JFB589698:JFC589699 JOX589698:JOY589699 JYT589698:JYU589699 KIP589698:KIQ589699 KSL589698:KSM589699 LCH589698:LCI589699 LMD589698:LME589699 LVZ589698:LWA589699 MFV589698:MFW589699 MPR589698:MPS589699 MZN589698:MZO589699 NJJ589698:NJK589699 NTF589698:NTG589699 ODB589698:ODC589699 OMX589698:OMY589699 OWT589698:OWU589699 PGP589698:PGQ589699 PQL589698:PQM589699 QAH589698:QAI589699 QKD589698:QKE589699 QTZ589698:QUA589699 RDV589698:RDW589699 RNR589698:RNS589699 RXN589698:RXO589699 SHJ589698:SHK589699 SRF589698:SRG589699 TBB589698:TBC589699 TKX589698:TKY589699 TUT589698:TUU589699 UEP589698:UEQ589699 UOL589698:UOM589699 UYH589698:UYI589699 VID589698:VIE589699 VRZ589698:VSA589699 WBV589698:WBW589699 WLR589698:WLS589699 WVN589698:WVO589699 JB655234:JC655235 SX655234:SY655235 ACT655234:ACU655235 AMP655234:AMQ655235 AWL655234:AWM655235 BGH655234:BGI655235 BQD655234:BQE655235 BZZ655234:CAA655235 CJV655234:CJW655235 CTR655234:CTS655235 DDN655234:DDO655235 DNJ655234:DNK655235 DXF655234:DXG655235 EHB655234:EHC655235 EQX655234:EQY655235 FAT655234:FAU655235 FKP655234:FKQ655235 FUL655234:FUM655235 GEH655234:GEI655235 GOD655234:GOE655235 GXZ655234:GYA655235 HHV655234:HHW655235 HRR655234:HRS655235 IBN655234:IBO655235 ILJ655234:ILK655235 IVF655234:IVG655235 JFB655234:JFC655235 JOX655234:JOY655235 JYT655234:JYU655235 KIP655234:KIQ655235 KSL655234:KSM655235 LCH655234:LCI655235 LMD655234:LME655235 LVZ655234:LWA655235 MFV655234:MFW655235 MPR655234:MPS655235 MZN655234:MZO655235 NJJ655234:NJK655235 NTF655234:NTG655235 ODB655234:ODC655235 OMX655234:OMY655235 OWT655234:OWU655235 PGP655234:PGQ655235 PQL655234:PQM655235 QAH655234:QAI655235 QKD655234:QKE655235 QTZ655234:QUA655235 RDV655234:RDW655235 RNR655234:RNS655235 RXN655234:RXO655235 SHJ655234:SHK655235 SRF655234:SRG655235 TBB655234:TBC655235 TKX655234:TKY655235 TUT655234:TUU655235 UEP655234:UEQ655235 UOL655234:UOM655235 UYH655234:UYI655235 VID655234:VIE655235 VRZ655234:VSA655235 WBV655234:WBW655235 WLR655234:WLS655235 WVN655234:WVO655235 JB720770:JC720771 SX720770:SY720771 ACT720770:ACU720771 AMP720770:AMQ720771 AWL720770:AWM720771 BGH720770:BGI720771 BQD720770:BQE720771 BZZ720770:CAA720771 CJV720770:CJW720771 CTR720770:CTS720771 DDN720770:DDO720771 DNJ720770:DNK720771 DXF720770:DXG720771 EHB720770:EHC720771 EQX720770:EQY720771 FAT720770:FAU720771 FKP720770:FKQ720771 FUL720770:FUM720771 GEH720770:GEI720771 GOD720770:GOE720771 GXZ720770:GYA720771 HHV720770:HHW720771 HRR720770:HRS720771 IBN720770:IBO720771 ILJ720770:ILK720771 IVF720770:IVG720771 JFB720770:JFC720771 JOX720770:JOY720771 JYT720770:JYU720771 KIP720770:KIQ720771 KSL720770:KSM720771 LCH720770:LCI720771 LMD720770:LME720771 LVZ720770:LWA720771 MFV720770:MFW720771 MPR720770:MPS720771 MZN720770:MZO720771 NJJ720770:NJK720771 NTF720770:NTG720771 ODB720770:ODC720771 OMX720770:OMY720771 OWT720770:OWU720771 PGP720770:PGQ720771 PQL720770:PQM720771 QAH720770:QAI720771 QKD720770:QKE720771 QTZ720770:QUA720771 RDV720770:RDW720771 RNR720770:RNS720771 RXN720770:RXO720771 SHJ720770:SHK720771 SRF720770:SRG720771 TBB720770:TBC720771 TKX720770:TKY720771 TUT720770:TUU720771 UEP720770:UEQ720771 UOL720770:UOM720771 UYH720770:UYI720771 VID720770:VIE720771 VRZ720770:VSA720771 WBV720770:WBW720771 WLR720770:WLS720771 WVN720770:WVO720771 JB786306:JC786307 SX786306:SY786307 ACT786306:ACU786307 AMP786306:AMQ786307 AWL786306:AWM786307 BGH786306:BGI786307 BQD786306:BQE786307 BZZ786306:CAA786307 CJV786306:CJW786307 CTR786306:CTS786307 DDN786306:DDO786307 DNJ786306:DNK786307 DXF786306:DXG786307 EHB786306:EHC786307 EQX786306:EQY786307 FAT786306:FAU786307 FKP786306:FKQ786307 FUL786306:FUM786307 GEH786306:GEI786307 GOD786306:GOE786307 GXZ786306:GYA786307 HHV786306:HHW786307 HRR786306:HRS786307 IBN786306:IBO786307 ILJ786306:ILK786307 IVF786306:IVG786307 JFB786306:JFC786307 JOX786306:JOY786307 JYT786306:JYU786307 KIP786306:KIQ786307 KSL786306:KSM786307 LCH786306:LCI786307 LMD786306:LME786307 LVZ786306:LWA786307 MFV786306:MFW786307 MPR786306:MPS786307 MZN786306:MZO786307 NJJ786306:NJK786307 NTF786306:NTG786307 ODB786306:ODC786307 OMX786306:OMY786307 OWT786306:OWU786307 PGP786306:PGQ786307 PQL786306:PQM786307 QAH786306:QAI786307 QKD786306:QKE786307 QTZ786306:QUA786307 RDV786306:RDW786307 RNR786306:RNS786307 RXN786306:RXO786307 SHJ786306:SHK786307 SRF786306:SRG786307 TBB786306:TBC786307 TKX786306:TKY786307 TUT786306:TUU786307 UEP786306:UEQ786307 UOL786306:UOM786307 UYH786306:UYI786307 VID786306:VIE786307 VRZ786306:VSA786307 WBV786306:WBW786307 WLR786306:WLS786307 WVN786306:WVO786307 JB851842:JC851843 SX851842:SY851843 ACT851842:ACU851843 AMP851842:AMQ851843 AWL851842:AWM851843 BGH851842:BGI851843 BQD851842:BQE851843 BZZ851842:CAA851843 CJV851842:CJW851843 CTR851842:CTS851843 DDN851842:DDO851843 DNJ851842:DNK851843 DXF851842:DXG851843 EHB851842:EHC851843 EQX851842:EQY851843 FAT851842:FAU851843 FKP851842:FKQ851843 FUL851842:FUM851843 GEH851842:GEI851843 GOD851842:GOE851843 GXZ851842:GYA851843 HHV851842:HHW851843 HRR851842:HRS851843 IBN851842:IBO851843 ILJ851842:ILK851843 IVF851842:IVG851843 JFB851842:JFC851843 JOX851842:JOY851843 JYT851842:JYU851843 KIP851842:KIQ851843 KSL851842:KSM851843 LCH851842:LCI851843 LMD851842:LME851843 LVZ851842:LWA851843 MFV851842:MFW851843 MPR851842:MPS851843 MZN851842:MZO851843 NJJ851842:NJK851843 NTF851842:NTG851843 ODB851842:ODC851843 OMX851842:OMY851843 OWT851842:OWU851843 PGP851842:PGQ851843 PQL851842:PQM851843 QAH851842:QAI851843 QKD851842:QKE851843 QTZ851842:QUA851843 RDV851842:RDW851843 RNR851842:RNS851843 RXN851842:RXO851843 SHJ851842:SHK851843 SRF851842:SRG851843 TBB851842:TBC851843 TKX851842:TKY851843 TUT851842:TUU851843 UEP851842:UEQ851843 UOL851842:UOM851843 UYH851842:UYI851843 VID851842:VIE851843 VRZ851842:VSA851843 WBV851842:WBW851843 WLR851842:WLS851843 WVN851842:WVO851843 JB917378:JC917379 SX917378:SY917379 ACT917378:ACU917379 AMP917378:AMQ917379 AWL917378:AWM917379 BGH917378:BGI917379 BQD917378:BQE917379 BZZ917378:CAA917379 CJV917378:CJW917379 CTR917378:CTS917379 DDN917378:DDO917379 DNJ917378:DNK917379 DXF917378:DXG917379 EHB917378:EHC917379 EQX917378:EQY917379 FAT917378:FAU917379 FKP917378:FKQ917379 FUL917378:FUM917379 GEH917378:GEI917379 GOD917378:GOE917379 GXZ917378:GYA917379 HHV917378:HHW917379 HRR917378:HRS917379 IBN917378:IBO917379 ILJ917378:ILK917379 IVF917378:IVG917379 JFB917378:JFC917379 JOX917378:JOY917379 JYT917378:JYU917379 KIP917378:KIQ917379 KSL917378:KSM917379 LCH917378:LCI917379 LMD917378:LME917379 LVZ917378:LWA917379 MFV917378:MFW917379 MPR917378:MPS917379 MZN917378:MZO917379 NJJ917378:NJK917379 NTF917378:NTG917379 ODB917378:ODC917379 OMX917378:OMY917379 OWT917378:OWU917379 PGP917378:PGQ917379 PQL917378:PQM917379 QAH917378:QAI917379 QKD917378:QKE917379 QTZ917378:QUA917379 RDV917378:RDW917379 RNR917378:RNS917379 RXN917378:RXO917379 SHJ917378:SHK917379 SRF917378:SRG917379 TBB917378:TBC917379 TKX917378:TKY917379 TUT917378:TUU917379 UEP917378:UEQ917379 UOL917378:UOM917379 UYH917378:UYI917379 VID917378:VIE917379 VRZ917378:VSA917379 WBV917378:WBW917379 WLR917378:WLS917379 WVN917378:WVO917379 JB982914:JC982915 SX982914:SY982915 ACT982914:ACU982915 AMP982914:AMQ982915 AWL982914:AWM982915 BGH982914:BGI982915 BQD982914:BQE982915 BZZ982914:CAA982915 CJV982914:CJW982915 CTR982914:CTS982915 DDN982914:DDO982915 DNJ982914:DNK982915 DXF982914:DXG982915 EHB982914:EHC982915 EQX982914:EQY982915 FAT982914:FAU982915 FKP982914:FKQ982915 FUL982914:FUM982915 GEH982914:GEI982915 GOD982914:GOE982915 GXZ982914:GYA982915 HHV982914:HHW982915 HRR982914:HRS982915 IBN982914:IBO982915 ILJ982914:ILK982915 IVF982914:IVG982915 JFB982914:JFC982915 JOX982914:JOY982915 JYT982914:JYU982915 KIP982914:KIQ982915 KSL982914:KSM982915 LCH982914:LCI982915 LMD982914:LME982915 LVZ982914:LWA982915 MFV982914:MFW982915 MPR982914:MPS982915 MZN982914:MZO982915 NJJ982914:NJK982915 NTF982914:NTG982915 ODB982914:ODC982915 OMX982914:OMY982915 OWT982914:OWU982915 PGP982914:PGQ982915 PQL982914:PQM982915 QAH982914:QAI982915 QKD982914:QKE982915 QTZ982914:QUA982915 RDV982914:RDW982915 RNR982914:RNS982915 RXN982914:RXO982915 SHJ982914:SHK982915 SRF982914:SRG982915 TBB982914:TBC982915 TKX982914:TKY982915 TUT982914:TUU982915 UEP982914:UEQ982915 UOL982914:UOM982915 UYH982914:UYI982915 VID982914:VIE982915 VRZ982914:VSA982915 WBV982914:WBW982915 WLR982914:WLS982915 WVN982914:WVO982915 JB65377:JC65377 SX65377:SY65377 ACT65377:ACU65377 AMP65377:AMQ65377 AWL65377:AWM65377 BGH65377:BGI65377 BQD65377:BQE65377 BZZ65377:CAA65377 CJV65377:CJW65377 CTR65377:CTS65377 DDN65377:DDO65377 DNJ65377:DNK65377 DXF65377:DXG65377 EHB65377:EHC65377 EQX65377:EQY65377 FAT65377:FAU65377 FKP65377:FKQ65377 FUL65377:FUM65377 GEH65377:GEI65377 GOD65377:GOE65377 GXZ65377:GYA65377 HHV65377:HHW65377 HRR65377:HRS65377 IBN65377:IBO65377 ILJ65377:ILK65377 IVF65377:IVG65377 JFB65377:JFC65377 JOX65377:JOY65377 JYT65377:JYU65377 KIP65377:KIQ65377 KSL65377:KSM65377 LCH65377:LCI65377 LMD65377:LME65377 LVZ65377:LWA65377 MFV65377:MFW65377 MPR65377:MPS65377 MZN65377:MZO65377 NJJ65377:NJK65377 NTF65377:NTG65377 ODB65377:ODC65377 OMX65377:OMY65377 OWT65377:OWU65377 PGP65377:PGQ65377 PQL65377:PQM65377 QAH65377:QAI65377 QKD65377:QKE65377 QTZ65377:QUA65377 RDV65377:RDW65377 RNR65377:RNS65377 RXN65377:RXO65377 SHJ65377:SHK65377 SRF65377:SRG65377 TBB65377:TBC65377 TKX65377:TKY65377 TUT65377:TUU65377 UEP65377:UEQ65377 UOL65377:UOM65377 UYH65377:UYI65377 VID65377:VIE65377 VRZ65377:VSA65377 WBV65377:WBW65377 WLR65377:WLS65377 WVN65377:WVO65377 JB130913:JC130913 SX130913:SY130913 ACT130913:ACU130913 AMP130913:AMQ130913 AWL130913:AWM130913 BGH130913:BGI130913 BQD130913:BQE130913 BZZ130913:CAA130913 CJV130913:CJW130913 CTR130913:CTS130913 DDN130913:DDO130913 DNJ130913:DNK130913 DXF130913:DXG130913 EHB130913:EHC130913 EQX130913:EQY130913 FAT130913:FAU130913 FKP130913:FKQ130913 FUL130913:FUM130913 GEH130913:GEI130913 GOD130913:GOE130913 GXZ130913:GYA130913 HHV130913:HHW130913 HRR130913:HRS130913 IBN130913:IBO130913 ILJ130913:ILK130913 IVF130913:IVG130913 JFB130913:JFC130913 JOX130913:JOY130913 JYT130913:JYU130913 KIP130913:KIQ130913 KSL130913:KSM130913 LCH130913:LCI130913 LMD130913:LME130913 LVZ130913:LWA130913 MFV130913:MFW130913 MPR130913:MPS130913 MZN130913:MZO130913 NJJ130913:NJK130913 NTF130913:NTG130913 ODB130913:ODC130913 OMX130913:OMY130913 OWT130913:OWU130913 PGP130913:PGQ130913 PQL130913:PQM130913 QAH130913:QAI130913 QKD130913:QKE130913 QTZ130913:QUA130913 RDV130913:RDW130913 RNR130913:RNS130913 RXN130913:RXO130913 SHJ130913:SHK130913 SRF130913:SRG130913 TBB130913:TBC130913 TKX130913:TKY130913 TUT130913:TUU130913 UEP130913:UEQ130913 UOL130913:UOM130913 UYH130913:UYI130913 VID130913:VIE130913 VRZ130913:VSA130913 WBV130913:WBW130913 WLR130913:WLS130913 WVN130913:WVO130913 JB196449:JC196449 SX196449:SY196449 ACT196449:ACU196449 AMP196449:AMQ196449 AWL196449:AWM196449 BGH196449:BGI196449 BQD196449:BQE196449 BZZ196449:CAA196449 CJV196449:CJW196449 CTR196449:CTS196449 DDN196449:DDO196449 DNJ196449:DNK196449 DXF196449:DXG196449 EHB196449:EHC196449 EQX196449:EQY196449 FAT196449:FAU196449 FKP196449:FKQ196449 FUL196449:FUM196449 GEH196449:GEI196449 GOD196449:GOE196449 GXZ196449:GYA196449 HHV196449:HHW196449 HRR196449:HRS196449 IBN196449:IBO196449 ILJ196449:ILK196449 IVF196449:IVG196449 JFB196449:JFC196449 JOX196449:JOY196449 JYT196449:JYU196449 KIP196449:KIQ196449 KSL196449:KSM196449 LCH196449:LCI196449 LMD196449:LME196449 LVZ196449:LWA196449 MFV196449:MFW196449 MPR196449:MPS196449 MZN196449:MZO196449 NJJ196449:NJK196449 NTF196449:NTG196449 ODB196449:ODC196449 OMX196449:OMY196449 OWT196449:OWU196449 PGP196449:PGQ196449 PQL196449:PQM196449 QAH196449:QAI196449 QKD196449:QKE196449 QTZ196449:QUA196449 RDV196449:RDW196449 RNR196449:RNS196449 RXN196449:RXO196449 SHJ196449:SHK196449 SRF196449:SRG196449 TBB196449:TBC196449 TKX196449:TKY196449 TUT196449:TUU196449 UEP196449:UEQ196449 UOL196449:UOM196449 UYH196449:UYI196449 VID196449:VIE196449 VRZ196449:VSA196449 WBV196449:WBW196449 WLR196449:WLS196449 WVN196449:WVO196449 JB261985:JC261985 SX261985:SY261985 ACT261985:ACU261985 AMP261985:AMQ261985 AWL261985:AWM261985 BGH261985:BGI261985 BQD261985:BQE261985 BZZ261985:CAA261985 CJV261985:CJW261985 CTR261985:CTS261985 DDN261985:DDO261985 DNJ261985:DNK261985 DXF261985:DXG261985 EHB261985:EHC261985 EQX261985:EQY261985 FAT261985:FAU261985 FKP261985:FKQ261985 FUL261985:FUM261985 GEH261985:GEI261985 GOD261985:GOE261985 GXZ261985:GYA261985 HHV261985:HHW261985 HRR261985:HRS261985 IBN261985:IBO261985 ILJ261985:ILK261985 IVF261985:IVG261985 JFB261985:JFC261985 JOX261985:JOY261985 JYT261985:JYU261985 KIP261985:KIQ261985 KSL261985:KSM261985 LCH261985:LCI261985 LMD261985:LME261985 LVZ261985:LWA261985 MFV261985:MFW261985 MPR261985:MPS261985 MZN261985:MZO261985 NJJ261985:NJK261985 NTF261985:NTG261985 ODB261985:ODC261985 OMX261985:OMY261985 OWT261985:OWU261985 PGP261985:PGQ261985 PQL261985:PQM261985 QAH261985:QAI261985 QKD261985:QKE261985 QTZ261985:QUA261985 RDV261985:RDW261985 RNR261985:RNS261985 RXN261985:RXO261985 SHJ261985:SHK261985 SRF261985:SRG261985 TBB261985:TBC261985 TKX261985:TKY261985 TUT261985:TUU261985 UEP261985:UEQ261985 UOL261985:UOM261985 UYH261985:UYI261985 VID261985:VIE261985 VRZ261985:VSA261985 WBV261985:WBW261985 WLR261985:WLS261985 WVN261985:WVO261985 JB327521:JC327521 SX327521:SY327521 ACT327521:ACU327521 AMP327521:AMQ327521 AWL327521:AWM327521 BGH327521:BGI327521 BQD327521:BQE327521 BZZ327521:CAA327521 CJV327521:CJW327521 CTR327521:CTS327521 DDN327521:DDO327521 DNJ327521:DNK327521 DXF327521:DXG327521 EHB327521:EHC327521 EQX327521:EQY327521 FAT327521:FAU327521 FKP327521:FKQ327521 FUL327521:FUM327521 GEH327521:GEI327521 GOD327521:GOE327521 GXZ327521:GYA327521 HHV327521:HHW327521 HRR327521:HRS327521 IBN327521:IBO327521 ILJ327521:ILK327521 IVF327521:IVG327521 JFB327521:JFC327521 JOX327521:JOY327521 JYT327521:JYU327521 KIP327521:KIQ327521 KSL327521:KSM327521 LCH327521:LCI327521 LMD327521:LME327521 LVZ327521:LWA327521 MFV327521:MFW327521 MPR327521:MPS327521 MZN327521:MZO327521 NJJ327521:NJK327521 NTF327521:NTG327521 ODB327521:ODC327521 OMX327521:OMY327521 OWT327521:OWU327521 PGP327521:PGQ327521 PQL327521:PQM327521 QAH327521:QAI327521 QKD327521:QKE327521 QTZ327521:QUA327521 RDV327521:RDW327521 RNR327521:RNS327521 RXN327521:RXO327521 SHJ327521:SHK327521 SRF327521:SRG327521 TBB327521:TBC327521 TKX327521:TKY327521 TUT327521:TUU327521 UEP327521:UEQ327521 UOL327521:UOM327521 UYH327521:UYI327521 VID327521:VIE327521 VRZ327521:VSA327521 WBV327521:WBW327521 WLR327521:WLS327521 WVN327521:WVO327521 JB393057:JC393057 SX393057:SY393057 ACT393057:ACU393057 AMP393057:AMQ393057 AWL393057:AWM393057 BGH393057:BGI393057 BQD393057:BQE393057 BZZ393057:CAA393057 CJV393057:CJW393057 CTR393057:CTS393057 DDN393057:DDO393057 DNJ393057:DNK393057 DXF393057:DXG393057 EHB393057:EHC393057 EQX393057:EQY393057 FAT393057:FAU393057 FKP393057:FKQ393057 FUL393057:FUM393057 GEH393057:GEI393057 GOD393057:GOE393057 GXZ393057:GYA393057 HHV393057:HHW393057 HRR393057:HRS393057 IBN393057:IBO393057 ILJ393057:ILK393057 IVF393057:IVG393057 JFB393057:JFC393057 JOX393057:JOY393057 JYT393057:JYU393057 KIP393057:KIQ393057 KSL393057:KSM393057 LCH393057:LCI393057 LMD393057:LME393057 LVZ393057:LWA393057 MFV393057:MFW393057 MPR393057:MPS393057 MZN393057:MZO393057 NJJ393057:NJK393057 NTF393057:NTG393057 ODB393057:ODC393057 OMX393057:OMY393057 OWT393057:OWU393057 PGP393057:PGQ393057 PQL393057:PQM393057 QAH393057:QAI393057 QKD393057:QKE393057 QTZ393057:QUA393057 RDV393057:RDW393057 RNR393057:RNS393057 RXN393057:RXO393057 SHJ393057:SHK393057 SRF393057:SRG393057 TBB393057:TBC393057 TKX393057:TKY393057 TUT393057:TUU393057 UEP393057:UEQ393057 UOL393057:UOM393057 UYH393057:UYI393057 VID393057:VIE393057 VRZ393057:VSA393057 WBV393057:WBW393057 WLR393057:WLS393057 WVN393057:WVO393057 JB458593:JC458593 SX458593:SY458593 ACT458593:ACU458593 AMP458593:AMQ458593 AWL458593:AWM458593 BGH458593:BGI458593 BQD458593:BQE458593 BZZ458593:CAA458593 CJV458593:CJW458593 CTR458593:CTS458593 DDN458593:DDO458593 DNJ458593:DNK458593 DXF458593:DXG458593 EHB458593:EHC458593 EQX458593:EQY458593 FAT458593:FAU458593 FKP458593:FKQ458593 FUL458593:FUM458593 GEH458593:GEI458593 GOD458593:GOE458593 GXZ458593:GYA458593 HHV458593:HHW458593 HRR458593:HRS458593 IBN458593:IBO458593 ILJ458593:ILK458593 IVF458593:IVG458593 JFB458593:JFC458593 JOX458593:JOY458593 JYT458593:JYU458593 KIP458593:KIQ458593 KSL458593:KSM458593 LCH458593:LCI458593 LMD458593:LME458593 LVZ458593:LWA458593 MFV458593:MFW458593 MPR458593:MPS458593 MZN458593:MZO458593 NJJ458593:NJK458593 NTF458593:NTG458593 ODB458593:ODC458593 OMX458593:OMY458593 OWT458593:OWU458593 PGP458593:PGQ458593 PQL458593:PQM458593 QAH458593:QAI458593 QKD458593:QKE458593 QTZ458593:QUA458593 RDV458593:RDW458593 RNR458593:RNS458593 RXN458593:RXO458593 SHJ458593:SHK458593 SRF458593:SRG458593 TBB458593:TBC458593 TKX458593:TKY458593 TUT458593:TUU458593 UEP458593:UEQ458593 UOL458593:UOM458593 UYH458593:UYI458593 VID458593:VIE458593 VRZ458593:VSA458593 WBV458593:WBW458593 WLR458593:WLS458593 WVN458593:WVO458593 JB524129:JC524129 SX524129:SY524129 ACT524129:ACU524129 AMP524129:AMQ524129 AWL524129:AWM524129 BGH524129:BGI524129 BQD524129:BQE524129 BZZ524129:CAA524129 CJV524129:CJW524129 CTR524129:CTS524129 DDN524129:DDO524129 DNJ524129:DNK524129 DXF524129:DXG524129 EHB524129:EHC524129 EQX524129:EQY524129 FAT524129:FAU524129 FKP524129:FKQ524129 FUL524129:FUM524129 GEH524129:GEI524129 GOD524129:GOE524129 GXZ524129:GYA524129 HHV524129:HHW524129 HRR524129:HRS524129 IBN524129:IBO524129 ILJ524129:ILK524129 IVF524129:IVG524129 JFB524129:JFC524129 JOX524129:JOY524129 JYT524129:JYU524129 KIP524129:KIQ524129 KSL524129:KSM524129 LCH524129:LCI524129 LMD524129:LME524129 LVZ524129:LWA524129 MFV524129:MFW524129 MPR524129:MPS524129 MZN524129:MZO524129 NJJ524129:NJK524129 NTF524129:NTG524129 ODB524129:ODC524129 OMX524129:OMY524129 OWT524129:OWU524129 PGP524129:PGQ524129 PQL524129:PQM524129 QAH524129:QAI524129 QKD524129:QKE524129 QTZ524129:QUA524129 RDV524129:RDW524129 RNR524129:RNS524129 RXN524129:RXO524129 SHJ524129:SHK524129 SRF524129:SRG524129 TBB524129:TBC524129 TKX524129:TKY524129 TUT524129:TUU524129 UEP524129:UEQ524129 UOL524129:UOM524129 UYH524129:UYI524129 VID524129:VIE524129 VRZ524129:VSA524129 WBV524129:WBW524129 WLR524129:WLS524129 WVN524129:WVO524129 JB589665:JC589665 SX589665:SY589665 ACT589665:ACU589665 AMP589665:AMQ589665 AWL589665:AWM589665 BGH589665:BGI589665 BQD589665:BQE589665 BZZ589665:CAA589665 CJV589665:CJW589665 CTR589665:CTS589665 DDN589665:DDO589665 DNJ589665:DNK589665 DXF589665:DXG589665 EHB589665:EHC589665 EQX589665:EQY589665 FAT589665:FAU589665 FKP589665:FKQ589665 FUL589665:FUM589665 GEH589665:GEI589665 GOD589665:GOE589665 GXZ589665:GYA589665 HHV589665:HHW589665 HRR589665:HRS589665 IBN589665:IBO589665 ILJ589665:ILK589665 IVF589665:IVG589665 JFB589665:JFC589665 JOX589665:JOY589665 JYT589665:JYU589665 KIP589665:KIQ589665 KSL589665:KSM589665 LCH589665:LCI589665 LMD589665:LME589665 LVZ589665:LWA589665 MFV589665:MFW589665 MPR589665:MPS589665 MZN589665:MZO589665 NJJ589665:NJK589665 NTF589665:NTG589665 ODB589665:ODC589665 OMX589665:OMY589665 OWT589665:OWU589665 PGP589665:PGQ589665 PQL589665:PQM589665 QAH589665:QAI589665 QKD589665:QKE589665 QTZ589665:QUA589665 RDV589665:RDW589665 RNR589665:RNS589665 RXN589665:RXO589665 SHJ589665:SHK589665 SRF589665:SRG589665 TBB589665:TBC589665 TKX589665:TKY589665 TUT589665:TUU589665 UEP589665:UEQ589665 UOL589665:UOM589665 UYH589665:UYI589665 VID589665:VIE589665 VRZ589665:VSA589665 WBV589665:WBW589665 WLR589665:WLS589665 WVN589665:WVO589665 JB655201:JC655201 SX655201:SY655201 ACT655201:ACU655201 AMP655201:AMQ655201 AWL655201:AWM655201 BGH655201:BGI655201 BQD655201:BQE655201 BZZ655201:CAA655201 CJV655201:CJW655201 CTR655201:CTS655201 DDN655201:DDO655201 DNJ655201:DNK655201 DXF655201:DXG655201 EHB655201:EHC655201 EQX655201:EQY655201 FAT655201:FAU655201 FKP655201:FKQ655201 FUL655201:FUM655201 GEH655201:GEI655201 GOD655201:GOE655201 GXZ655201:GYA655201 HHV655201:HHW655201 HRR655201:HRS655201 IBN655201:IBO655201 ILJ655201:ILK655201 IVF655201:IVG655201 JFB655201:JFC655201 JOX655201:JOY655201 JYT655201:JYU655201 KIP655201:KIQ655201 KSL655201:KSM655201 LCH655201:LCI655201 LMD655201:LME655201 LVZ655201:LWA655201 MFV655201:MFW655201 MPR655201:MPS655201 MZN655201:MZO655201 NJJ655201:NJK655201 NTF655201:NTG655201 ODB655201:ODC655201 OMX655201:OMY655201 OWT655201:OWU655201 PGP655201:PGQ655201 PQL655201:PQM655201 QAH655201:QAI655201 QKD655201:QKE655201 QTZ655201:QUA655201 RDV655201:RDW655201 RNR655201:RNS655201 RXN655201:RXO655201 SHJ655201:SHK655201 SRF655201:SRG655201 TBB655201:TBC655201 TKX655201:TKY655201 TUT655201:TUU655201 UEP655201:UEQ655201 UOL655201:UOM655201 UYH655201:UYI655201 VID655201:VIE655201 VRZ655201:VSA655201 WBV655201:WBW655201 WLR655201:WLS655201 WVN655201:WVO655201 JB720737:JC720737 SX720737:SY720737 ACT720737:ACU720737 AMP720737:AMQ720737 AWL720737:AWM720737 BGH720737:BGI720737 BQD720737:BQE720737 BZZ720737:CAA720737 CJV720737:CJW720737 CTR720737:CTS720737 DDN720737:DDO720737 DNJ720737:DNK720737 DXF720737:DXG720737 EHB720737:EHC720737 EQX720737:EQY720737 FAT720737:FAU720737 FKP720737:FKQ720737 FUL720737:FUM720737 GEH720737:GEI720737 GOD720737:GOE720737 GXZ720737:GYA720737 HHV720737:HHW720737 HRR720737:HRS720737 IBN720737:IBO720737 ILJ720737:ILK720737 IVF720737:IVG720737 JFB720737:JFC720737 JOX720737:JOY720737 JYT720737:JYU720737 KIP720737:KIQ720737 KSL720737:KSM720737 LCH720737:LCI720737 LMD720737:LME720737 LVZ720737:LWA720737 MFV720737:MFW720737 MPR720737:MPS720737 MZN720737:MZO720737 NJJ720737:NJK720737 NTF720737:NTG720737 ODB720737:ODC720737 OMX720737:OMY720737 OWT720737:OWU720737 PGP720737:PGQ720737 PQL720737:PQM720737 QAH720737:QAI720737 QKD720737:QKE720737 QTZ720737:QUA720737 RDV720737:RDW720737 RNR720737:RNS720737 RXN720737:RXO720737 SHJ720737:SHK720737 SRF720737:SRG720737 TBB720737:TBC720737 TKX720737:TKY720737 TUT720737:TUU720737 UEP720737:UEQ720737 UOL720737:UOM720737 UYH720737:UYI720737 VID720737:VIE720737 VRZ720737:VSA720737 WBV720737:WBW720737 WLR720737:WLS720737 WVN720737:WVO720737 JB786273:JC786273 SX786273:SY786273 ACT786273:ACU786273 AMP786273:AMQ786273 AWL786273:AWM786273 BGH786273:BGI786273 BQD786273:BQE786273 BZZ786273:CAA786273 CJV786273:CJW786273 CTR786273:CTS786273 DDN786273:DDO786273 DNJ786273:DNK786273 DXF786273:DXG786273 EHB786273:EHC786273 EQX786273:EQY786273 FAT786273:FAU786273 FKP786273:FKQ786273 FUL786273:FUM786273 GEH786273:GEI786273 GOD786273:GOE786273 GXZ786273:GYA786273 HHV786273:HHW786273 HRR786273:HRS786273 IBN786273:IBO786273 ILJ786273:ILK786273 IVF786273:IVG786273 JFB786273:JFC786273 JOX786273:JOY786273 JYT786273:JYU786273 KIP786273:KIQ786273 KSL786273:KSM786273 LCH786273:LCI786273 LMD786273:LME786273 LVZ786273:LWA786273 MFV786273:MFW786273 MPR786273:MPS786273 MZN786273:MZO786273 NJJ786273:NJK786273 NTF786273:NTG786273 ODB786273:ODC786273 OMX786273:OMY786273 OWT786273:OWU786273 PGP786273:PGQ786273 PQL786273:PQM786273 QAH786273:QAI786273 QKD786273:QKE786273 QTZ786273:QUA786273 RDV786273:RDW786273 RNR786273:RNS786273 RXN786273:RXO786273 SHJ786273:SHK786273 SRF786273:SRG786273 TBB786273:TBC786273 TKX786273:TKY786273 TUT786273:TUU786273 UEP786273:UEQ786273 UOL786273:UOM786273 UYH786273:UYI786273 VID786273:VIE786273 VRZ786273:VSA786273 WBV786273:WBW786273 WLR786273:WLS786273 WVN786273:WVO786273 JB851809:JC851809 SX851809:SY851809 ACT851809:ACU851809 AMP851809:AMQ851809 AWL851809:AWM851809 BGH851809:BGI851809 BQD851809:BQE851809 BZZ851809:CAA851809 CJV851809:CJW851809 CTR851809:CTS851809 DDN851809:DDO851809 DNJ851809:DNK851809 DXF851809:DXG851809 EHB851809:EHC851809 EQX851809:EQY851809 FAT851809:FAU851809 FKP851809:FKQ851809 FUL851809:FUM851809 GEH851809:GEI851809 GOD851809:GOE851809 GXZ851809:GYA851809 HHV851809:HHW851809 HRR851809:HRS851809 IBN851809:IBO851809 ILJ851809:ILK851809 IVF851809:IVG851809 JFB851809:JFC851809 JOX851809:JOY851809 JYT851809:JYU851809 KIP851809:KIQ851809 KSL851809:KSM851809 LCH851809:LCI851809 LMD851809:LME851809 LVZ851809:LWA851809 MFV851809:MFW851809 MPR851809:MPS851809 MZN851809:MZO851809 NJJ851809:NJK851809 NTF851809:NTG851809 ODB851809:ODC851809 OMX851809:OMY851809 OWT851809:OWU851809 PGP851809:PGQ851809 PQL851809:PQM851809 QAH851809:QAI851809 QKD851809:QKE851809 QTZ851809:QUA851809 RDV851809:RDW851809 RNR851809:RNS851809 RXN851809:RXO851809 SHJ851809:SHK851809 SRF851809:SRG851809 TBB851809:TBC851809 TKX851809:TKY851809 TUT851809:TUU851809 UEP851809:UEQ851809 UOL851809:UOM851809 UYH851809:UYI851809 VID851809:VIE851809 VRZ851809:VSA851809 WBV851809:WBW851809 WLR851809:WLS851809 WVN851809:WVO851809 JB917345:JC917345 SX917345:SY917345 ACT917345:ACU917345 AMP917345:AMQ917345 AWL917345:AWM917345 BGH917345:BGI917345 BQD917345:BQE917345 BZZ917345:CAA917345 CJV917345:CJW917345 CTR917345:CTS917345 DDN917345:DDO917345 DNJ917345:DNK917345 DXF917345:DXG917345 EHB917345:EHC917345 EQX917345:EQY917345 FAT917345:FAU917345 FKP917345:FKQ917345 FUL917345:FUM917345 GEH917345:GEI917345 GOD917345:GOE917345 GXZ917345:GYA917345 HHV917345:HHW917345 HRR917345:HRS917345 IBN917345:IBO917345 ILJ917345:ILK917345 IVF917345:IVG917345 JFB917345:JFC917345 JOX917345:JOY917345 JYT917345:JYU917345 KIP917345:KIQ917345 KSL917345:KSM917345 LCH917345:LCI917345 LMD917345:LME917345 LVZ917345:LWA917345 MFV917345:MFW917345 MPR917345:MPS917345 MZN917345:MZO917345 NJJ917345:NJK917345 NTF917345:NTG917345 ODB917345:ODC917345 OMX917345:OMY917345 OWT917345:OWU917345 PGP917345:PGQ917345 PQL917345:PQM917345 QAH917345:QAI917345 QKD917345:QKE917345 QTZ917345:QUA917345 RDV917345:RDW917345 RNR917345:RNS917345 RXN917345:RXO917345 SHJ917345:SHK917345 SRF917345:SRG917345 TBB917345:TBC917345 TKX917345:TKY917345 TUT917345:TUU917345 UEP917345:UEQ917345 UOL917345:UOM917345 UYH917345:UYI917345 VID917345:VIE917345 VRZ917345:VSA917345 WBV917345:WBW917345 WLR917345:WLS917345 WVN917345:WVO917345 JB982881:JC982881 SX982881:SY982881 ACT982881:ACU982881 AMP982881:AMQ982881 AWL982881:AWM982881 BGH982881:BGI982881 BQD982881:BQE982881 BZZ982881:CAA982881 CJV982881:CJW982881 CTR982881:CTS982881 DDN982881:DDO982881 DNJ982881:DNK982881 DXF982881:DXG982881 EHB982881:EHC982881 EQX982881:EQY982881 FAT982881:FAU982881 FKP982881:FKQ982881 FUL982881:FUM982881 GEH982881:GEI982881 GOD982881:GOE982881 GXZ982881:GYA982881 HHV982881:HHW982881 HRR982881:HRS982881 IBN982881:IBO982881 ILJ982881:ILK982881 IVF982881:IVG982881 JFB982881:JFC982881 JOX982881:JOY982881 JYT982881:JYU982881 KIP982881:KIQ982881 KSL982881:KSM982881 LCH982881:LCI982881 LMD982881:LME982881 LVZ982881:LWA982881 MFV982881:MFW982881 MPR982881:MPS982881 MZN982881:MZO982881 NJJ982881:NJK982881 NTF982881:NTG982881 ODB982881:ODC982881 OMX982881:OMY982881 OWT982881:OWU982881 PGP982881:PGQ982881 PQL982881:PQM982881 QAH982881:QAI982881 QKD982881:QKE982881 QTZ982881:QUA982881 RDV982881:RDW982881 RNR982881:RNS982881 RXN982881:RXO982881 SHJ982881:SHK982881 SRF982881:SRG982881 TBB982881:TBC982881 TKX982881:TKY982881 TUT982881:TUU982881 UEP982881:UEQ982881 UOL982881:UOM982881 UYH982881:UYI982881 VID982881:VIE982881 VRZ982881:VSA982881 WBV982881:WBW982881 WLR982881:WLS982881 WVN982881:WVO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9038559A-4F00-4763-83AE-37A101314DD9}">
      <formula1>999999999999</formula1>
    </dataValidation>
    <dataValidation type="whole" operator="notEqual" allowBlank="1" showInputMessage="1" showErrorMessage="1" errorTitle="Pogrešan unos" error="Mogu se unijeti samo cjelobrojne pozitivne ili negativne vrijednosti." sqref="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H982865 H917329 H851793 H786257 H720721 H655185 H589649 H524113 H458577 H393041 H327505 H261969 H196433 H130897 H65361" xr:uid="{987F360B-F004-4304-B686-7485F61A918C}">
      <formula1>999999999999</formula1>
    </dataValidation>
    <dataValidation type="whole" operator="notEqual" allowBlank="1" showInputMessage="1" showErrorMessage="1" errorTitle="Pogrešan unos" error="Mogu se unijeti samo cjelobrojne pozitivne ili negativne vrijednosti." sqref="JB65363:JC65363 SX65363:SY65363 ACT65363:ACU65363 AMP65363:AMQ65363 AWL65363:AWM65363 BGH65363:BGI65363 BQD65363:BQE65363 BZZ65363:CAA65363 CJV65363:CJW65363 CTR65363:CTS65363 DDN65363:DDO65363 DNJ65363:DNK65363 DXF65363:DXG65363 EHB65363:EHC65363 EQX65363:EQY65363 FAT65363:FAU65363 FKP65363:FKQ65363 FUL65363:FUM65363 GEH65363:GEI65363 GOD65363:GOE65363 GXZ65363:GYA65363 HHV65363:HHW65363 HRR65363:HRS65363 IBN65363:IBO65363 ILJ65363:ILK65363 IVF65363:IVG65363 JFB65363:JFC65363 JOX65363:JOY65363 JYT65363:JYU65363 KIP65363:KIQ65363 KSL65363:KSM65363 LCH65363:LCI65363 LMD65363:LME65363 LVZ65363:LWA65363 MFV65363:MFW65363 MPR65363:MPS65363 MZN65363:MZO65363 NJJ65363:NJK65363 NTF65363:NTG65363 ODB65363:ODC65363 OMX65363:OMY65363 OWT65363:OWU65363 PGP65363:PGQ65363 PQL65363:PQM65363 QAH65363:QAI65363 QKD65363:QKE65363 QTZ65363:QUA65363 RDV65363:RDW65363 RNR65363:RNS65363 RXN65363:RXO65363 SHJ65363:SHK65363 SRF65363:SRG65363 TBB65363:TBC65363 TKX65363:TKY65363 TUT65363:TUU65363 UEP65363:UEQ65363 UOL65363:UOM65363 UYH65363:UYI65363 VID65363:VIE65363 VRZ65363:VSA65363 WBV65363:WBW65363 WLR65363:WLS65363 WVN65363:WVO65363 JB130899:JC130899 SX130899:SY130899 ACT130899:ACU130899 AMP130899:AMQ130899 AWL130899:AWM130899 BGH130899:BGI130899 BQD130899:BQE130899 BZZ130899:CAA130899 CJV130899:CJW130899 CTR130899:CTS130899 DDN130899:DDO130899 DNJ130899:DNK130899 DXF130899:DXG130899 EHB130899:EHC130899 EQX130899:EQY130899 FAT130899:FAU130899 FKP130899:FKQ130899 FUL130899:FUM130899 GEH130899:GEI130899 GOD130899:GOE130899 GXZ130899:GYA130899 HHV130899:HHW130899 HRR130899:HRS130899 IBN130899:IBO130899 ILJ130899:ILK130899 IVF130899:IVG130899 JFB130899:JFC130899 JOX130899:JOY130899 JYT130899:JYU130899 KIP130899:KIQ130899 KSL130899:KSM130899 LCH130899:LCI130899 LMD130899:LME130899 LVZ130899:LWA130899 MFV130899:MFW130899 MPR130899:MPS130899 MZN130899:MZO130899 NJJ130899:NJK130899 NTF130899:NTG130899 ODB130899:ODC130899 OMX130899:OMY130899 OWT130899:OWU130899 PGP130899:PGQ130899 PQL130899:PQM130899 QAH130899:QAI130899 QKD130899:QKE130899 QTZ130899:QUA130899 RDV130899:RDW130899 RNR130899:RNS130899 RXN130899:RXO130899 SHJ130899:SHK130899 SRF130899:SRG130899 TBB130899:TBC130899 TKX130899:TKY130899 TUT130899:TUU130899 UEP130899:UEQ130899 UOL130899:UOM130899 UYH130899:UYI130899 VID130899:VIE130899 VRZ130899:VSA130899 WBV130899:WBW130899 WLR130899:WLS130899 WVN130899:WVO130899 JB196435:JC196435 SX196435:SY196435 ACT196435:ACU196435 AMP196435:AMQ196435 AWL196435:AWM196435 BGH196435:BGI196435 BQD196435:BQE196435 BZZ196435:CAA196435 CJV196435:CJW196435 CTR196435:CTS196435 DDN196435:DDO196435 DNJ196435:DNK196435 DXF196435:DXG196435 EHB196435:EHC196435 EQX196435:EQY196435 FAT196435:FAU196435 FKP196435:FKQ196435 FUL196435:FUM196435 GEH196435:GEI196435 GOD196435:GOE196435 GXZ196435:GYA196435 HHV196435:HHW196435 HRR196435:HRS196435 IBN196435:IBO196435 ILJ196435:ILK196435 IVF196435:IVG196435 JFB196435:JFC196435 JOX196435:JOY196435 JYT196435:JYU196435 KIP196435:KIQ196435 KSL196435:KSM196435 LCH196435:LCI196435 LMD196435:LME196435 LVZ196435:LWA196435 MFV196435:MFW196435 MPR196435:MPS196435 MZN196435:MZO196435 NJJ196435:NJK196435 NTF196435:NTG196435 ODB196435:ODC196435 OMX196435:OMY196435 OWT196435:OWU196435 PGP196435:PGQ196435 PQL196435:PQM196435 QAH196435:QAI196435 QKD196435:QKE196435 QTZ196435:QUA196435 RDV196435:RDW196435 RNR196435:RNS196435 RXN196435:RXO196435 SHJ196435:SHK196435 SRF196435:SRG196435 TBB196435:TBC196435 TKX196435:TKY196435 TUT196435:TUU196435 UEP196435:UEQ196435 UOL196435:UOM196435 UYH196435:UYI196435 VID196435:VIE196435 VRZ196435:VSA196435 WBV196435:WBW196435 WLR196435:WLS196435 WVN196435:WVO196435 JB261971:JC261971 SX261971:SY261971 ACT261971:ACU261971 AMP261971:AMQ261971 AWL261971:AWM261971 BGH261971:BGI261971 BQD261971:BQE261971 BZZ261971:CAA261971 CJV261971:CJW261971 CTR261971:CTS261971 DDN261971:DDO261971 DNJ261971:DNK261971 DXF261971:DXG261971 EHB261971:EHC261971 EQX261971:EQY261971 FAT261971:FAU261971 FKP261971:FKQ261971 FUL261971:FUM261971 GEH261971:GEI261971 GOD261971:GOE261971 GXZ261971:GYA261971 HHV261971:HHW261971 HRR261971:HRS261971 IBN261971:IBO261971 ILJ261971:ILK261971 IVF261971:IVG261971 JFB261971:JFC261971 JOX261971:JOY261971 JYT261971:JYU261971 KIP261971:KIQ261971 KSL261971:KSM261971 LCH261971:LCI261971 LMD261971:LME261971 LVZ261971:LWA261971 MFV261971:MFW261971 MPR261971:MPS261971 MZN261971:MZO261971 NJJ261971:NJK261971 NTF261971:NTG261971 ODB261971:ODC261971 OMX261971:OMY261971 OWT261971:OWU261971 PGP261971:PGQ261971 PQL261971:PQM261971 QAH261971:QAI261971 QKD261971:QKE261971 QTZ261971:QUA261971 RDV261971:RDW261971 RNR261971:RNS261971 RXN261971:RXO261971 SHJ261971:SHK261971 SRF261971:SRG261971 TBB261971:TBC261971 TKX261971:TKY261971 TUT261971:TUU261971 UEP261971:UEQ261971 UOL261971:UOM261971 UYH261971:UYI261971 VID261971:VIE261971 VRZ261971:VSA261971 WBV261971:WBW261971 WLR261971:WLS261971 WVN261971:WVO261971 JB327507:JC327507 SX327507:SY327507 ACT327507:ACU327507 AMP327507:AMQ327507 AWL327507:AWM327507 BGH327507:BGI327507 BQD327507:BQE327507 BZZ327507:CAA327507 CJV327507:CJW327507 CTR327507:CTS327507 DDN327507:DDO327507 DNJ327507:DNK327507 DXF327507:DXG327507 EHB327507:EHC327507 EQX327507:EQY327507 FAT327507:FAU327507 FKP327507:FKQ327507 FUL327507:FUM327507 GEH327507:GEI327507 GOD327507:GOE327507 GXZ327507:GYA327507 HHV327507:HHW327507 HRR327507:HRS327507 IBN327507:IBO327507 ILJ327507:ILK327507 IVF327507:IVG327507 JFB327507:JFC327507 JOX327507:JOY327507 JYT327507:JYU327507 KIP327507:KIQ327507 KSL327507:KSM327507 LCH327507:LCI327507 LMD327507:LME327507 LVZ327507:LWA327507 MFV327507:MFW327507 MPR327507:MPS327507 MZN327507:MZO327507 NJJ327507:NJK327507 NTF327507:NTG327507 ODB327507:ODC327507 OMX327507:OMY327507 OWT327507:OWU327507 PGP327507:PGQ327507 PQL327507:PQM327507 QAH327507:QAI327507 QKD327507:QKE327507 QTZ327507:QUA327507 RDV327507:RDW327507 RNR327507:RNS327507 RXN327507:RXO327507 SHJ327507:SHK327507 SRF327507:SRG327507 TBB327507:TBC327507 TKX327507:TKY327507 TUT327507:TUU327507 UEP327507:UEQ327507 UOL327507:UOM327507 UYH327507:UYI327507 VID327507:VIE327507 VRZ327507:VSA327507 WBV327507:WBW327507 WLR327507:WLS327507 WVN327507:WVO327507 JB393043:JC393043 SX393043:SY393043 ACT393043:ACU393043 AMP393043:AMQ393043 AWL393043:AWM393043 BGH393043:BGI393043 BQD393043:BQE393043 BZZ393043:CAA393043 CJV393043:CJW393043 CTR393043:CTS393043 DDN393043:DDO393043 DNJ393043:DNK393043 DXF393043:DXG393043 EHB393043:EHC393043 EQX393043:EQY393043 FAT393043:FAU393043 FKP393043:FKQ393043 FUL393043:FUM393043 GEH393043:GEI393043 GOD393043:GOE393043 GXZ393043:GYA393043 HHV393043:HHW393043 HRR393043:HRS393043 IBN393043:IBO393043 ILJ393043:ILK393043 IVF393043:IVG393043 JFB393043:JFC393043 JOX393043:JOY393043 JYT393043:JYU393043 KIP393043:KIQ393043 KSL393043:KSM393043 LCH393043:LCI393043 LMD393043:LME393043 LVZ393043:LWA393043 MFV393043:MFW393043 MPR393043:MPS393043 MZN393043:MZO393043 NJJ393043:NJK393043 NTF393043:NTG393043 ODB393043:ODC393043 OMX393043:OMY393043 OWT393043:OWU393043 PGP393043:PGQ393043 PQL393043:PQM393043 QAH393043:QAI393043 QKD393043:QKE393043 QTZ393043:QUA393043 RDV393043:RDW393043 RNR393043:RNS393043 RXN393043:RXO393043 SHJ393043:SHK393043 SRF393043:SRG393043 TBB393043:TBC393043 TKX393043:TKY393043 TUT393043:TUU393043 UEP393043:UEQ393043 UOL393043:UOM393043 UYH393043:UYI393043 VID393043:VIE393043 VRZ393043:VSA393043 WBV393043:WBW393043 WLR393043:WLS393043 WVN393043:WVO393043 JB458579:JC458579 SX458579:SY458579 ACT458579:ACU458579 AMP458579:AMQ458579 AWL458579:AWM458579 BGH458579:BGI458579 BQD458579:BQE458579 BZZ458579:CAA458579 CJV458579:CJW458579 CTR458579:CTS458579 DDN458579:DDO458579 DNJ458579:DNK458579 DXF458579:DXG458579 EHB458579:EHC458579 EQX458579:EQY458579 FAT458579:FAU458579 FKP458579:FKQ458579 FUL458579:FUM458579 GEH458579:GEI458579 GOD458579:GOE458579 GXZ458579:GYA458579 HHV458579:HHW458579 HRR458579:HRS458579 IBN458579:IBO458579 ILJ458579:ILK458579 IVF458579:IVG458579 JFB458579:JFC458579 JOX458579:JOY458579 JYT458579:JYU458579 KIP458579:KIQ458579 KSL458579:KSM458579 LCH458579:LCI458579 LMD458579:LME458579 LVZ458579:LWA458579 MFV458579:MFW458579 MPR458579:MPS458579 MZN458579:MZO458579 NJJ458579:NJK458579 NTF458579:NTG458579 ODB458579:ODC458579 OMX458579:OMY458579 OWT458579:OWU458579 PGP458579:PGQ458579 PQL458579:PQM458579 QAH458579:QAI458579 QKD458579:QKE458579 QTZ458579:QUA458579 RDV458579:RDW458579 RNR458579:RNS458579 RXN458579:RXO458579 SHJ458579:SHK458579 SRF458579:SRG458579 TBB458579:TBC458579 TKX458579:TKY458579 TUT458579:TUU458579 UEP458579:UEQ458579 UOL458579:UOM458579 UYH458579:UYI458579 VID458579:VIE458579 VRZ458579:VSA458579 WBV458579:WBW458579 WLR458579:WLS458579 WVN458579:WVO458579 JB524115:JC524115 SX524115:SY524115 ACT524115:ACU524115 AMP524115:AMQ524115 AWL524115:AWM524115 BGH524115:BGI524115 BQD524115:BQE524115 BZZ524115:CAA524115 CJV524115:CJW524115 CTR524115:CTS524115 DDN524115:DDO524115 DNJ524115:DNK524115 DXF524115:DXG524115 EHB524115:EHC524115 EQX524115:EQY524115 FAT524115:FAU524115 FKP524115:FKQ524115 FUL524115:FUM524115 GEH524115:GEI524115 GOD524115:GOE524115 GXZ524115:GYA524115 HHV524115:HHW524115 HRR524115:HRS524115 IBN524115:IBO524115 ILJ524115:ILK524115 IVF524115:IVG524115 JFB524115:JFC524115 JOX524115:JOY524115 JYT524115:JYU524115 KIP524115:KIQ524115 KSL524115:KSM524115 LCH524115:LCI524115 LMD524115:LME524115 LVZ524115:LWA524115 MFV524115:MFW524115 MPR524115:MPS524115 MZN524115:MZO524115 NJJ524115:NJK524115 NTF524115:NTG524115 ODB524115:ODC524115 OMX524115:OMY524115 OWT524115:OWU524115 PGP524115:PGQ524115 PQL524115:PQM524115 QAH524115:QAI524115 QKD524115:QKE524115 QTZ524115:QUA524115 RDV524115:RDW524115 RNR524115:RNS524115 RXN524115:RXO524115 SHJ524115:SHK524115 SRF524115:SRG524115 TBB524115:TBC524115 TKX524115:TKY524115 TUT524115:TUU524115 UEP524115:UEQ524115 UOL524115:UOM524115 UYH524115:UYI524115 VID524115:VIE524115 VRZ524115:VSA524115 WBV524115:WBW524115 WLR524115:WLS524115 WVN524115:WVO524115 JB589651:JC589651 SX589651:SY589651 ACT589651:ACU589651 AMP589651:AMQ589651 AWL589651:AWM589651 BGH589651:BGI589651 BQD589651:BQE589651 BZZ589651:CAA589651 CJV589651:CJW589651 CTR589651:CTS589651 DDN589651:DDO589651 DNJ589651:DNK589651 DXF589651:DXG589651 EHB589651:EHC589651 EQX589651:EQY589651 FAT589651:FAU589651 FKP589651:FKQ589651 FUL589651:FUM589651 GEH589651:GEI589651 GOD589651:GOE589651 GXZ589651:GYA589651 HHV589651:HHW589651 HRR589651:HRS589651 IBN589651:IBO589651 ILJ589651:ILK589651 IVF589651:IVG589651 JFB589651:JFC589651 JOX589651:JOY589651 JYT589651:JYU589651 KIP589651:KIQ589651 KSL589651:KSM589651 LCH589651:LCI589651 LMD589651:LME589651 LVZ589651:LWA589651 MFV589651:MFW589651 MPR589651:MPS589651 MZN589651:MZO589651 NJJ589651:NJK589651 NTF589651:NTG589651 ODB589651:ODC589651 OMX589651:OMY589651 OWT589651:OWU589651 PGP589651:PGQ589651 PQL589651:PQM589651 QAH589651:QAI589651 QKD589651:QKE589651 QTZ589651:QUA589651 RDV589651:RDW589651 RNR589651:RNS589651 RXN589651:RXO589651 SHJ589651:SHK589651 SRF589651:SRG589651 TBB589651:TBC589651 TKX589651:TKY589651 TUT589651:TUU589651 UEP589651:UEQ589651 UOL589651:UOM589651 UYH589651:UYI589651 VID589651:VIE589651 VRZ589651:VSA589651 WBV589651:WBW589651 WLR589651:WLS589651 WVN589651:WVO589651 JB655187:JC655187 SX655187:SY655187 ACT655187:ACU655187 AMP655187:AMQ655187 AWL655187:AWM655187 BGH655187:BGI655187 BQD655187:BQE655187 BZZ655187:CAA655187 CJV655187:CJW655187 CTR655187:CTS655187 DDN655187:DDO655187 DNJ655187:DNK655187 DXF655187:DXG655187 EHB655187:EHC655187 EQX655187:EQY655187 FAT655187:FAU655187 FKP655187:FKQ655187 FUL655187:FUM655187 GEH655187:GEI655187 GOD655187:GOE655187 GXZ655187:GYA655187 HHV655187:HHW655187 HRR655187:HRS655187 IBN655187:IBO655187 ILJ655187:ILK655187 IVF655187:IVG655187 JFB655187:JFC655187 JOX655187:JOY655187 JYT655187:JYU655187 KIP655187:KIQ655187 KSL655187:KSM655187 LCH655187:LCI655187 LMD655187:LME655187 LVZ655187:LWA655187 MFV655187:MFW655187 MPR655187:MPS655187 MZN655187:MZO655187 NJJ655187:NJK655187 NTF655187:NTG655187 ODB655187:ODC655187 OMX655187:OMY655187 OWT655187:OWU655187 PGP655187:PGQ655187 PQL655187:PQM655187 QAH655187:QAI655187 QKD655187:QKE655187 QTZ655187:QUA655187 RDV655187:RDW655187 RNR655187:RNS655187 RXN655187:RXO655187 SHJ655187:SHK655187 SRF655187:SRG655187 TBB655187:TBC655187 TKX655187:TKY655187 TUT655187:TUU655187 UEP655187:UEQ655187 UOL655187:UOM655187 UYH655187:UYI655187 VID655187:VIE655187 VRZ655187:VSA655187 WBV655187:WBW655187 WLR655187:WLS655187 WVN655187:WVO655187 JB720723:JC720723 SX720723:SY720723 ACT720723:ACU720723 AMP720723:AMQ720723 AWL720723:AWM720723 BGH720723:BGI720723 BQD720723:BQE720723 BZZ720723:CAA720723 CJV720723:CJW720723 CTR720723:CTS720723 DDN720723:DDO720723 DNJ720723:DNK720723 DXF720723:DXG720723 EHB720723:EHC720723 EQX720723:EQY720723 FAT720723:FAU720723 FKP720723:FKQ720723 FUL720723:FUM720723 GEH720723:GEI720723 GOD720723:GOE720723 GXZ720723:GYA720723 HHV720723:HHW720723 HRR720723:HRS720723 IBN720723:IBO720723 ILJ720723:ILK720723 IVF720723:IVG720723 JFB720723:JFC720723 JOX720723:JOY720723 JYT720723:JYU720723 KIP720723:KIQ720723 KSL720723:KSM720723 LCH720723:LCI720723 LMD720723:LME720723 LVZ720723:LWA720723 MFV720723:MFW720723 MPR720723:MPS720723 MZN720723:MZO720723 NJJ720723:NJK720723 NTF720723:NTG720723 ODB720723:ODC720723 OMX720723:OMY720723 OWT720723:OWU720723 PGP720723:PGQ720723 PQL720723:PQM720723 QAH720723:QAI720723 QKD720723:QKE720723 QTZ720723:QUA720723 RDV720723:RDW720723 RNR720723:RNS720723 RXN720723:RXO720723 SHJ720723:SHK720723 SRF720723:SRG720723 TBB720723:TBC720723 TKX720723:TKY720723 TUT720723:TUU720723 UEP720723:UEQ720723 UOL720723:UOM720723 UYH720723:UYI720723 VID720723:VIE720723 VRZ720723:VSA720723 WBV720723:WBW720723 WLR720723:WLS720723 WVN720723:WVO720723 JB786259:JC786259 SX786259:SY786259 ACT786259:ACU786259 AMP786259:AMQ786259 AWL786259:AWM786259 BGH786259:BGI786259 BQD786259:BQE786259 BZZ786259:CAA786259 CJV786259:CJW786259 CTR786259:CTS786259 DDN786259:DDO786259 DNJ786259:DNK786259 DXF786259:DXG786259 EHB786259:EHC786259 EQX786259:EQY786259 FAT786259:FAU786259 FKP786259:FKQ786259 FUL786259:FUM786259 GEH786259:GEI786259 GOD786259:GOE786259 GXZ786259:GYA786259 HHV786259:HHW786259 HRR786259:HRS786259 IBN786259:IBO786259 ILJ786259:ILK786259 IVF786259:IVG786259 JFB786259:JFC786259 JOX786259:JOY786259 JYT786259:JYU786259 KIP786259:KIQ786259 KSL786259:KSM786259 LCH786259:LCI786259 LMD786259:LME786259 LVZ786259:LWA786259 MFV786259:MFW786259 MPR786259:MPS786259 MZN786259:MZO786259 NJJ786259:NJK786259 NTF786259:NTG786259 ODB786259:ODC786259 OMX786259:OMY786259 OWT786259:OWU786259 PGP786259:PGQ786259 PQL786259:PQM786259 QAH786259:QAI786259 QKD786259:QKE786259 QTZ786259:QUA786259 RDV786259:RDW786259 RNR786259:RNS786259 RXN786259:RXO786259 SHJ786259:SHK786259 SRF786259:SRG786259 TBB786259:TBC786259 TKX786259:TKY786259 TUT786259:TUU786259 UEP786259:UEQ786259 UOL786259:UOM786259 UYH786259:UYI786259 VID786259:VIE786259 VRZ786259:VSA786259 WBV786259:WBW786259 WLR786259:WLS786259 WVN786259:WVO786259 JB851795:JC851795 SX851795:SY851795 ACT851795:ACU851795 AMP851795:AMQ851795 AWL851795:AWM851795 BGH851795:BGI851795 BQD851795:BQE851795 BZZ851795:CAA851795 CJV851795:CJW851795 CTR851795:CTS851795 DDN851795:DDO851795 DNJ851795:DNK851795 DXF851795:DXG851795 EHB851795:EHC851795 EQX851795:EQY851795 FAT851795:FAU851795 FKP851795:FKQ851795 FUL851795:FUM851795 GEH851795:GEI851795 GOD851795:GOE851795 GXZ851795:GYA851795 HHV851795:HHW851795 HRR851795:HRS851795 IBN851795:IBO851795 ILJ851795:ILK851795 IVF851795:IVG851795 JFB851795:JFC851795 JOX851795:JOY851795 JYT851795:JYU851795 KIP851795:KIQ851795 KSL851795:KSM851795 LCH851795:LCI851795 LMD851795:LME851795 LVZ851795:LWA851795 MFV851795:MFW851795 MPR851795:MPS851795 MZN851795:MZO851795 NJJ851795:NJK851795 NTF851795:NTG851795 ODB851795:ODC851795 OMX851795:OMY851795 OWT851795:OWU851795 PGP851795:PGQ851795 PQL851795:PQM851795 QAH851795:QAI851795 QKD851795:QKE851795 QTZ851795:QUA851795 RDV851795:RDW851795 RNR851795:RNS851795 RXN851795:RXO851795 SHJ851795:SHK851795 SRF851795:SRG851795 TBB851795:TBC851795 TKX851795:TKY851795 TUT851795:TUU851795 UEP851795:UEQ851795 UOL851795:UOM851795 UYH851795:UYI851795 VID851795:VIE851795 VRZ851795:VSA851795 WBV851795:WBW851795 WLR851795:WLS851795 WVN851795:WVO851795 JB917331:JC917331 SX917331:SY917331 ACT917331:ACU917331 AMP917331:AMQ917331 AWL917331:AWM917331 BGH917331:BGI917331 BQD917331:BQE917331 BZZ917331:CAA917331 CJV917331:CJW917331 CTR917331:CTS917331 DDN917331:DDO917331 DNJ917331:DNK917331 DXF917331:DXG917331 EHB917331:EHC917331 EQX917331:EQY917331 FAT917331:FAU917331 FKP917331:FKQ917331 FUL917331:FUM917331 GEH917331:GEI917331 GOD917331:GOE917331 GXZ917331:GYA917331 HHV917331:HHW917331 HRR917331:HRS917331 IBN917331:IBO917331 ILJ917331:ILK917331 IVF917331:IVG917331 JFB917331:JFC917331 JOX917331:JOY917331 JYT917331:JYU917331 KIP917331:KIQ917331 KSL917331:KSM917331 LCH917331:LCI917331 LMD917331:LME917331 LVZ917331:LWA917331 MFV917331:MFW917331 MPR917331:MPS917331 MZN917331:MZO917331 NJJ917331:NJK917331 NTF917331:NTG917331 ODB917331:ODC917331 OMX917331:OMY917331 OWT917331:OWU917331 PGP917331:PGQ917331 PQL917331:PQM917331 QAH917331:QAI917331 QKD917331:QKE917331 QTZ917331:QUA917331 RDV917331:RDW917331 RNR917331:RNS917331 RXN917331:RXO917331 SHJ917331:SHK917331 SRF917331:SRG917331 TBB917331:TBC917331 TKX917331:TKY917331 TUT917331:TUU917331 UEP917331:UEQ917331 UOL917331:UOM917331 UYH917331:UYI917331 VID917331:VIE917331 VRZ917331:VSA917331 WBV917331:WBW917331 WLR917331:WLS917331 WVN917331:WVO917331 JB982867:JC982867 SX982867:SY982867 ACT982867:ACU982867 AMP982867:AMQ982867 AWL982867:AWM982867 BGH982867:BGI982867 BQD982867:BQE982867 BZZ982867:CAA982867 CJV982867:CJW982867 CTR982867:CTS982867 DDN982867:DDO982867 DNJ982867:DNK982867 DXF982867:DXG982867 EHB982867:EHC982867 EQX982867:EQY982867 FAT982867:FAU982867 FKP982867:FKQ982867 FUL982867:FUM982867 GEH982867:GEI982867 GOD982867:GOE982867 GXZ982867:GYA982867 HHV982867:HHW982867 HRR982867:HRS982867 IBN982867:IBO982867 ILJ982867:ILK982867 IVF982867:IVG982867 JFB982867:JFC982867 JOX982867:JOY982867 JYT982867:JYU982867 KIP982867:KIQ982867 KSL982867:KSM982867 LCH982867:LCI982867 LMD982867:LME982867 LVZ982867:LWA982867 MFV982867:MFW982867 MPR982867:MPS982867 MZN982867:MZO982867 NJJ982867:NJK982867 NTF982867:NTG982867 ODB982867:ODC982867 OMX982867:OMY982867 OWT982867:OWU982867 PGP982867:PGQ982867 PQL982867:PQM982867 QAH982867:QAI982867 QKD982867:QKE982867 QTZ982867:QUA982867 RDV982867:RDW982867 RNR982867:RNS982867 RXN982867:RXO982867 SHJ982867:SHK982867 SRF982867:SRG982867 TBB982867:TBC982867 TKX982867:TKY982867 TUT982867:TUU982867 UEP982867:UEQ982867 UOL982867:UOM982867 UYH982867:UYI982867 VID982867:VIE982867 VRZ982867:VSA982867 WBV982867:WBW982867 WLR982867:WLS982867 WVN982867:WVO982867 H982867 H917331 H851795 H786259 H720723 H655187 H589651 H524115 H458579 H393043 H327507 H261971 H196435 H130899 H65363" xr:uid="{AE614598-A156-4E24-BB10-7E5DC3004F19}">
      <formula1>9999999999</formula1>
    </dataValidation>
    <dataValidation type="whole" operator="notEqual" allowBlank="1" showInputMessage="1" showErrorMessage="1" errorTitle="Pogrešan unos" error="Mogu se unijeti samo cjelobrojne vrijednosti. Ova AOP oznaka može se unijeti i s negativnim predznakom" sqref="JB65370:JC65370 SX65370:SY65370 ACT65370:ACU65370 AMP65370:AMQ65370 AWL65370:AWM65370 BGH65370:BGI65370 BQD65370:BQE65370 BZZ65370:CAA65370 CJV65370:CJW65370 CTR65370:CTS65370 DDN65370:DDO65370 DNJ65370:DNK65370 DXF65370:DXG65370 EHB65370:EHC65370 EQX65370:EQY65370 FAT65370:FAU65370 FKP65370:FKQ65370 FUL65370:FUM65370 GEH65370:GEI65370 GOD65370:GOE65370 GXZ65370:GYA65370 HHV65370:HHW65370 HRR65370:HRS65370 IBN65370:IBO65370 ILJ65370:ILK65370 IVF65370:IVG65370 JFB65370:JFC65370 JOX65370:JOY65370 JYT65370:JYU65370 KIP65370:KIQ65370 KSL65370:KSM65370 LCH65370:LCI65370 LMD65370:LME65370 LVZ65370:LWA65370 MFV65370:MFW65370 MPR65370:MPS65370 MZN65370:MZO65370 NJJ65370:NJK65370 NTF65370:NTG65370 ODB65370:ODC65370 OMX65370:OMY65370 OWT65370:OWU65370 PGP65370:PGQ65370 PQL65370:PQM65370 QAH65370:QAI65370 QKD65370:QKE65370 QTZ65370:QUA65370 RDV65370:RDW65370 RNR65370:RNS65370 RXN65370:RXO65370 SHJ65370:SHK65370 SRF65370:SRG65370 TBB65370:TBC65370 TKX65370:TKY65370 TUT65370:TUU65370 UEP65370:UEQ65370 UOL65370:UOM65370 UYH65370:UYI65370 VID65370:VIE65370 VRZ65370:VSA65370 WBV65370:WBW65370 WLR65370:WLS65370 WVN65370:WVO65370 JB130906:JC130906 SX130906:SY130906 ACT130906:ACU130906 AMP130906:AMQ130906 AWL130906:AWM130906 BGH130906:BGI130906 BQD130906:BQE130906 BZZ130906:CAA130906 CJV130906:CJW130906 CTR130906:CTS130906 DDN130906:DDO130906 DNJ130906:DNK130906 DXF130906:DXG130906 EHB130906:EHC130906 EQX130906:EQY130906 FAT130906:FAU130906 FKP130906:FKQ130906 FUL130906:FUM130906 GEH130906:GEI130906 GOD130906:GOE130906 GXZ130906:GYA130906 HHV130906:HHW130906 HRR130906:HRS130906 IBN130906:IBO130906 ILJ130906:ILK130906 IVF130906:IVG130906 JFB130906:JFC130906 JOX130906:JOY130906 JYT130906:JYU130906 KIP130906:KIQ130906 KSL130906:KSM130906 LCH130906:LCI130906 LMD130906:LME130906 LVZ130906:LWA130906 MFV130906:MFW130906 MPR130906:MPS130906 MZN130906:MZO130906 NJJ130906:NJK130906 NTF130906:NTG130906 ODB130906:ODC130906 OMX130906:OMY130906 OWT130906:OWU130906 PGP130906:PGQ130906 PQL130906:PQM130906 QAH130906:QAI130906 QKD130906:QKE130906 QTZ130906:QUA130906 RDV130906:RDW130906 RNR130906:RNS130906 RXN130906:RXO130906 SHJ130906:SHK130906 SRF130906:SRG130906 TBB130906:TBC130906 TKX130906:TKY130906 TUT130906:TUU130906 UEP130906:UEQ130906 UOL130906:UOM130906 UYH130906:UYI130906 VID130906:VIE130906 VRZ130906:VSA130906 WBV130906:WBW130906 WLR130906:WLS130906 WVN130906:WVO130906 JB196442:JC196442 SX196442:SY196442 ACT196442:ACU196442 AMP196442:AMQ196442 AWL196442:AWM196442 BGH196442:BGI196442 BQD196442:BQE196442 BZZ196442:CAA196442 CJV196442:CJW196442 CTR196442:CTS196442 DDN196442:DDO196442 DNJ196442:DNK196442 DXF196442:DXG196442 EHB196442:EHC196442 EQX196442:EQY196442 FAT196442:FAU196442 FKP196442:FKQ196442 FUL196442:FUM196442 GEH196442:GEI196442 GOD196442:GOE196442 GXZ196442:GYA196442 HHV196442:HHW196442 HRR196442:HRS196442 IBN196442:IBO196442 ILJ196442:ILK196442 IVF196442:IVG196442 JFB196442:JFC196442 JOX196442:JOY196442 JYT196442:JYU196442 KIP196442:KIQ196442 KSL196442:KSM196442 LCH196442:LCI196442 LMD196442:LME196442 LVZ196442:LWA196442 MFV196442:MFW196442 MPR196442:MPS196442 MZN196442:MZO196442 NJJ196442:NJK196442 NTF196442:NTG196442 ODB196442:ODC196442 OMX196442:OMY196442 OWT196442:OWU196442 PGP196442:PGQ196442 PQL196442:PQM196442 QAH196442:QAI196442 QKD196442:QKE196442 QTZ196442:QUA196442 RDV196442:RDW196442 RNR196442:RNS196442 RXN196442:RXO196442 SHJ196442:SHK196442 SRF196442:SRG196442 TBB196442:TBC196442 TKX196442:TKY196442 TUT196442:TUU196442 UEP196442:UEQ196442 UOL196442:UOM196442 UYH196442:UYI196442 VID196442:VIE196442 VRZ196442:VSA196442 WBV196442:WBW196442 WLR196442:WLS196442 WVN196442:WVO196442 JB261978:JC261978 SX261978:SY261978 ACT261978:ACU261978 AMP261978:AMQ261978 AWL261978:AWM261978 BGH261978:BGI261978 BQD261978:BQE261978 BZZ261978:CAA261978 CJV261978:CJW261978 CTR261978:CTS261978 DDN261978:DDO261978 DNJ261978:DNK261978 DXF261978:DXG261978 EHB261978:EHC261978 EQX261978:EQY261978 FAT261978:FAU261978 FKP261978:FKQ261978 FUL261978:FUM261978 GEH261978:GEI261978 GOD261978:GOE261978 GXZ261978:GYA261978 HHV261978:HHW261978 HRR261978:HRS261978 IBN261978:IBO261978 ILJ261978:ILK261978 IVF261978:IVG261978 JFB261978:JFC261978 JOX261978:JOY261978 JYT261978:JYU261978 KIP261978:KIQ261978 KSL261978:KSM261978 LCH261978:LCI261978 LMD261978:LME261978 LVZ261978:LWA261978 MFV261978:MFW261978 MPR261978:MPS261978 MZN261978:MZO261978 NJJ261978:NJK261978 NTF261978:NTG261978 ODB261978:ODC261978 OMX261978:OMY261978 OWT261978:OWU261978 PGP261978:PGQ261978 PQL261978:PQM261978 QAH261978:QAI261978 QKD261978:QKE261978 QTZ261978:QUA261978 RDV261978:RDW261978 RNR261978:RNS261978 RXN261978:RXO261978 SHJ261978:SHK261978 SRF261978:SRG261978 TBB261978:TBC261978 TKX261978:TKY261978 TUT261978:TUU261978 UEP261978:UEQ261978 UOL261978:UOM261978 UYH261978:UYI261978 VID261978:VIE261978 VRZ261978:VSA261978 WBV261978:WBW261978 WLR261978:WLS261978 WVN261978:WVO261978 JB327514:JC327514 SX327514:SY327514 ACT327514:ACU327514 AMP327514:AMQ327514 AWL327514:AWM327514 BGH327514:BGI327514 BQD327514:BQE327514 BZZ327514:CAA327514 CJV327514:CJW327514 CTR327514:CTS327514 DDN327514:DDO327514 DNJ327514:DNK327514 DXF327514:DXG327514 EHB327514:EHC327514 EQX327514:EQY327514 FAT327514:FAU327514 FKP327514:FKQ327514 FUL327514:FUM327514 GEH327514:GEI327514 GOD327514:GOE327514 GXZ327514:GYA327514 HHV327514:HHW327514 HRR327514:HRS327514 IBN327514:IBO327514 ILJ327514:ILK327514 IVF327514:IVG327514 JFB327514:JFC327514 JOX327514:JOY327514 JYT327514:JYU327514 KIP327514:KIQ327514 KSL327514:KSM327514 LCH327514:LCI327514 LMD327514:LME327514 LVZ327514:LWA327514 MFV327514:MFW327514 MPR327514:MPS327514 MZN327514:MZO327514 NJJ327514:NJK327514 NTF327514:NTG327514 ODB327514:ODC327514 OMX327514:OMY327514 OWT327514:OWU327514 PGP327514:PGQ327514 PQL327514:PQM327514 QAH327514:QAI327514 QKD327514:QKE327514 QTZ327514:QUA327514 RDV327514:RDW327514 RNR327514:RNS327514 RXN327514:RXO327514 SHJ327514:SHK327514 SRF327514:SRG327514 TBB327514:TBC327514 TKX327514:TKY327514 TUT327514:TUU327514 UEP327514:UEQ327514 UOL327514:UOM327514 UYH327514:UYI327514 VID327514:VIE327514 VRZ327514:VSA327514 WBV327514:WBW327514 WLR327514:WLS327514 WVN327514:WVO327514 JB393050:JC393050 SX393050:SY393050 ACT393050:ACU393050 AMP393050:AMQ393050 AWL393050:AWM393050 BGH393050:BGI393050 BQD393050:BQE393050 BZZ393050:CAA393050 CJV393050:CJW393050 CTR393050:CTS393050 DDN393050:DDO393050 DNJ393050:DNK393050 DXF393050:DXG393050 EHB393050:EHC393050 EQX393050:EQY393050 FAT393050:FAU393050 FKP393050:FKQ393050 FUL393050:FUM393050 GEH393050:GEI393050 GOD393050:GOE393050 GXZ393050:GYA393050 HHV393050:HHW393050 HRR393050:HRS393050 IBN393050:IBO393050 ILJ393050:ILK393050 IVF393050:IVG393050 JFB393050:JFC393050 JOX393050:JOY393050 JYT393050:JYU393050 KIP393050:KIQ393050 KSL393050:KSM393050 LCH393050:LCI393050 LMD393050:LME393050 LVZ393050:LWA393050 MFV393050:MFW393050 MPR393050:MPS393050 MZN393050:MZO393050 NJJ393050:NJK393050 NTF393050:NTG393050 ODB393050:ODC393050 OMX393050:OMY393050 OWT393050:OWU393050 PGP393050:PGQ393050 PQL393050:PQM393050 QAH393050:QAI393050 QKD393050:QKE393050 QTZ393050:QUA393050 RDV393050:RDW393050 RNR393050:RNS393050 RXN393050:RXO393050 SHJ393050:SHK393050 SRF393050:SRG393050 TBB393050:TBC393050 TKX393050:TKY393050 TUT393050:TUU393050 UEP393050:UEQ393050 UOL393050:UOM393050 UYH393050:UYI393050 VID393050:VIE393050 VRZ393050:VSA393050 WBV393050:WBW393050 WLR393050:WLS393050 WVN393050:WVO393050 JB458586:JC458586 SX458586:SY458586 ACT458586:ACU458586 AMP458586:AMQ458586 AWL458586:AWM458586 BGH458586:BGI458586 BQD458586:BQE458586 BZZ458586:CAA458586 CJV458586:CJW458586 CTR458586:CTS458586 DDN458586:DDO458586 DNJ458586:DNK458586 DXF458586:DXG458586 EHB458586:EHC458586 EQX458586:EQY458586 FAT458586:FAU458586 FKP458586:FKQ458586 FUL458586:FUM458586 GEH458586:GEI458586 GOD458586:GOE458586 GXZ458586:GYA458586 HHV458586:HHW458586 HRR458586:HRS458586 IBN458586:IBO458586 ILJ458586:ILK458586 IVF458586:IVG458586 JFB458586:JFC458586 JOX458586:JOY458586 JYT458586:JYU458586 KIP458586:KIQ458586 KSL458586:KSM458586 LCH458586:LCI458586 LMD458586:LME458586 LVZ458586:LWA458586 MFV458586:MFW458586 MPR458586:MPS458586 MZN458586:MZO458586 NJJ458586:NJK458586 NTF458586:NTG458586 ODB458586:ODC458586 OMX458586:OMY458586 OWT458586:OWU458586 PGP458586:PGQ458586 PQL458586:PQM458586 QAH458586:QAI458586 QKD458586:QKE458586 QTZ458586:QUA458586 RDV458586:RDW458586 RNR458586:RNS458586 RXN458586:RXO458586 SHJ458586:SHK458586 SRF458586:SRG458586 TBB458586:TBC458586 TKX458586:TKY458586 TUT458586:TUU458586 UEP458586:UEQ458586 UOL458586:UOM458586 UYH458586:UYI458586 VID458586:VIE458586 VRZ458586:VSA458586 WBV458586:WBW458586 WLR458586:WLS458586 WVN458586:WVO458586 JB524122:JC524122 SX524122:SY524122 ACT524122:ACU524122 AMP524122:AMQ524122 AWL524122:AWM524122 BGH524122:BGI524122 BQD524122:BQE524122 BZZ524122:CAA524122 CJV524122:CJW524122 CTR524122:CTS524122 DDN524122:DDO524122 DNJ524122:DNK524122 DXF524122:DXG524122 EHB524122:EHC524122 EQX524122:EQY524122 FAT524122:FAU524122 FKP524122:FKQ524122 FUL524122:FUM524122 GEH524122:GEI524122 GOD524122:GOE524122 GXZ524122:GYA524122 HHV524122:HHW524122 HRR524122:HRS524122 IBN524122:IBO524122 ILJ524122:ILK524122 IVF524122:IVG524122 JFB524122:JFC524122 JOX524122:JOY524122 JYT524122:JYU524122 KIP524122:KIQ524122 KSL524122:KSM524122 LCH524122:LCI524122 LMD524122:LME524122 LVZ524122:LWA524122 MFV524122:MFW524122 MPR524122:MPS524122 MZN524122:MZO524122 NJJ524122:NJK524122 NTF524122:NTG524122 ODB524122:ODC524122 OMX524122:OMY524122 OWT524122:OWU524122 PGP524122:PGQ524122 PQL524122:PQM524122 QAH524122:QAI524122 QKD524122:QKE524122 QTZ524122:QUA524122 RDV524122:RDW524122 RNR524122:RNS524122 RXN524122:RXO524122 SHJ524122:SHK524122 SRF524122:SRG524122 TBB524122:TBC524122 TKX524122:TKY524122 TUT524122:TUU524122 UEP524122:UEQ524122 UOL524122:UOM524122 UYH524122:UYI524122 VID524122:VIE524122 VRZ524122:VSA524122 WBV524122:WBW524122 WLR524122:WLS524122 WVN524122:WVO524122 JB589658:JC589658 SX589658:SY589658 ACT589658:ACU589658 AMP589658:AMQ589658 AWL589658:AWM589658 BGH589658:BGI589658 BQD589658:BQE589658 BZZ589658:CAA589658 CJV589658:CJW589658 CTR589658:CTS589658 DDN589658:DDO589658 DNJ589658:DNK589658 DXF589658:DXG589658 EHB589658:EHC589658 EQX589658:EQY589658 FAT589658:FAU589658 FKP589658:FKQ589658 FUL589658:FUM589658 GEH589658:GEI589658 GOD589658:GOE589658 GXZ589658:GYA589658 HHV589658:HHW589658 HRR589658:HRS589658 IBN589658:IBO589658 ILJ589658:ILK589658 IVF589658:IVG589658 JFB589658:JFC589658 JOX589658:JOY589658 JYT589658:JYU589658 KIP589658:KIQ589658 KSL589658:KSM589658 LCH589658:LCI589658 LMD589658:LME589658 LVZ589658:LWA589658 MFV589658:MFW589658 MPR589658:MPS589658 MZN589658:MZO589658 NJJ589658:NJK589658 NTF589658:NTG589658 ODB589658:ODC589658 OMX589658:OMY589658 OWT589658:OWU589658 PGP589658:PGQ589658 PQL589658:PQM589658 QAH589658:QAI589658 QKD589658:QKE589658 QTZ589658:QUA589658 RDV589658:RDW589658 RNR589658:RNS589658 RXN589658:RXO589658 SHJ589658:SHK589658 SRF589658:SRG589658 TBB589658:TBC589658 TKX589658:TKY589658 TUT589658:TUU589658 UEP589658:UEQ589658 UOL589658:UOM589658 UYH589658:UYI589658 VID589658:VIE589658 VRZ589658:VSA589658 WBV589658:WBW589658 WLR589658:WLS589658 WVN589658:WVO589658 JB655194:JC655194 SX655194:SY655194 ACT655194:ACU655194 AMP655194:AMQ655194 AWL655194:AWM655194 BGH655194:BGI655194 BQD655194:BQE655194 BZZ655194:CAA655194 CJV655194:CJW655194 CTR655194:CTS655194 DDN655194:DDO655194 DNJ655194:DNK655194 DXF655194:DXG655194 EHB655194:EHC655194 EQX655194:EQY655194 FAT655194:FAU655194 FKP655194:FKQ655194 FUL655194:FUM655194 GEH655194:GEI655194 GOD655194:GOE655194 GXZ655194:GYA655194 HHV655194:HHW655194 HRR655194:HRS655194 IBN655194:IBO655194 ILJ655194:ILK655194 IVF655194:IVG655194 JFB655194:JFC655194 JOX655194:JOY655194 JYT655194:JYU655194 KIP655194:KIQ655194 KSL655194:KSM655194 LCH655194:LCI655194 LMD655194:LME655194 LVZ655194:LWA655194 MFV655194:MFW655194 MPR655194:MPS655194 MZN655194:MZO655194 NJJ655194:NJK655194 NTF655194:NTG655194 ODB655194:ODC655194 OMX655194:OMY655194 OWT655194:OWU655194 PGP655194:PGQ655194 PQL655194:PQM655194 QAH655194:QAI655194 QKD655194:QKE655194 QTZ655194:QUA655194 RDV655194:RDW655194 RNR655194:RNS655194 RXN655194:RXO655194 SHJ655194:SHK655194 SRF655194:SRG655194 TBB655194:TBC655194 TKX655194:TKY655194 TUT655194:TUU655194 UEP655194:UEQ655194 UOL655194:UOM655194 UYH655194:UYI655194 VID655194:VIE655194 VRZ655194:VSA655194 WBV655194:WBW655194 WLR655194:WLS655194 WVN655194:WVO655194 JB720730:JC720730 SX720730:SY720730 ACT720730:ACU720730 AMP720730:AMQ720730 AWL720730:AWM720730 BGH720730:BGI720730 BQD720730:BQE720730 BZZ720730:CAA720730 CJV720730:CJW720730 CTR720730:CTS720730 DDN720730:DDO720730 DNJ720730:DNK720730 DXF720730:DXG720730 EHB720730:EHC720730 EQX720730:EQY720730 FAT720730:FAU720730 FKP720730:FKQ720730 FUL720730:FUM720730 GEH720730:GEI720730 GOD720730:GOE720730 GXZ720730:GYA720730 HHV720730:HHW720730 HRR720730:HRS720730 IBN720730:IBO720730 ILJ720730:ILK720730 IVF720730:IVG720730 JFB720730:JFC720730 JOX720730:JOY720730 JYT720730:JYU720730 KIP720730:KIQ720730 KSL720730:KSM720730 LCH720730:LCI720730 LMD720730:LME720730 LVZ720730:LWA720730 MFV720730:MFW720730 MPR720730:MPS720730 MZN720730:MZO720730 NJJ720730:NJK720730 NTF720730:NTG720730 ODB720730:ODC720730 OMX720730:OMY720730 OWT720730:OWU720730 PGP720730:PGQ720730 PQL720730:PQM720730 QAH720730:QAI720730 QKD720730:QKE720730 QTZ720730:QUA720730 RDV720730:RDW720730 RNR720730:RNS720730 RXN720730:RXO720730 SHJ720730:SHK720730 SRF720730:SRG720730 TBB720730:TBC720730 TKX720730:TKY720730 TUT720730:TUU720730 UEP720730:UEQ720730 UOL720730:UOM720730 UYH720730:UYI720730 VID720730:VIE720730 VRZ720730:VSA720730 WBV720730:WBW720730 WLR720730:WLS720730 WVN720730:WVO720730 JB786266:JC786266 SX786266:SY786266 ACT786266:ACU786266 AMP786266:AMQ786266 AWL786266:AWM786266 BGH786266:BGI786266 BQD786266:BQE786266 BZZ786266:CAA786266 CJV786266:CJW786266 CTR786266:CTS786266 DDN786266:DDO786266 DNJ786266:DNK786266 DXF786266:DXG786266 EHB786266:EHC786266 EQX786266:EQY786266 FAT786266:FAU786266 FKP786266:FKQ786266 FUL786266:FUM786266 GEH786266:GEI786266 GOD786266:GOE786266 GXZ786266:GYA786266 HHV786266:HHW786266 HRR786266:HRS786266 IBN786266:IBO786266 ILJ786266:ILK786266 IVF786266:IVG786266 JFB786266:JFC786266 JOX786266:JOY786266 JYT786266:JYU786266 KIP786266:KIQ786266 KSL786266:KSM786266 LCH786266:LCI786266 LMD786266:LME786266 LVZ786266:LWA786266 MFV786266:MFW786266 MPR786266:MPS786266 MZN786266:MZO786266 NJJ786266:NJK786266 NTF786266:NTG786266 ODB786266:ODC786266 OMX786266:OMY786266 OWT786266:OWU786266 PGP786266:PGQ786266 PQL786266:PQM786266 QAH786266:QAI786266 QKD786266:QKE786266 QTZ786266:QUA786266 RDV786266:RDW786266 RNR786266:RNS786266 RXN786266:RXO786266 SHJ786266:SHK786266 SRF786266:SRG786266 TBB786266:TBC786266 TKX786266:TKY786266 TUT786266:TUU786266 UEP786266:UEQ786266 UOL786266:UOM786266 UYH786266:UYI786266 VID786266:VIE786266 VRZ786266:VSA786266 WBV786266:WBW786266 WLR786266:WLS786266 WVN786266:WVO786266 JB851802:JC851802 SX851802:SY851802 ACT851802:ACU851802 AMP851802:AMQ851802 AWL851802:AWM851802 BGH851802:BGI851802 BQD851802:BQE851802 BZZ851802:CAA851802 CJV851802:CJW851802 CTR851802:CTS851802 DDN851802:DDO851802 DNJ851802:DNK851802 DXF851802:DXG851802 EHB851802:EHC851802 EQX851802:EQY851802 FAT851802:FAU851802 FKP851802:FKQ851802 FUL851802:FUM851802 GEH851802:GEI851802 GOD851802:GOE851802 GXZ851802:GYA851802 HHV851802:HHW851802 HRR851802:HRS851802 IBN851802:IBO851802 ILJ851802:ILK851802 IVF851802:IVG851802 JFB851802:JFC851802 JOX851802:JOY851802 JYT851802:JYU851802 KIP851802:KIQ851802 KSL851802:KSM851802 LCH851802:LCI851802 LMD851802:LME851802 LVZ851802:LWA851802 MFV851802:MFW851802 MPR851802:MPS851802 MZN851802:MZO851802 NJJ851802:NJK851802 NTF851802:NTG851802 ODB851802:ODC851802 OMX851802:OMY851802 OWT851802:OWU851802 PGP851802:PGQ851802 PQL851802:PQM851802 QAH851802:QAI851802 QKD851802:QKE851802 QTZ851802:QUA851802 RDV851802:RDW851802 RNR851802:RNS851802 RXN851802:RXO851802 SHJ851802:SHK851802 SRF851802:SRG851802 TBB851802:TBC851802 TKX851802:TKY851802 TUT851802:TUU851802 UEP851802:UEQ851802 UOL851802:UOM851802 UYH851802:UYI851802 VID851802:VIE851802 VRZ851802:VSA851802 WBV851802:WBW851802 WLR851802:WLS851802 WVN851802:WVO851802 JB917338:JC917338 SX917338:SY917338 ACT917338:ACU917338 AMP917338:AMQ917338 AWL917338:AWM917338 BGH917338:BGI917338 BQD917338:BQE917338 BZZ917338:CAA917338 CJV917338:CJW917338 CTR917338:CTS917338 DDN917338:DDO917338 DNJ917338:DNK917338 DXF917338:DXG917338 EHB917338:EHC917338 EQX917338:EQY917338 FAT917338:FAU917338 FKP917338:FKQ917338 FUL917338:FUM917338 GEH917338:GEI917338 GOD917338:GOE917338 GXZ917338:GYA917338 HHV917338:HHW917338 HRR917338:HRS917338 IBN917338:IBO917338 ILJ917338:ILK917338 IVF917338:IVG917338 JFB917338:JFC917338 JOX917338:JOY917338 JYT917338:JYU917338 KIP917338:KIQ917338 KSL917338:KSM917338 LCH917338:LCI917338 LMD917338:LME917338 LVZ917338:LWA917338 MFV917338:MFW917338 MPR917338:MPS917338 MZN917338:MZO917338 NJJ917338:NJK917338 NTF917338:NTG917338 ODB917338:ODC917338 OMX917338:OMY917338 OWT917338:OWU917338 PGP917338:PGQ917338 PQL917338:PQM917338 QAH917338:QAI917338 QKD917338:QKE917338 QTZ917338:QUA917338 RDV917338:RDW917338 RNR917338:RNS917338 RXN917338:RXO917338 SHJ917338:SHK917338 SRF917338:SRG917338 TBB917338:TBC917338 TKX917338:TKY917338 TUT917338:TUU917338 UEP917338:UEQ917338 UOL917338:UOM917338 UYH917338:UYI917338 VID917338:VIE917338 VRZ917338:VSA917338 WBV917338:WBW917338 WLR917338:WLS917338 WVN917338:WVO917338 JB982874:JC982874 SX982874:SY982874 ACT982874:ACU982874 AMP982874:AMQ982874 AWL982874:AWM982874 BGH982874:BGI982874 BQD982874:BQE982874 BZZ982874:CAA982874 CJV982874:CJW982874 CTR982874:CTS982874 DDN982874:DDO982874 DNJ982874:DNK982874 DXF982874:DXG982874 EHB982874:EHC982874 EQX982874:EQY982874 FAT982874:FAU982874 FKP982874:FKQ982874 FUL982874:FUM982874 GEH982874:GEI982874 GOD982874:GOE982874 GXZ982874:GYA982874 HHV982874:HHW982874 HRR982874:HRS982874 IBN982874:IBO982874 ILJ982874:ILK982874 IVF982874:IVG982874 JFB982874:JFC982874 JOX982874:JOY982874 JYT982874:JYU982874 KIP982874:KIQ982874 KSL982874:KSM982874 LCH982874:LCI982874 LMD982874:LME982874 LVZ982874:LWA982874 MFV982874:MFW982874 MPR982874:MPS982874 MZN982874:MZO982874 NJJ982874:NJK982874 NTF982874:NTG982874 ODB982874:ODC982874 OMX982874:OMY982874 OWT982874:OWU982874 PGP982874:PGQ982874 PQL982874:PQM982874 QAH982874:QAI982874 QKD982874:QKE982874 QTZ982874:QUA982874 RDV982874:RDW982874 RNR982874:RNS982874 RXN982874:RXO982874 SHJ982874:SHK982874 SRF982874:SRG982874 TBB982874:TBC982874 TKX982874:TKY982874 TUT982874:TUU982874 UEP982874:UEQ982874 UOL982874:UOM982874 UYH982874:UYI982874 VID982874:VIE982874 VRZ982874:VSA982874 WBV982874:WBW982874 WLR982874:WLS982874 WVN982874:WVO982874 H982874 H917338 H851802 H786266 H720730 H655194 H589658 H524122 H458586 H393050 H327514 H261978 H196442 H130906 H65370" xr:uid="{2BFB0286-6F7D-46D9-B46A-BEADAB097BCA}">
      <formula1>9999999999</formula1>
    </dataValidation>
    <dataValidation type="whole" operator="greaterThanOrEqual" allowBlank="1" showInputMessage="1" showErrorMessage="1" errorTitle="Pogrešan unos" error="Mogu se unijeti samo cjelobrojne pozitivne vrijednosti." sqref="JB65362:JC65362 SX65362:SY65362 ACT65362:ACU65362 AMP65362:AMQ65362 AWL65362:AWM65362 BGH65362:BGI65362 BQD65362:BQE65362 BZZ65362:CAA65362 CJV65362:CJW65362 CTR65362:CTS65362 DDN65362:DDO65362 DNJ65362:DNK65362 DXF65362:DXG65362 EHB65362:EHC65362 EQX65362:EQY65362 FAT65362:FAU65362 FKP65362:FKQ65362 FUL65362:FUM65362 GEH65362:GEI65362 GOD65362:GOE65362 GXZ65362:GYA65362 HHV65362:HHW65362 HRR65362:HRS65362 IBN65362:IBO65362 ILJ65362:ILK65362 IVF65362:IVG65362 JFB65362:JFC65362 JOX65362:JOY65362 JYT65362:JYU65362 KIP65362:KIQ65362 KSL65362:KSM65362 LCH65362:LCI65362 LMD65362:LME65362 LVZ65362:LWA65362 MFV65362:MFW65362 MPR65362:MPS65362 MZN65362:MZO65362 NJJ65362:NJK65362 NTF65362:NTG65362 ODB65362:ODC65362 OMX65362:OMY65362 OWT65362:OWU65362 PGP65362:PGQ65362 PQL65362:PQM65362 QAH65362:QAI65362 QKD65362:QKE65362 QTZ65362:QUA65362 RDV65362:RDW65362 RNR65362:RNS65362 RXN65362:RXO65362 SHJ65362:SHK65362 SRF65362:SRG65362 TBB65362:TBC65362 TKX65362:TKY65362 TUT65362:TUU65362 UEP65362:UEQ65362 UOL65362:UOM65362 UYH65362:UYI65362 VID65362:VIE65362 VRZ65362:VSA65362 WBV65362:WBW65362 WLR65362:WLS65362 WVN65362:WVO65362 JB130898:JC130898 SX130898:SY130898 ACT130898:ACU130898 AMP130898:AMQ130898 AWL130898:AWM130898 BGH130898:BGI130898 BQD130898:BQE130898 BZZ130898:CAA130898 CJV130898:CJW130898 CTR130898:CTS130898 DDN130898:DDO130898 DNJ130898:DNK130898 DXF130898:DXG130898 EHB130898:EHC130898 EQX130898:EQY130898 FAT130898:FAU130898 FKP130898:FKQ130898 FUL130898:FUM130898 GEH130898:GEI130898 GOD130898:GOE130898 GXZ130898:GYA130898 HHV130898:HHW130898 HRR130898:HRS130898 IBN130898:IBO130898 ILJ130898:ILK130898 IVF130898:IVG130898 JFB130898:JFC130898 JOX130898:JOY130898 JYT130898:JYU130898 KIP130898:KIQ130898 KSL130898:KSM130898 LCH130898:LCI130898 LMD130898:LME130898 LVZ130898:LWA130898 MFV130898:MFW130898 MPR130898:MPS130898 MZN130898:MZO130898 NJJ130898:NJK130898 NTF130898:NTG130898 ODB130898:ODC130898 OMX130898:OMY130898 OWT130898:OWU130898 PGP130898:PGQ130898 PQL130898:PQM130898 QAH130898:QAI130898 QKD130898:QKE130898 QTZ130898:QUA130898 RDV130898:RDW130898 RNR130898:RNS130898 RXN130898:RXO130898 SHJ130898:SHK130898 SRF130898:SRG130898 TBB130898:TBC130898 TKX130898:TKY130898 TUT130898:TUU130898 UEP130898:UEQ130898 UOL130898:UOM130898 UYH130898:UYI130898 VID130898:VIE130898 VRZ130898:VSA130898 WBV130898:WBW130898 WLR130898:WLS130898 WVN130898:WVO130898 JB196434:JC196434 SX196434:SY196434 ACT196434:ACU196434 AMP196434:AMQ196434 AWL196434:AWM196434 BGH196434:BGI196434 BQD196434:BQE196434 BZZ196434:CAA196434 CJV196434:CJW196434 CTR196434:CTS196434 DDN196434:DDO196434 DNJ196434:DNK196434 DXF196434:DXG196434 EHB196434:EHC196434 EQX196434:EQY196434 FAT196434:FAU196434 FKP196434:FKQ196434 FUL196434:FUM196434 GEH196434:GEI196434 GOD196434:GOE196434 GXZ196434:GYA196434 HHV196434:HHW196434 HRR196434:HRS196434 IBN196434:IBO196434 ILJ196434:ILK196434 IVF196434:IVG196434 JFB196434:JFC196434 JOX196434:JOY196434 JYT196434:JYU196434 KIP196434:KIQ196434 KSL196434:KSM196434 LCH196434:LCI196434 LMD196434:LME196434 LVZ196434:LWA196434 MFV196434:MFW196434 MPR196434:MPS196434 MZN196434:MZO196434 NJJ196434:NJK196434 NTF196434:NTG196434 ODB196434:ODC196434 OMX196434:OMY196434 OWT196434:OWU196434 PGP196434:PGQ196434 PQL196434:PQM196434 QAH196434:QAI196434 QKD196434:QKE196434 QTZ196434:QUA196434 RDV196434:RDW196434 RNR196434:RNS196434 RXN196434:RXO196434 SHJ196434:SHK196434 SRF196434:SRG196434 TBB196434:TBC196434 TKX196434:TKY196434 TUT196434:TUU196434 UEP196434:UEQ196434 UOL196434:UOM196434 UYH196434:UYI196434 VID196434:VIE196434 VRZ196434:VSA196434 WBV196434:WBW196434 WLR196434:WLS196434 WVN196434:WVO196434 JB261970:JC261970 SX261970:SY261970 ACT261970:ACU261970 AMP261970:AMQ261970 AWL261970:AWM261970 BGH261970:BGI261970 BQD261970:BQE261970 BZZ261970:CAA261970 CJV261970:CJW261970 CTR261970:CTS261970 DDN261970:DDO261970 DNJ261970:DNK261970 DXF261970:DXG261970 EHB261970:EHC261970 EQX261970:EQY261970 FAT261970:FAU261970 FKP261970:FKQ261970 FUL261970:FUM261970 GEH261970:GEI261970 GOD261970:GOE261970 GXZ261970:GYA261970 HHV261970:HHW261970 HRR261970:HRS261970 IBN261970:IBO261970 ILJ261970:ILK261970 IVF261970:IVG261970 JFB261970:JFC261970 JOX261970:JOY261970 JYT261970:JYU261970 KIP261970:KIQ261970 KSL261970:KSM261970 LCH261970:LCI261970 LMD261970:LME261970 LVZ261970:LWA261970 MFV261970:MFW261970 MPR261970:MPS261970 MZN261970:MZO261970 NJJ261970:NJK261970 NTF261970:NTG261970 ODB261970:ODC261970 OMX261970:OMY261970 OWT261970:OWU261970 PGP261970:PGQ261970 PQL261970:PQM261970 QAH261970:QAI261970 QKD261970:QKE261970 QTZ261970:QUA261970 RDV261970:RDW261970 RNR261970:RNS261970 RXN261970:RXO261970 SHJ261970:SHK261970 SRF261970:SRG261970 TBB261970:TBC261970 TKX261970:TKY261970 TUT261970:TUU261970 UEP261970:UEQ261970 UOL261970:UOM261970 UYH261970:UYI261970 VID261970:VIE261970 VRZ261970:VSA261970 WBV261970:WBW261970 WLR261970:WLS261970 WVN261970:WVO261970 JB327506:JC327506 SX327506:SY327506 ACT327506:ACU327506 AMP327506:AMQ327506 AWL327506:AWM327506 BGH327506:BGI327506 BQD327506:BQE327506 BZZ327506:CAA327506 CJV327506:CJW327506 CTR327506:CTS327506 DDN327506:DDO327506 DNJ327506:DNK327506 DXF327506:DXG327506 EHB327506:EHC327506 EQX327506:EQY327506 FAT327506:FAU327506 FKP327506:FKQ327506 FUL327506:FUM327506 GEH327506:GEI327506 GOD327506:GOE327506 GXZ327506:GYA327506 HHV327506:HHW327506 HRR327506:HRS327506 IBN327506:IBO327506 ILJ327506:ILK327506 IVF327506:IVG327506 JFB327506:JFC327506 JOX327506:JOY327506 JYT327506:JYU327506 KIP327506:KIQ327506 KSL327506:KSM327506 LCH327506:LCI327506 LMD327506:LME327506 LVZ327506:LWA327506 MFV327506:MFW327506 MPR327506:MPS327506 MZN327506:MZO327506 NJJ327506:NJK327506 NTF327506:NTG327506 ODB327506:ODC327506 OMX327506:OMY327506 OWT327506:OWU327506 PGP327506:PGQ327506 PQL327506:PQM327506 QAH327506:QAI327506 QKD327506:QKE327506 QTZ327506:QUA327506 RDV327506:RDW327506 RNR327506:RNS327506 RXN327506:RXO327506 SHJ327506:SHK327506 SRF327506:SRG327506 TBB327506:TBC327506 TKX327506:TKY327506 TUT327506:TUU327506 UEP327506:UEQ327506 UOL327506:UOM327506 UYH327506:UYI327506 VID327506:VIE327506 VRZ327506:VSA327506 WBV327506:WBW327506 WLR327506:WLS327506 WVN327506:WVO327506 JB393042:JC393042 SX393042:SY393042 ACT393042:ACU393042 AMP393042:AMQ393042 AWL393042:AWM393042 BGH393042:BGI393042 BQD393042:BQE393042 BZZ393042:CAA393042 CJV393042:CJW393042 CTR393042:CTS393042 DDN393042:DDO393042 DNJ393042:DNK393042 DXF393042:DXG393042 EHB393042:EHC393042 EQX393042:EQY393042 FAT393042:FAU393042 FKP393042:FKQ393042 FUL393042:FUM393042 GEH393042:GEI393042 GOD393042:GOE393042 GXZ393042:GYA393042 HHV393042:HHW393042 HRR393042:HRS393042 IBN393042:IBO393042 ILJ393042:ILK393042 IVF393042:IVG393042 JFB393042:JFC393042 JOX393042:JOY393042 JYT393042:JYU393042 KIP393042:KIQ393042 KSL393042:KSM393042 LCH393042:LCI393042 LMD393042:LME393042 LVZ393042:LWA393042 MFV393042:MFW393042 MPR393042:MPS393042 MZN393042:MZO393042 NJJ393042:NJK393042 NTF393042:NTG393042 ODB393042:ODC393042 OMX393042:OMY393042 OWT393042:OWU393042 PGP393042:PGQ393042 PQL393042:PQM393042 QAH393042:QAI393042 QKD393042:QKE393042 QTZ393042:QUA393042 RDV393042:RDW393042 RNR393042:RNS393042 RXN393042:RXO393042 SHJ393042:SHK393042 SRF393042:SRG393042 TBB393042:TBC393042 TKX393042:TKY393042 TUT393042:TUU393042 UEP393042:UEQ393042 UOL393042:UOM393042 UYH393042:UYI393042 VID393042:VIE393042 VRZ393042:VSA393042 WBV393042:WBW393042 WLR393042:WLS393042 WVN393042:WVO393042 JB458578:JC458578 SX458578:SY458578 ACT458578:ACU458578 AMP458578:AMQ458578 AWL458578:AWM458578 BGH458578:BGI458578 BQD458578:BQE458578 BZZ458578:CAA458578 CJV458578:CJW458578 CTR458578:CTS458578 DDN458578:DDO458578 DNJ458578:DNK458578 DXF458578:DXG458578 EHB458578:EHC458578 EQX458578:EQY458578 FAT458578:FAU458578 FKP458578:FKQ458578 FUL458578:FUM458578 GEH458578:GEI458578 GOD458578:GOE458578 GXZ458578:GYA458578 HHV458578:HHW458578 HRR458578:HRS458578 IBN458578:IBO458578 ILJ458578:ILK458578 IVF458578:IVG458578 JFB458578:JFC458578 JOX458578:JOY458578 JYT458578:JYU458578 KIP458578:KIQ458578 KSL458578:KSM458578 LCH458578:LCI458578 LMD458578:LME458578 LVZ458578:LWA458578 MFV458578:MFW458578 MPR458578:MPS458578 MZN458578:MZO458578 NJJ458578:NJK458578 NTF458578:NTG458578 ODB458578:ODC458578 OMX458578:OMY458578 OWT458578:OWU458578 PGP458578:PGQ458578 PQL458578:PQM458578 QAH458578:QAI458578 QKD458578:QKE458578 QTZ458578:QUA458578 RDV458578:RDW458578 RNR458578:RNS458578 RXN458578:RXO458578 SHJ458578:SHK458578 SRF458578:SRG458578 TBB458578:TBC458578 TKX458578:TKY458578 TUT458578:TUU458578 UEP458578:UEQ458578 UOL458578:UOM458578 UYH458578:UYI458578 VID458578:VIE458578 VRZ458578:VSA458578 WBV458578:WBW458578 WLR458578:WLS458578 WVN458578:WVO458578 JB524114:JC524114 SX524114:SY524114 ACT524114:ACU524114 AMP524114:AMQ524114 AWL524114:AWM524114 BGH524114:BGI524114 BQD524114:BQE524114 BZZ524114:CAA524114 CJV524114:CJW524114 CTR524114:CTS524114 DDN524114:DDO524114 DNJ524114:DNK524114 DXF524114:DXG524114 EHB524114:EHC524114 EQX524114:EQY524114 FAT524114:FAU524114 FKP524114:FKQ524114 FUL524114:FUM524114 GEH524114:GEI524114 GOD524114:GOE524114 GXZ524114:GYA524114 HHV524114:HHW524114 HRR524114:HRS524114 IBN524114:IBO524114 ILJ524114:ILK524114 IVF524114:IVG524114 JFB524114:JFC524114 JOX524114:JOY524114 JYT524114:JYU524114 KIP524114:KIQ524114 KSL524114:KSM524114 LCH524114:LCI524114 LMD524114:LME524114 LVZ524114:LWA524114 MFV524114:MFW524114 MPR524114:MPS524114 MZN524114:MZO524114 NJJ524114:NJK524114 NTF524114:NTG524114 ODB524114:ODC524114 OMX524114:OMY524114 OWT524114:OWU524114 PGP524114:PGQ524114 PQL524114:PQM524114 QAH524114:QAI524114 QKD524114:QKE524114 QTZ524114:QUA524114 RDV524114:RDW524114 RNR524114:RNS524114 RXN524114:RXO524114 SHJ524114:SHK524114 SRF524114:SRG524114 TBB524114:TBC524114 TKX524114:TKY524114 TUT524114:TUU524114 UEP524114:UEQ524114 UOL524114:UOM524114 UYH524114:UYI524114 VID524114:VIE524114 VRZ524114:VSA524114 WBV524114:WBW524114 WLR524114:WLS524114 WVN524114:WVO524114 JB589650:JC589650 SX589650:SY589650 ACT589650:ACU589650 AMP589650:AMQ589650 AWL589650:AWM589650 BGH589650:BGI589650 BQD589650:BQE589650 BZZ589650:CAA589650 CJV589650:CJW589650 CTR589650:CTS589650 DDN589650:DDO589650 DNJ589650:DNK589650 DXF589650:DXG589650 EHB589650:EHC589650 EQX589650:EQY589650 FAT589650:FAU589650 FKP589650:FKQ589650 FUL589650:FUM589650 GEH589650:GEI589650 GOD589650:GOE589650 GXZ589650:GYA589650 HHV589650:HHW589650 HRR589650:HRS589650 IBN589650:IBO589650 ILJ589650:ILK589650 IVF589650:IVG589650 JFB589650:JFC589650 JOX589650:JOY589650 JYT589650:JYU589650 KIP589650:KIQ589650 KSL589650:KSM589650 LCH589650:LCI589650 LMD589650:LME589650 LVZ589650:LWA589650 MFV589650:MFW589650 MPR589650:MPS589650 MZN589650:MZO589650 NJJ589650:NJK589650 NTF589650:NTG589650 ODB589650:ODC589650 OMX589650:OMY589650 OWT589650:OWU589650 PGP589650:PGQ589650 PQL589650:PQM589650 QAH589650:QAI589650 QKD589650:QKE589650 QTZ589650:QUA589650 RDV589650:RDW589650 RNR589650:RNS589650 RXN589650:RXO589650 SHJ589650:SHK589650 SRF589650:SRG589650 TBB589650:TBC589650 TKX589650:TKY589650 TUT589650:TUU589650 UEP589650:UEQ589650 UOL589650:UOM589650 UYH589650:UYI589650 VID589650:VIE589650 VRZ589650:VSA589650 WBV589650:WBW589650 WLR589650:WLS589650 WVN589650:WVO589650 JB655186:JC655186 SX655186:SY655186 ACT655186:ACU655186 AMP655186:AMQ655186 AWL655186:AWM655186 BGH655186:BGI655186 BQD655186:BQE655186 BZZ655186:CAA655186 CJV655186:CJW655186 CTR655186:CTS655186 DDN655186:DDO655186 DNJ655186:DNK655186 DXF655186:DXG655186 EHB655186:EHC655186 EQX655186:EQY655186 FAT655186:FAU655186 FKP655186:FKQ655186 FUL655186:FUM655186 GEH655186:GEI655186 GOD655186:GOE655186 GXZ655186:GYA655186 HHV655186:HHW655186 HRR655186:HRS655186 IBN655186:IBO655186 ILJ655186:ILK655186 IVF655186:IVG655186 JFB655186:JFC655186 JOX655186:JOY655186 JYT655186:JYU655186 KIP655186:KIQ655186 KSL655186:KSM655186 LCH655186:LCI655186 LMD655186:LME655186 LVZ655186:LWA655186 MFV655186:MFW655186 MPR655186:MPS655186 MZN655186:MZO655186 NJJ655186:NJK655186 NTF655186:NTG655186 ODB655186:ODC655186 OMX655186:OMY655186 OWT655186:OWU655186 PGP655186:PGQ655186 PQL655186:PQM655186 QAH655186:QAI655186 QKD655186:QKE655186 QTZ655186:QUA655186 RDV655186:RDW655186 RNR655186:RNS655186 RXN655186:RXO655186 SHJ655186:SHK655186 SRF655186:SRG655186 TBB655186:TBC655186 TKX655186:TKY655186 TUT655186:TUU655186 UEP655186:UEQ655186 UOL655186:UOM655186 UYH655186:UYI655186 VID655186:VIE655186 VRZ655186:VSA655186 WBV655186:WBW655186 WLR655186:WLS655186 WVN655186:WVO655186 JB720722:JC720722 SX720722:SY720722 ACT720722:ACU720722 AMP720722:AMQ720722 AWL720722:AWM720722 BGH720722:BGI720722 BQD720722:BQE720722 BZZ720722:CAA720722 CJV720722:CJW720722 CTR720722:CTS720722 DDN720722:DDO720722 DNJ720722:DNK720722 DXF720722:DXG720722 EHB720722:EHC720722 EQX720722:EQY720722 FAT720722:FAU720722 FKP720722:FKQ720722 FUL720722:FUM720722 GEH720722:GEI720722 GOD720722:GOE720722 GXZ720722:GYA720722 HHV720722:HHW720722 HRR720722:HRS720722 IBN720722:IBO720722 ILJ720722:ILK720722 IVF720722:IVG720722 JFB720722:JFC720722 JOX720722:JOY720722 JYT720722:JYU720722 KIP720722:KIQ720722 KSL720722:KSM720722 LCH720722:LCI720722 LMD720722:LME720722 LVZ720722:LWA720722 MFV720722:MFW720722 MPR720722:MPS720722 MZN720722:MZO720722 NJJ720722:NJK720722 NTF720722:NTG720722 ODB720722:ODC720722 OMX720722:OMY720722 OWT720722:OWU720722 PGP720722:PGQ720722 PQL720722:PQM720722 QAH720722:QAI720722 QKD720722:QKE720722 QTZ720722:QUA720722 RDV720722:RDW720722 RNR720722:RNS720722 RXN720722:RXO720722 SHJ720722:SHK720722 SRF720722:SRG720722 TBB720722:TBC720722 TKX720722:TKY720722 TUT720722:TUU720722 UEP720722:UEQ720722 UOL720722:UOM720722 UYH720722:UYI720722 VID720722:VIE720722 VRZ720722:VSA720722 WBV720722:WBW720722 WLR720722:WLS720722 WVN720722:WVO720722 JB786258:JC786258 SX786258:SY786258 ACT786258:ACU786258 AMP786258:AMQ786258 AWL786258:AWM786258 BGH786258:BGI786258 BQD786258:BQE786258 BZZ786258:CAA786258 CJV786258:CJW786258 CTR786258:CTS786258 DDN786258:DDO786258 DNJ786258:DNK786258 DXF786258:DXG786258 EHB786258:EHC786258 EQX786258:EQY786258 FAT786258:FAU786258 FKP786258:FKQ786258 FUL786258:FUM786258 GEH786258:GEI786258 GOD786258:GOE786258 GXZ786258:GYA786258 HHV786258:HHW786258 HRR786258:HRS786258 IBN786258:IBO786258 ILJ786258:ILK786258 IVF786258:IVG786258 JFB786258:JFC786258 JOX786258:JOY786258 JYT786258:JYU786258 KIP786258:KIQ786258 KSL786258:KSM786258 LCH786258:LCI786258 LMD786258:LME786258 LVZ786258:LWA786258 MFV786258:MFW786258 MPR786258:MPS786258 MZN786258:MZO786258 NJJ786258:NJK786258 NTF786258:NTG786258 ODB786258:ODC786258 OMX786258:OMY786258 OWT786258:OWU786258 PGP786258:PGQ786258 PQL786258:PQM786258 QAH786258:QAI786258 QKD786258:QKE786258 QTZ786258:QUA786258 RDV786258:RDW786258 RNR786258:RNS786258 RXN786258:RXO786258 SHJ786258:SHK786258 SRF786258:SRG786258 TBB786258:TBC786258 TKX786258:TKY786258 TUT786258:TUU786258 UEP786258:UEQ786258 UOL786258:UOM786258 UYH786258:UYI786258 VID786258:VIE786258 VRZ786258:VSA786258 WBV786258:WBW786258 WLR786258:WLS786258 WVN786258:WVO786258 JB851794:JC851794 SX851794:SY851794 ACT851794:ACU851794 AMP851794:AMQ851794 AWL851794:AWM851794 BGH851794:BGI851794 BQD851794:BQE851794 BZZ851794:CAA851794 CJV851794:CJW851794 CTR851794:CTS851794 DDN851794:DDO851794 DNJ851794:DNK851794 DXF851794:DXG851794 EHB851794:EHC851794 EQX851794:EQY851794 FAT851794:FAU851794 FKP851794:FKQ851794 FUL851794:FUM851794 GEH851794:GEI851794 GOD851794:GOE851794 GXZ851794:GYA851794 HHV851794:HHW851794 HRR851794:HRS851794 IBN851794:IBO851794 ILJ851794:ILK851794 IVF851794:IVG851794 JFB851794:JFC851794 JOX851794:JOY851794 JYT851794:JYU851794 KIP851794:KIQ851794 KSL851794:KSM851794 LCH851794:LCI851794 LMD851794:LME851794 LVZ851794:LWA851794 MFV851794:MFW851794 MPR851794:MPS851794 MZN851794:MZO851794 NJJ851794:NJK851794 NTF851794:NTG851794 ODB851794:ODC851794 OMX851794:OMY851794 OWT851794:OWU851794 PGP851794:PGQ851794 PQL851794:PQM851794 QAH851794:QAI851794 QKD851794:QKE851794 QTZ851794:QUA851794 RDV851794:RDW851794 RNR851794:RNS851794 RXN851794:RXO851794 SHJ851794:SHK851794 SRF851794:SRG851794 TBB851794:TBC851794 TKX851794:TKY851794 TUT851794:TUU851794 UEP851794:UEQ851794 UOL851794:UOM851794 UYH851794:UYI851794 VID851794:VIE851794 VRZ851794:VSA851794 WBV851794:WBW851794 WLR851794:WLS851794 WVN851794:WVO851794 JB917330:JC917330 SX917330:SY917330 ACT917330:ACU917330 AMP917330:AMQ917330 AWL917330:AWM917330 BGH917330:BGI917330 BQD917330:BQE917330 BZZ917330:CAA917330 CJV917330:CJW917330 CTR917330:CTS917330 DDN917330:DDO917330 DNJ917330:DNK917330 DXF917330:DXG917330 EHB917330:EHC917330 EQX917330:EQY917330 FAT917330:FAU917330 FKP917330:FKQ917330 FUL917330:FUM917330 GEH917330:GEI917330 GOD917330:GOE917330 GXZ917330:GYA917330 HHV917330:HHW917330 HRR917330:HRS917330 IBN917330:IBO917330 ILJ917330:ILK917330 IVF917330:IVG917330 JFB917330:JFC917330 JOX917330:JOY917330 JYT917330:JYU917330 KIP917330:KIQ917330 KSL917330:KSM917330 LCH917330:LCI917330 LMD917330:LME917330 LVZ917330:LWA917330 MFV917330:MFW917330 MPR917330:MPS917330 MZN917330:MZO917330 NJJ917330:NJK917330 NTF917330:NTG917330 ODB917330:ODC917330 OMX917330:OMY917330 OWT917330:OWU917330 PGP917330:PGQ917330 PQL917330:PQM917330 QAH917330:QAI917330 QKD917330:QKE917330 QTZ917330:QUA917330 RDV917330:RDW917330 RNR917330:RNS917330 RXN917330:RXO917330 SHJ917330:SHK917330 SRF917330:SRG917330 TBB917330:TBC917330 TKX917330:TKY917330 TUT917330:TUU917330 UEP917330:UEQ917330 UOL917330:UOM917330 UYH917330:UYI917330 VID917330:VIE917330 VRZ917330:VSA917330 WBV917330:WBW917330 WLR917330:WLS917330 WVN917330:WVO917330 JB982866:JC982866 SX982866:SY982866 ACT982866:ACU982866 AMP982866:AMQ982866 AWL982866:AWM982866 BGH982866:BGI982866 BQD982866:BQE982866 BZZ982866:CAA982866 CJV982866:CJW982866 CTR982866:CTS982866 DDN982866:DDO982866 DNJ982866:DNK982866 DXF982866:DXG982866 EHB982866:EHC982866 EQX982866:EQY982866 FAT982866:FAU982866 FKP982866:FKQ982866 FUL982866:FUM982866 GEH982866:GEI982866 GOD982866:GOE982866 GXZ982866:GYA982866 HHV982866:HHW982866 HRR982866:HRS982866 IBN982866:IBO982866 ILJ982866:ILK982866 IVF982866:IVG982866 JFB982866:JFC982866 JOX982866:JOY982866 JYT982866:JYU982866 KIP982866:KIQ982866 KSL982866:KSM982866 LCH982866:LCI982866 LMD982866:LME982866 LVZ982866:LWA982866 MFV982866:MFW982866 MPR982866:MPS982866 MZN982866:MZO982866 NJJ982866:NJK982866 NTF982866:NTG982866 ODB982866:ODC982866 OMX982866:OMY982866 OWT982866:OWU982866 PGP982866:PGQ982866 PQL982866:PQM982866 QAH982866:QAI982866 QKD982866:QKE982866 QTZ982866:QUA982866 RDV982866:RDW982866 RNR982866:RNS982866 RXN982866:RXO982866 SHJ982866:SHK982866 SRF982866:SRG982866 TBB982866:TBC982866 TKX982866:TKY982866 TUT982866:TUU982866 UEP982866:UEQ982866 UOL982866:UOM982866 UYH982866:UYI982866 VID982866:VIE982866 VRZ982866:VSA982866 WBV982866:WBW982866 WLR982866:WLS982866 WVN982866:WVO982866 JB65364:JC65369 SX65364:SY65369 ACT65364:ACU65369 AMP65364:AMQ65369 AWL65364:AWM65369 BGH65364:BGI65369 BQD65364:BQE65369 BZZ65364:CAA65369 CJV65364:CJW65369 CTR65364:CTS65369 DDN65364:DDO65369 DNJ65364:DNK65369 DXF65364:DXG65369 EHB65364:EHC65369 EQX65364:EQY65369 FAT65364:FAU65369 FKP65364:FKQ65369 FUL65364:FUM65369 GEH65364:GEI65369 GOD65364:GOE65369 GXZ65364:GYA65369 HHV65364:HHW65369 HRR65364:HRS65369 IBN65364:IBO65369 ILJ65364:ILK65369 IVF65364:IVG65369 JFB65364:JFC65369 JOX65364:JOY65369 JYT65364:JYU65369 KIP65364:KIQ65369 KSL65364:KSM65369 LCH65364:LCI65369 LMD65364:LME65369 LVZ65364:LWA65369 MFV65364:MFW65369 MPR65364:MPS65369 MZN65364:MZO65369 NJJ65364:NJK65369 NTF65364:NTG65369 ODB65364:ODC65369 OMX65364:OMY65369 OWT65364:OWU65369 PGP65364:PGQ65369 PQL65364:PQM65369 QAH65364:QAI65369 QKD65364:QKE65369 QTZ65364:QUA65369 RDV65364:RDW65369 RNR65364:RNS65369 RXN65364:RXO65369 SHJ65364:SHK65369 SRF65364:SRG65369 TBB65364:TBC65369 TKX65364:TKY65369 TUT65364:TUU65369 UEP65364:UEQ65369 UOL65364:UOM65369 UYH65364:UYI65369 VID65364:VIE65369 VRZ65364:VSA65369 WBV65364:WBW65369 WLR65364:WLS65369 WVN65364:WVO65369 JB130900:JC130905 SX130900:SY130905 ACT130900:ACU130905 AMP130900:AMQ130905 AWL130900:AWM130905 BGH130900:BGI130905 BQD130900:BQE130905 BZZ130900:CAA130905 CJV130900:CJW130905 CTR130900:CTS130905 DDN130900:DDO130905 DNJ130900:DNK130905 DXF130900:DXG130905 EHB130900:EHC130905 EQX130900:EQY130905 FAT130900:FAU130905 FKP130900:FKQ130905 FUL130900:FUM130905 GEH130900:GEI130905 GOD130900:GOE130905 GXZ130900:GYA130905 HHV130900:HHW130905 HRR130900:HRS130905 IBN130900:IBO130905 ILJ130900:ILK130905 IVF130900:IVG130905 JFB130900:JFC130905 JOX130900:JOY130905 JYT130900:JYU130905 KIP130900:KIQ130905 KSL130900:KSM130905 LCH130900:LCI130905 LMD130900:LME130905 LVZ130900:LWA130905 MFV130900:MFW130905 MPR130900:MPS130905 MZN130900:MZO130905 NJJ130900:NJK130905 NTF130900:NTG130905 ODB130900:ODC130905 OMX130900:OMY130905 OWT130900:OWU130905 PGP130900:PGQ130905 PQL130900:PQM130905 QAH130900:QAI130905 QKD130900:QKE130905 QTZ130900:QUA130905 RDV130900:RDW130905 RNR130900:RNS130905 RXN130900:RXO130905 SHJ130900:SHK130905 SRF130900:SRG130905 TBB130900:TBC130905 TKX130900:TKY130905 TUT130900:TUU130905 UEP130900:UEQ130905 UOL130900:UOM130905 UYH130900:UYI130905 VID130900:VIE130905 VRZ130900:VSA130905 WBV130900:WBW130905 WLR130900:WLS130905 WVN130900:WVO130905 JB196436:JC196441 SX196436:SY196441 ACT196436:ACU196441 AMP196436:AMQ196441 AWL196436:AWM196441 BGH196436:BGI196441 BQD196436:BQE196441 BZZ196436:CAA196441 CJV196436:CJW196441 CTR196436:CTS196441 DDN196436:DDO196441 DNJ196436:DNK196441 DXF196436:DXG196441 EHB196436:EHC196441 EQX196436:EQY196441 FAT196436:FAU196441 FKP196436:FKQ196441 FUL196436:FUM196441 GEH196436:GEI196441 GOD196436:GOE196441 GXZ196436:GYA196441 HHV196436:HHW196441 HRR196436:HRS196441 IBN196436:IBO196441 ILJ196436:ILK196441 IVF196436:IVG196441 JFB196436:JFC196441 JOX196436:JOY196441 JYT196436:JYU196441 KIP196436:KIQ196441 KSL196436:KSM196441 LCH196436:LCI196441 LMD196436:LME196441 LVZ196436:LWA196441 MFV196436:MFW196441 MPR196436:MPS196441 MZN196436:MZO196441 NJJ196436:NJK196441 NTF196436:NTG196441 ODB196436:ODC196441 OMX196436:OMY196441 OWT196436:OWU196441 PGP196436:PGQ196441 PQL196436:PQM196441 QAH196436:QAI196441 QKD196436:QKE196441 QTZ196436:QUA196441 RDV196436:RDW196441 RNR196436:RNS196441 RXN196436:RXO196441 SHJ196436:SHK196441 SRF196436:SRG196441 TBB196436:TBC196441 TKX196436:TKY196441 TUT196436:TUU196441 UEP196436:UEQ196441 UOL196436:UOM196441 UYH196436:UYI196441 VID196436:VIE196441 VRZ196436:VSA196441 WBV196436:WBW196441 WLR196436:WLS196441 WVN196436:WVO196441 JB261972:JC261977 SX261972:SY261977 ACT261972:ACU261977 AMP261972:AMQ261977 AWL261972:AWM261977 BGH261972:BGI261977 BQD261972:BQE261977 BZZ261972:CAA261977 CJV261972:CJW261977 CTR261972:CTS261977 DDN261972:DDO261977 DNJ261972:DNK261977 DXF261972:DXG261977 EHB261972:EHC261977 EQX261972:EQY261977 FAT261972:FAU261977 FKP261972:FKQ261977 FUL261972:FUM261977 GEH261972:GEI261977 GOD261972:GOE261977 GXZ261972:GYA261977 HHV261972:HHW261977 HRR261972:HRS261977 IBN261972:IBO261977 ILJ261972:ILK261977 IVF261972:IVG261977 JFB261972:JFC261977 JOX261972:JOY261977 JYT261972:JYU261977 KIP261972:KIQ261977 KSL261972:KSM261977 LCH261972:LCI261977 LMD261972:LME261977 LVZ261972:LWA261977 MFV261972:MFW261977 MPR261972:MPS261977 MZN261972:MZO261977 NJJ261972:NJK261977 NTF261972:NTG261977 ODB261972:ODC261977 OMX261972:OMY261977 OWT261972:OWU261977 PGP261972:PGQ261977 PQL261972:PQM261977 QAH261972:QAI261977 QKD261972:QKE261977 QTZ261972:QUA261977 RDV261972:RDW261977 RNR261972:RNS261977 RXN261972:RXO261977 SHJ261972:SHK261977 SRF261972:SRG261977 TBB261972:TBC261977 TKX261972:TKY261977 TUT261972:TUU261977 UEP261972:UEQ261977 UOL261972:UOM261977 UYH261972:UYI261977 VID261972:VIE261977 VRZ261972:VSA261977 WBV261972:WBW261977 WLR261972:WLS261977 WVN261972:WVO261977 JB327508:JC327513 SX327508:SY327513 ACT327508:ACU327513 AMP327508:AMQ327513 AWL327508:AWM327513 BGH327508:BGI327513 BQD327508:BQE327513 BZZ327508:CAA327513 CJV327508:CJW327513 CTR327508:CTS327513 DDN327508:DDO327513 DNJ327508:DNK327513 DXF327508:DXG327513 EHB327508:EHC327513 EQX327508:EQY327513 FAT327508:FAU327513 FKP327508:FKQ327513 FUL327508:FUM327513 GEH327508:GEI327513 GOD327508:GOE327513 GXZ327508:GYA327513 HHV327508:HHW327513 HRR327508:HRS327513 IBN327508:IBO327513 ILJ327508:ILK327513 IVF327508:IVG327513 JFB327508:JFC327513 JOX327508:JOY327513 JYT327508:JYU327513 KIP327508:KIQ327513 KSL327508:KSM327513 LCH327508:LCI327513 LMD327508:LME327513 LVZ327508:LWA327513 MFV327508:MFW327513 MPR327508:MPS327513 MZN327508:MZO327513 NJJ327508:NJK327513 NTF327508:NTG327513 ODB327508:ODC327513 OMX327508:OMY327513 OWT327508:OWU327513 PGP327508:PGQ327513 PQL327508:PQM327513 QAH327508:QAI327513 QKD327508:QKE327513 QTZ327508:QUA327513 RDV327508:RDW327513 RNR327508:RNS327513 RXN327508:RXO327513 SHJ327508:SHK327513 SRF327508:SRG327513 TBB327508:TBC327513 TKX327508:TKY327513 TUT327508:TUU327513 UEP327508:UEQ327513 UOL327508:UOM327513 UYH327508:UYI327513 VID327508:VIE327513 VRZ327508:VSA327513 WBV327508:WBW327513 WLR327508:WLS327513 WVN327508:WVO327513 JB393044:JC393049 SX393044:SY393049 ACT393044:ACU393049 AMP393044:AMQ393049 AWL393044:AWM393049 BGH393044:BGI393049 BQD393044:BQE393049 BZZ393044:CAA393049 CJV393044:CJW393049 CTR393044:CTS393049 DDN393044:DDO393049 DNJ393044:DNK393049 DXF393044:DXG393049 EHB393044:EHC393049 EQX393044:EQY393049 FAT393044:FAU393049 FKP393044:FKQ393049 FUL393044:FUM393049 GEH393044:GEI393049 GOD393044:GOE393049 GXZ393044:GYA393049 HHV393044:HHW393049 HRR393044:HRS393049 IBN393044:IBO393049 ILJ393044:ILK393049 IVF393044:IVG393049 JFB393044:JFC393049 JOX393044:JOY393049 JYT393044:JYU393049 KIP393044:KIQ393049 KSL393044:KSM393049 LCH393044:LCI393049 LMD393044:LME393049 LVZ393044:LWA393049 MFV393044:MFW393049 MPR393044:MPS393049 MZN393044:MZO393049 NJJ393044:NJK393049 NTF393044:NTG393049 ODB393044:ODC393049 OMX393044:OMY393049 OWT393044:OWU393049 PGP393044:PGQ393049 PQL393044:PQM393049 QAH393044:QAI393049 QKD393044:QKE393049 QTZ393044:QUA393049 RDV393044:RDW393049 RNR393044:RNS393049 RXN393044:RXO393049 SHJ393044:SHK393049 SRF393044:SRG393049 TBB393044:TBC393049 TKX393044:TKY393049 TUT393044:TUU393049 UEP393044:UEQ393049 UOL393044:UOM393049 UYH393044:UYI393049 VID393044:VIE393049 VRZ393044:VSA393049 WBV393044:WBW393049 WLR393044:WLS393049 WVN393044:WVO393049 JB458580:JC458585 SX458580:SY458585 ACT458580:ACU458585 AMP458580:AMQ458585 AWL458580:AWM458585 BGH458580:BGI458585 BQD458580:BQE458585 BZZ458580:CAA458585 CJV458580:CJW458585 CTR458580:CTS458585 DDN458580:DDO458585 DNJ458580:DNK458585 DXF458580:DXG458585 EHB458580:EHC458585 EQX458580:EQY458585 FAT458580:FAU458585 FKP458580:FKQ458585 FUL458580:FUM458585 GEH458580:GEI458585 GOD458580:GOE458585 GXZ458580:GYA458585 HHV458580:HHW458585 HRR458580:HRS458585 IBN458580:IBO458585 ILJ458580:ILK458585 IVF458580:IVG458585 JFB458580:JFC458585 JOX458580:JOY458585 JYT458580:JYU458585 KIP458580:KIQ458585 KSL458580:KSM458585 LCH458580:LCI458585 LMD458580:LME458585 LVZ458580:LWA458585 MFV458580:MFW458585 MPR458580:MPS458585 MZN458580:MZO458585 NJJ458580:NJK458585 NTF458580:NTG458585 ODB458580:ODC458585 OMX458580:OMY458585 OWT458580:OWU458585 PGP458580:PGQ458585 PQL458580:PQM458585 QAH458580:QAI458585 QKD458580:QKE458585 QTZ458580:QUA458585 RDV458580:RDW458585 RNR458580:RNS458585 RXN458580:RXO458585 SHJ458580:SHK458585 SRF458580:SRG458585 TBB458580:TBC458585 TKX458580:TKY458585 TUT458580:TUU458585 UEP458580:UEQ458585 UOL458580:UOM458585 UYH458580:UYI458585 VID458580:VIE458585 VRZ458580:VSA458585 WBV458580:WBW458585 WLR458580:WLS458585 WVN458580:WVO458585 JB524116:JC524121 SX524116:SY524121 ACT524116:ACU524121 AMP524116:AMQ524121 AWL524116:AWM524121 BGH524116:BGI524121 BQD524116:BQE524121 BZZ524116:CAA524121 CJV524116:CJW524121 CTR524116:CTS524121 DDN524116:DDO524121 DNJ524116:DNK524121 DXF524116:DXG524121 EHB524116:EHC524121 EQX524116:EQY524121 FAT524116:FAU524121 FKP524116:FKQ524121 FUL524116:FUM524121 GEH524116:GEI524121 GOD524116:GOE524121 GXZ524116:GYA524121 HHV524116:HHW524121 HRR524116:HRS524121 IBN524116:IBO524121 ILJ524116:ILK524121 IVF524116:IVG524121 JFB524116:JFC524121 JOX524116:JOY524121 JYT524116:JYU524121 KIP524116:KIQ524121 KSL524116:KSM524121 LCH524116:LCI524121 LMD524116:LME524121 LVZ524116:LWA524121 MFV524116:MFW524121 MPR524116:MPS524121 MZN524116:MZO524121 NJJ524116:NJK524121 NTF524116:NTG524121 ODB524116:ODC524121 OMX524116:OMY524121 OWT524116:OWU524121 PGP524116:PGQ524121 PQL524116:PQM524121 QAH524116:QAI524121 QKD524116:QKE524121 QTZ524116:QUA524121 RDV524116:RDW524121 RNR524116:RNS524121 RXN524116:RXO524121 SHJ524116:SHK524121 SRF524116:SRG524121 TBB524116:TBC524121 TKX524116:TKY524121 TUT524116:TUU524121 UEP524116:UEQ524121 UOL524116:UOM524121 UYH524116:UYI524121 VID524116:VIE524121 VRZ524116:VSA524121 WBV524116:WBW524121 WLR524116:WLS524121 WVN524116:WVO524121 JB589652:JC589657 SX589652:SY589657 ACT589652:ACU589657 AMP589652:AMQ589657 AWL589652:AWM589657 BGH589652:BGI589657 BQD589652:BQE589657 BZZ589652:CAA589657 CJV589652:CJW589657 CTR589652:CTS589657 DDN589652:DDO589657 DNJ589652:DNK589657 DXF589652:DXG589657 EHB589652:EHC589657 EQX589652:EQY589657 FAT589652:FAU589657 FKP589652:FKQ589657 FUL589652:FUM589657 GEH589652:GEI589657 GOD589652:GOE589657 GXZ589652:GYA589657 HHV589652:HHW589657 HRR589652:HRS589657 IBN589652:IBO589657 ILJ589652:ILK589657 IVF589652:IVG589657 JFB589652:JFC589657 JOX589652:JOY589657 JYT589652:JYU589657 KIP589652:KIQ589657 KSL589652:KSM589657 LCH589652:LCI589657 LMD589652:LME589657 LVZ589652:LWA589657 MFV589652:MFW589657 MPR589652:MPS589657 MZN589652:MZO589657 NJJ589652:NJK589657 NTF589652:NTG589657 ODB589652:ODC589657 OMX589652:OMY589657 OWT589652:OWU589657 PGP589652:PGQ589657 PQL589652:PQM589657 QAH589652:QAI589657 QKD589652:QKE589657 QTZ589652:QUA589657 RDV589652:RDW589657 RNR589652:RNS589657 RXN589652:RXO589657 SHJ589652:SHK589657 SRF589652:SRG589657 TBB589652:TBC589657 TKX589652:TKY589657 TUT589652:TUU589657 UEP589652:UEQ589657 UOL589652:UOM589657 UYH589652:UYI589657 VID589652:VIE589657 VRZ589652:VSA589657 WBV589652:WBW589657 WLR589652:WLS589657 WVN589652:WVO589657 JB655188:JC655193 SX655188:SY655193 ACT655188:ACU655193 AMP655188:AMQ655193 AWL655188:AWM655193 BGH655188:BGI655193 BQD655188:BQE655193 BZZ655188:CAA655193 CJV655188:CJW655193 CTR655188:CTS655193 DDN655188:DDO655193 DNJ655188:DNK655193 DXF655188:DXG655193 EHB655188:EHC655193 EQX655188:EQY655193 FAT655188:FAU655193 FKP655188:FKQ655193 FUL655188:FUM655193 GEH655188:GEI655193 GOD655188:GOE655193 GXZ655188:GYA655193 HHV655188:HHW655193 HRR655188:HRS655193 IBN655188:IBO655193 ILJ655188:ILK655193 IVF655188:IVG655193 JFB655188:JFC655193 JOX655188:JOY655193 JYT655188:JYU655193 KIP655188:KIQ655193 KSL655188:KSM655193 LCH655188:LCI655193 LMD655188:LME655193 LVZ655188:LWA655193 MFV655188:MFW655193 MPR655188:MPS655193 MZN655188:MZO655193 NJJ655188:NJK655193 NTF655188:NTG655193 ODB655188:ODC655193 OMX655188:OMY655193 OWT655188:OWU655193 PGP655188:PGQ655193 PQL655188:PQM655193 QAH655188:QAI655193 QKD655188:QKE655193 QTZ655188:QUA655193 RDV655188:RDW655193 RNR655188:RNS655193 RXN655188:RXO655193 SHJ655188:SHK655193 SRF655188:SRG655193 TBB655188:TBC655193 TKX655188:TKY655193 TUT655188:TUU655193 UEP655188:UEQ655193 UOL655188:UOM655193 UYH655188:UYI655193 VID655188:VIE655193 VRZ655188:VSA655193 WBV655188:WBW655193 WLR655188:WLS655193 WVN655188:WVO655193 JB720724:JC720729 SX720724:SY720729 ACT720724:ACU720729 AMP720724:AMQ720729 AWL720724:AWM720729 BGH720724:BGI720729 BQD720724:BQE720729 BZZ720724:CAA720729 CJV720724:CJW720729 CTR720724:CTS720729 DDN720724:DDO720729 DNJ720724:DNK720729 DXF720724:DXG720729 EHB720724:EHC720729 EQX720724:EQY720729 FAT720724:FAU720729 FKP720724:FKQ720729 FUL720724:FUM720729 GEH720724:GEI720729 GOD720724:GOE720729 GXZ720724:GYA720729 HHV720724:HHW720729 HRR720724:HRS720729 IBN720724:IBO720729 ILJ720724:ILK720729 IVF720724:IVG720729 JFB720724:JFC720729 JOX720724:JOY720729 JYT720724:JYU720729 KIP720724:KIQ720729 KSL720724:KSM720729 LCH720724:LCI720729 LMD720724:LME720729 LVZ720724:LWA720729 MFV720724:MFW720729 MPR720724:MPS720729 MZN720724:MZO720729 NJJ720724:NJK720729 NTF720724:NTG720729 ODB720724:ODC720729 OMX720724:OMY720729 OWT720724:OWU720729 PGP720724:PGQ720729 PQL720724:PQM720729 QAH720724:QAI720729 QKD720724:QKE720729 QTZ720724:QUA720729 RDV720724:RDW720729 RNR720724:RNS720729 RXN720724:RXO720729 SHJ720724:SHK720729 SRF720724:SRG720729 TBB720724:TBC720729 TKX720724:TKY720729 TUT720724:TUU720729 UEP720724:UEQ720729 UOL720724:UOM720729 UYH720724:UYI720729 VID720724:VIE720729 VRZ720724:VSA720729 WBV720724:WBW720729 WLR720724:WLS720729 WVN720724:WVO720729 JB786260:JC786265 SX786260:SY786265 ACT786260:ACU786265 AMP786260:AMQ786265 AWL786260:AWM786265 BGH786260:BGI786265 BQD786260:BQE786265 BZZ786260:CAA786265 CJV786260:CJW786265 CTR786260:CTS786265 DDN786260:DDO786265 DNJ786260:DNK786265 DXF786260:DXG786265 EHB786260:EHC786265 EQX786260:EQY786265 FAT786260:FAU786265 FKP786260:FKQ786265 FUL786260:FUM786265 GEH786260:GEI786265 GOD786260:GOE786265 GXZ786260:GYA786265 HHV786260:HHW786265 HRR786260:HRS786265 IBN786260:IBO786265 ILJ786260:ILK786265 IVF786260:IVG786265 JFB786260:JFC786265 JOX786260:JOY786265 JYT786260:JYU786265 KIP786260:KIQ786265 KSL786260:KSM786265 LCH786260:LCI786265 LMD786260:LME786265 LVZ786260:LWA786265 MFV786260:MFW786265 MPR786260:MPS786265 MZN786260:MZO786265 NJJ786260:NJK786265 NTF786260:NTG786265 ODB786260:ODC786265 OMX786260:OMY786265 OWT786260:OWU786265 PGP786260:PGQ786265 PQL786260:PQM786265 QAH786260:QAI786265 QKD786260:QKE786265 QTZ786260:QUA786265 RDV786260:RDW786265 RNR786260:RNS786265 RXN786260:RXO786265 SHJ786260:SHK786265 SRF786260:SRG786265 TBB786260:TBC786265 TKX786260:TKY786265 TUT786260:TUU786265 UEP786260:UEQ786265 UOL786260:UOM786265 UYH786260:UYI786265 VID786260:VIE786265 VRZ786260:VSA786265 WBV786260:WBW786265 WLR786260:WLS786265 WVN786260:WVO786265 JB851796:JC851801 SX851796:SY851801 ACT851796:ACU851801 AMP851796:AMQ851801 AWL851796:AWM851801 BGH851796:BGI851801 BQD851796:BQE851801 BZZ851796:CAA851801 CJV851796:CJW851801 CTR851796:CTS851801 DDN851796:DDO851801 DNJ851796:DNK851801 DXF851796:DXG851801 EHB851796:EHC851801 EQX851796:EQY851801 FAT851796:FAU851801 FKP851796:FKQ851801 FUL851796:FUM851801 GEH851796:GEI851801 GOD851796:GOE851801 GXZ851796:GYA851801 HHV851796:HHW851801 HRR851796:HRS851801 IBN851796:IBO851801 ILJ851796:ILK851801 IVF851796:IVG851801 JFB851796:JFC851801 JOX851796:JOY851801 JYT851796:JYU851801 KIP851796:KIQ851801 KSL851796:KSM851801 LCH851796:LCI851801 LMD851796:LME851801 LVZ851796:LWA851801 MFV851796:MFW851801 MPR851796:MPS851801 MZN851796:MZO851801 NJJ851796:NJK851801 NTF851796:NTG851801 ODB851796:ODC851801 OMX851796:OMY851801 OWT851796:OWU851801 PGP851796:PGQ851801 PQL851796:PQM851801 QAH851796:QAI851801 QKD851796:QKE851801 QTZ851796:QUA851801 RDV851796:RDW851801 RNR851796:RNS851801 RXN851796:RXO851801 SHJ851796:SHK851801 SRF851796:SRG851801 TBB851796:TBC851801 TKX851796:TKY851801 TUT851796:TUU851801 UEP851796:UEQ851801 UOL851796:UOM851801 UYH851796:UYI851801 VID851796:VIE851801 VRZ851796:VSA851801 WBV851796:WBW851801 WLR851796:WLS851801 WVN851796:WVO851801 JB917332:JC917337 SX917332:SY917337 ACT917332:ACU917337 AMP917332:AMQ917337 AWL917332:AWM917337 BGH917332:BGI917337 BQD917332:BQE917337 BZZ917332:CAA917337 CJV917332:CJW917337 CTR917332:CTS917337 DDN917332:DDO917337 DNJ917332:DNK917337 DXF917332:DXG917337 EHB917332:EHC917337 EQX917332:EQY917337 FAT917332:FAU917337 FKP917332:FKQ917337 FUL917332:FUM917337 GEH917332:GEI917337 GOD917332:GOE917337 GXZ917332:GYA917337 HHV917332:HHW917337 HRR917332:HRS917337 IBN917332:IBO917337 ILJ917332:ILK917337 IVF917332:IVG917337 JFB917332:JFC917337 JOX917332:JOY917337 JYT917332:JYU917337 KIP917332:KIQ917337 KSL917332:KSM917337 LCH917332:LCI917337 LMD917332:LME917337 LVZ917332:LWA917337 MFV917332:MFW917337 MPR917332:MPS917337 MZN917332:MZO917337 NJJ917332:NJK917337 NTF917332:NTG917337 ODB917332:ODC917337 OMX917332:OMY917337 OWT917332:OWU917337 PGP917332:PGQ917337 PQL917332:PQM917337 QAH917332:QAI917337 QKD917332:QKE917337 QTZ917332:QUA917337 RDV917332:RDW917337 RNR917332:RNS917337 RXN917332:RXO917337 SHJ917332:SHK917337 SRF917332:SRG917337 TBB917332:TBC917337 TKX917332:TKY917337 TUT917332:TUU917337 UEP917332:UEQ917337 UOL917332:UOM917337 UYH917332:UYI917337 VID917332:VIE917337 VRZ917332:VSA917337 WBV917332:WBW917337 WLR917332:WLS917337 WVN917332:WVO917337 JB982868:JC982873 SX982868:SY982873 ACT982868:ACU982873 AMP982868:AMQ982873 AWL982868:AWM982873 BGH982868:BGI982873 BQD982868:BQE982873 BZZ982868:CAA982873 CJV982868:CJW982873 CTR982868:CTS982873 DDN982868:DDO982873 DNJ982868:DNK982873 DXF982868:DXG982873 EHB982868:EHC982873 EQX982868:EQY982873 FAT982868:FAU982873 FKP982868:FKQ982873 FUL982868:FUM982873 GEH982868:GEI982873 GOD982868:GOE982873 GXZ982868:GYA982873 HHV982868:HHW982873 HRR982868:HRS982873 IBN982868:IBO982873 ILJ982868:ILK982873 IVF982868:IVG982873 JFB982868:JFC982873 JOX982868:JOY982873 JYT982868:JYU982873 KIP982868:KIQ982873 KSL982868:KSM982873 LCH982868:LCI982873 LMD982868:LME982873 LVZ982868:LWA982873 MFV982868:MFW982873 MPR982868:MPS982873 MZN982868:MZO982873 NJJ982868:NJK982873 NTF982868:NTG982873 ODB982868:ODC982873 OMX982868:OMY982873 OWT982868:OWU982873 PGP982868:PGQ982873 PQL982868:PQM982873 QAH982868:QAI982873 QKD982868:QKE982873 QTZ982868:QUA982873 RDV982868:RDW982873 RNR982868:RNS982873 RXN982868:RXO982873 SHJ982868:SHK982873 SRF982868:SRG982873 TBB982868:TBC982873 TKX982868:TKY982873 TUT982868:TUU982873 UEP982868:UEQ982873 UOL982868:UOM982873 UYH982868:UYI982873 VID982868:VIE982873 VRZ982868:VSA982873 WBV982868:WBW982873 WLR982868:WLS982873 WVN982868:WVO982873 JB65371:JC65376 SX65371:SY65376 ACT65371:ACU65376 AMP65371:AMQ65376 AWL65371:AWM65376 BGH65371:BGI65376 BQD65371:BQE65376 BZZ65371:CAA65376 CJV65371:CJW65376 CTR65371:CTS65376 DDN65371:DDO65376 DNJ65371:DNK65376 DXF65371:DXG65376 EHB65371:EHC65376 EQX65371:EQY65376 FAT65371:FAU65376 FKP65371:FKQ65376 FUL65371:FUM65376 GEH65371:GEI65376 GOD65371:GOE65376 GXZ65371:GYA65376 HHV65371:HHW65376 HRR65371:HRS65376 IBN65371:IBO65376 ILJ65371:ILK65376 IVF65371:IVG65376 JFB65371:JFC65376 JOX65371:JOY65376 JYT65371:JYU65376 KIP65371:KIQ65376 KSL65371:KSM65376 LCH65371:LCI65376 LMD65371:LME65376 LVZ65371:LWA65376 MFV65371:MFW65376 MPR65371:MPS65376 MZN65371:MZO65376 NJJ65371:NJK65376 NTF65371:NTG65376 ODB65371:ODC65376 OMX65371:OMY65376 OWT65371:OWU65376 PGP65371:PGQ65376 PQL65371:PQM65376 QAH65371:QAI65376 QKD65371:QKE65376 QTZ65371:QUA65376 RDV65371:RDW65376 RNR65371:RNS65376 RXN65371:RXO65376 SHJ65371:SHK65376 SRF65371:SRG65376 TBB65371:TBC65376 TKX65371:TKY65376 TUT65371:TUU65376 UEP65371:UEQ65376 UOL65371:UOM65376 UYH65371:UYI65376 VID65371:VIE65376 VRZ65371:VSA65376 WBV65371:WBW65376 WLR65371:WLS65376 WVN65371:WVO65376 JB130907:JC130912 SX130907:SY130912 ACT130907:ACU130912 AMP130907:AMQ130912 AWL130907:AWM130912 BGH130907:BGI130912 BQD130907:BQE130912 BZZ130907:CAA130912 CJV130907:CJW130912 CTR130907:CTS130912 DDN130907:DDO130912 DNJ130907:DNK130912 DXF130907:DXG130912 EHB130907:EHC130912 EQX130907:EQY130912 FAT130907:FAU130912 FKP130907:FKQ130912 FUL130907:FUM130912 GEH130907:GEI130912 GOD130907:GOE130912 GXZ130907:GYA130912 HHV130907:HHW130912 HRR130907:HRS130912 IBN130907:IBO130912 ILJ130907:ILK130912 IVF130907:IVG130912 JFB130907:JFC130912 JOX130907:JOY130912 JYT130907:JYU130912 KIP130907:KIQ130912 KSL130907:KSM130912 LCH130907:LCI130912 LMD130907:LME130912 LVZ130907:LWA130912 MFV130907:MFW130912 MPR130907:MPS130912 MZN130907:MZO130912 NJJ130907:NJK130912 NTF130907:NTG130912 ODB130907:ODC130912 OMX130907:OMY130912 OWT130907:OWU130912 PGP130907:PGQ130912 PQL130907:PQM130912 QAH130907:QAI130912 QKD130907:QKE130912 QTZ130907:QUA130912 RDV130907:RDW130912 RNR130907:RNS130912 RXN130907:RXO130912 SHJ130907:SHK130912 SRF130907:SRG130912 TBB130907:TBC130912 TKX130907:TKY130912 TUT130907:TUU130912 UEP130907:UEQ130912 UOL130907:UOM130912 UYH130907:UYI130912 VID130907:VIE130912 VRZ130907:VSA130912 WBV130907:WBW130912 WLR130907:WLS130912 WVN130907:WVO130912 JB196443:JC196448 SX196443:SY196448 ACT196443:ACU196448 AMP196443:AMQ196448 AWL196443:AWM196448 BGH196443:BGI196448 BQD196443:BQE196448 BZZ196443:CAA196448 CJV196443:CJW196448 CTR196443:CTS196448 DDN196443:DDO196448 DNJ196443:DNK196448 DXF196443:DXG196448 EHB196443:EHC196448 EQX196443:EQY196448 FAT196443:FAU196448 FKP196443:FKQ196448 FUL196443:FUM196448 GEH196443:GEI196448 GOD196443:GOE196448 GXZ196443:GYA196448 HHV196443:HHW196448 HRR196443:HRS196448 IBN196443:IBO196448 ILJ196443:ILK196448 IVF196443:IVG196448 JFB196443:JFC196448 JOX196443:JOY196448 JYT196443:JYU196448 KIP196443:KIQ196448 KSL196443:KSM196448 LCH196443:LCI196448 LMD196443:LME196448 LVZ196443:LWA196448 MFV196443:MFW196448 MPR196443:MPS196448 MZN196443:MZO196448 NJJ196443:NJK196448 NTF196443:NTG196448 ODB196443:ODC196448 OMX196443:OMY196448 OWT196443:OWU196448 PGP196443:PGQ196448 PQL196443:PQM196448 QAH196443:QAI196448 QKD196443:QKE196448 QTZ196443:QUA196448 RDV196443:RDW196448 RNR196443:RNS196448 RXN196443:RXO196448 SHJ196443:SHK196448 SRF196443:SRG196448 TBB196443:TBC196448 TKX196443:TKY196448 TUT196443:TUU196448 UEP196443:UEQ196448 UOL196443:UOM196448 UYH196443:UYI196448 VID196443:VIE196448 VRZ196443:VSA196448 WBV196443:WBW196448 WLR196443:WLS196448 WVN196443:WVO196448 JB261979:JC261984 SX261979:SY261984 ACT261979:ACU261984 AMP261979:AMQ261984 AWL261979:AWM261984 BGH261979:BGI261984 BQD261979:BQE261984 BZZ261979:CAA261984 CJV261979:CJW261984 CTR261979:CTS261984 DDN261979:DDO261984 DNJ261979:DNK261984 DXF261979:DXG261984 EHB261979:EHC261984 EQX261979:EQY261984 FAT261979:FAU261984 FKP261979:FKQ261984 FUL261979:FUM261984 GEH261979:GEI261984 GOD261979:GOE261984 GXZ261979:GYA261984 HHV261979:HHW261984 HRR261979:HRS261984 IBN261979:IBO261984 ILJ261979:ILK261984 IVF261979:IVG261984 JFB261979:JFC261984 JOX261979:JOY261984 JYT261979:JYU261984 KIP261979:KIQ261984 KSL261979:KSM261984 LCH261979:LCI261984 LMD261979:LME261984 LVZ261979:LWA261984 MFV261979:MFW261984 MPR261979:MPS261984 MZN261979:MZO261984 NJJ261979:NJK261984 NTF261979:NTG261984 ODB261979:ODC261984 OMX261979:OMY261984 OWT261979:OWU261984 PGP261979:PGQ261984 PQL261979:PQM261984 QAH261979:QAI261984 QKD261979:QKE261984 QTZ261979:QUA261984 RDV261979:RDW261984 RNR261979:RNS261984 RXN261979:RXO261984 SHJ261979:SHK261984 SRF261979:SRG261984 TBB261979:TBC261984 TKX261979:TKY261984 TUT261979:TUU261984 UEP261979:UEQ261984 UOL261979:UOM261984 UYH261979:UYI261984 VID261979:VIE261984 VRZ261979:VSA261984 WBV261979:WBW261984 WLR261979:WLS261984 WVN261979:WVO261984 JB327515:JC327520 SX327515:SY327520 ACT327515:ACU327520 AMP327515:AMQ327520 AWL327515:AWM327520 BGH327515:BGI327520 BQD327515:BQE327520 BZZ327515:CAA327520 CJV327515:CJW327520 CTR327515:CTS327520 DDN327515:DDO327520 DNJ327515:DNK327520 DXF327515:DXG327520 EHB327515:EHC327520 EQX327515:EQY327520 FAT327515:FAU327520 FKP327515:FKQ327520 FUL327515:FUM327520 GEH327515:GEI327520 GOD327515:GOE327520 GXZ327515:GYA327520 HHV327515:HHW327520 HRR327515:HRS327520 IBN327515:IBO327520 ILJ327515:ILK327520 IVF327515:IVG327520 JFB327515:JFC327520 JOX327515:JOY327520 JYT327515:JYU327520 KIP327515:KIQ327520 KSL327515:KSM327520 LCH327515:LCI327520 LMD327515:LME327520 LVZ327515:LWA327520 MFV327515:MFW327520 MPR327515:MPS327520 MZN327515:MZO327520 NJJ327515:NJK327520 NTF327515:NTG327520 ODB327515:ODC327520 OMX327515:OMY327520 OWT327515:OWU327520 PGP327515:PGQ327520 PQL327515:PQM327520 QAH327515:QAI327520 QKD327515:QKE327520 QTZ327515:QUA327520 RDV327515:RDW327520 RNR327515:RNS327520 RXN327515:RXO327520 SHJ327515:SHK327520 SRF327515:SRG327520 TBB327515:TBC327520 TKX327515:TKY327520 TUT327515:TUU327520 UEP327515:UEQ327520 UOL327515:UOM327520 UYH327515:UYI327520 VID327515:VIE327520 VRZ327515:VSA327520 WBV327515:WBW327520 WLR327515:WLS327520 WVN327515:WVO327520 JB393051:JC393056 SX393051:SY393056 ACT393051:ACU393056 AMP393051:AMQ393056 AWL393051:AWM393056 BGH393051:BGI393056 BQD393051:BQE393056 BZZ393051:CAA393056 CJV393051:CJW393056 CTR393051:CTS393056 DDN393051:DDO393056 DNJ393051:DNK393056 DXF393051:DXG393056 EHB393051:EHC393056 EQX393051:EQY393056 FAT393051:FAU393056 FKP393051:FKQ393056 FUL393051:FUM393056 GEH393051:GEI393056 GOD393051:GOE393056 GXZ393051:GYA393056 HHV393051:HHW393056 HRR393051:HRS393056 IBN393051:IBO393056 ILJ393051:ILK393056 IVF393051:IVG393056 JFB393051:JFC393056 JOX393051:JOY393056 JYT393051:JYU393056 KIP393051:KIQ393056 KSL393051:KSM393056 LCH393051:LCI393056 LMD393051:LME393056 LVZ393051:LWA393056 MFV393051:MFW393056 MPR393051:MPS393056 MZN393051:MZO393056 NJJ393051:NJK393056 NTF393051:NTG393056 ODB393051:ODC393056 OMX393051:OMY393056 OWT393051:OWU393056 PGP393051:PGQ393056 PQL393051:PQM393056 QAH393051:QAI393056 QKD393051:QKE393056 QTZ393051:QUA393056 RDV393051:RDW393056 RNR393051:RNS393056 RXN393051:RXO393056 SHJ393051:SHK393056 SRF393051:SRG393056 TBB393051:TBC393056 TKX393051:TKY393056 TUT393051:TUU393056 UEP393051:UEQ393056 UOL393051:UOM393056 UYH393051:UYI393056 VID393051:VIE393056 VRZ393051:VSA393056 WBV393051:WBW393056 WLR393051:WLS393056 WVN393051:WVO393056 JB458587:JC458592 SX458587:SY458592 ACT458587:ACU458592 AMP458587:AMQ458592 AWL458587:AWM458592 BGH458587:BGI458592 BQD458587:BQE458592 BZZ458587:CAA458592 CJV458587:CJW458592 CTR458587:CTS458592 DDN458587:DDO458592 DNJ458587:DNK458592 DXF458587:DXG458592 EHB458587:EHC458592 EQX458587:EQY458592 FAT458587:FAU458592 FKP458587:FKQ458592 FUL458587:FUM458592 GEH458587:GEI458592 GOD458587:GOE458592 GXZ458587:GYA458592 HHV458587:HHW458592 HRR458587:HRS458592 IBN458587:IBO458592 ILJ458587:ILK458592 IVF458587:IVG458592 JFB458587:JFC458592 JOX458587:JOY458592 JYT458587:JYU458592 KIP458587:KIQ458592 KSL458587:KSM458592 LCH458587:LCI458592 LMD458587:LME458592 LVZ458587:LWA458592 MFV458587:MFW458592 MPR458587:MPS458592 MZN458587:MZO458592 NJJ458587:NJK458592 NTF458587:NTG458592 ODB458587:ODC458592 OMX458587:OMY458592 OWT458587:OWU458592 PGP458587:PGQ458592 PQL458587:PQM458592 QAH458587:QAI458592 QKD458587:QKE458592 QTZ458587:QUA458592 RDV458587:RDW458592 RNR458587:RNS458592 RXN458587:RXO458592 SHJ458587:SHK458592 SRF458587:SRG458592 TBB458587:TBC458592 TKX458587:TKY458592 TUT458587:TUU458592 UEP458587:UEQ458592 UOL458587:UOM458592 UYH458587:UYI458592 VID458587:VIE458592 VRZ458587:VSA458592 WBV458587:WBW458592 WLR458587:WLS458592 WVN458587:WVO458592 JB524123:JC524128 SX524123:SY524128 ACT524123:ACU524128 AMP524123:AMQ524128 AWL524123:AWM524128 BGH524123:BGI524128 BQD524123:BQE524128 BZZ524123:CAA524128 CJV524123:CJW524128 CTR524123:CTS524128 DDN524123:DDO524128 DNJ524123:DNK524128 DXF524123:DXG524128 EHB524123:EHC524128 EQX524123:EQY524128 FAT524123:FAU524128 FKP524123:FKQ524128 FUL524123:FUM524128 GEH524123:GEI524128 GOD524123:GOE524128 GXZ524123:GYA524128 HHV524123:HHW524128 HRR524123:HRS524128 IBN524123:IBO524128 ILJ524123:ILK524128 IVF524123:IVG524128 JFB524123:JFC524128 JOX524123:JOY524128 JYT524123:JYU524128 KIP524123:KIQ524128 KSL524123:KSM524128 LCH524123:LCI524128 LMD524123:LME524128 LVZ524123:LWA524128 MFV524123:MFW524128 MPR524123:MPS524128 MZN524123:MZO524128 NJJ524123:NJK524128 NTF524123:NTG524128 ODB524123:ODC524128 OMX524123:OMY524128 OWT524123:OWU524128 PGP524123:PGQ524128 PQL524123:PQM524128 QAH524123:QAI524128 QKD524123:QKE524128 QTZ524123:QUA524128 RDV524123:RDW524128 RNR524123:RNS524128 RXN524123:RXO524128 SHJ524123:SHK524128 SRF524123:SRG524128 TBB524123:TBC524128 TKX524123:TKY524128 TUT524123:TUU524128 UEP524123:UEQ524128 UOL524123:UOM524128 UYH524123:UYI524128 VID524123:VIE524128 VRZ524123:VSA524128 WBV524123:WBW524128 WLR524123:WLS524128 WVN524123:WVO524128 JB589659:JC589664 SX589659:SY589664 ACT589659:ACU589664 AMP589659:AMQ589664 AWL589659:AWM589664 BGH589659:BGI589664 BQD589659:BQE589664 BZZ589659:CAA589664 CJV589659:CJW589664 CTR589659:CTS589664 DDN589659:DDO589664 DNJ589659:DNK589664 DXF589659:DXG589664 EHB589659:EHC589664 EQX589659:EQY589664 FAT589659:FAU589664 FKP589659:FKQ589664 FUL589659:FUM589664 GEH589659:GEI589664 GOD589659:GOE589664 GXZ589659:GYA589664 HHV589659:HHW589664 HRR589659:HRS589664 IBN589659:IBO589664 ILJ589659:ILK589664 IVF589659:IVG589664 JFB589659:JFC589664 JOX589659:JOY589664 JYT589659:JYU589664 KIP589659:KIQ589664 KSL589659:KSM589664 LCH589659:LCI589664 LMD589659:LME589664 LVZ589659:LWA589664 MFV589659:MFW589664 MPR589659:MPS589664 MZN589659:MZO589664 NJJ589659:NJK589664 NTF589659:NTG589664 ODB589659:ODC589664 OMX589659:OMY589664 OWT589659:OWU589664 PGP589659:PGQ589664 PQL589659:PQM589664 QAH589659:QAI589664 QKD589659:QKE589664 QTZ589659:QUA589664 RDV589659:RDW589664 RNR589659:RNS589664 RXN589659:RXO589664 SHJ589659:SHK589664 SRF589659:SRG589664 TBB589659:TBC589664 TKX589659:TKY589664 TUT589659:TUU589664 UEP589659:UEQ589664 UOL589659:UOM589664 UYH589659:UYI589664 VID589659:VIE589664 VRZ589659:VSA589664 WBV589659:WBW589664 WLR589659:WLS589664 WVN589659:WVO589664 JB655195:JC655200 SX655195:SY655200 ACT655195:ACU655200 AMP655195:AMQ655200 AWL655195:AWM655200 BGH655195:BGI655200 BQD655195:BQE655200 BZZ655195:CAA655200 CJV655195:CJW655200 CTR655195:CTS655200 DDN655195:DDO655200 DNJ655195:DNK655200 DXF655195:DXG655200 EHB655195:EHC655200 EQX655195:EQY655200 FAT655195:FAU655200 FKP655195:FKQ655200 FUL655195:FUM655200 GEH655195:GEI655200 GOD655195:GOE655200 GXZ655195:GYA655200 HHV655195:HHW655200 HRR655195:HRS655200 IBN655195:IBO655200 ILJ655195:ILK655200 IVF655195:IVG655200 JFB655195:JFC655200 JOX655195:JOY655200 JYT655195:JYU655200 KIP655195:KIQ655200 KSL655195:KSM655200 LCH655195:LCI655200 LMD655195:LME655200 LVZ655195:LWA655200 MFV655195:MFW655200 MPR655195:MPS655200 MZN655195:MZO655200 NJJ655195:NJK655200 NTF655195:NTG655200 ODB655195:ODC655200 OMX655195:OMY655200 OWT655195:OWU655200 PGP655195:PGQ655200 PQL655195:PQM655200 QAH655195:QAI655200 QKD655195:QKE655200 QTZ655195:QUA655200 RDV655195:RDW655200 RNR655195:RNS655200 RXN655195:RXO655200 SHJ655195:SHK655200 SRF655195:SRG655200 TBB655195:TBC655200 TKX655195:TKY655200 TUT655195:TUU655200 UEP655195:UEQ655200 UOL655195:UOM655200 UYH655195:UYI655200 VID655195:VIE655200 VRZ655195:VSA655200 WBV655195:WBW655200 WLR655195:WLS655200 WVN655195:WVO655200 JB720731:JC720736 SX720731:SY720736 ACT720731:ACU720736 AMP720731:AMQ720736 AWL720731:AWM720736 BGH720731:BGI720736 BQD720731:BQE720736 BZZ720731:CAA720736 CJV720731:CJW720736 CTR720731:CTS720736 DDN720731:DDO720736 DNJ720731:DNK720736 DXF720731:DXG720736 EHB720731:EHC720736 EQX720731:EQY720736 FAT720731:FAU720736 FKP720731:FKQ720736 FUL720731:FUM720736 GEH720731:GEI720736 GOD720731:GOE720736 GXZ720731:GYA720736 HHV720731:HHW720736 HRR720731:HRS720736 IBN720731:IBO720736 ILJ720731:ILK720736 IVF720731:IVG720736 JFB720731:JFC720736 JOX720731:JOY720736 JYT720731:JYU720736 KIP720731:KIQ720736 KSL720731:KSM720736 LCH720731:LCI720736 LMD720731:LME720736 LVZ720731:LWA720736 MFV720731:MFW720736 MPR720731:MPS720736 MZN720731:MZO720736 NJJ720731:NJK720736 NTF720731:NTG720736 ODB720731:ODC720736 OMX720731:OMY720736 OWT720731:OWU720736 PGP720731:PGQ720736 PQL720731:PQM720736 QAH720731:QAI720736 QKD720731:QKE720736 QTZ720731:QUA720736 RDV720731:RDW720736 RNR720731:RNS720736 RXN720731:RXO720736 SHJ720731:SHK720736 SRF720731:SRG720736 TBB720731:TBC720736 TKX720731:TKY720736 TUT720731:TUU720736 UEP720731:UEQ720736 UOL720731:UOM720736 UYH720731:UYI720736 VID720731:VIE720736 VRZ720731:VSA720736 WBV720731:WBW720736 WLR720731:WLS720736 WVN720731:WVO720736 JB786267:JC786272 SX786267:SY786272 ACT786267:ACU786272 AMP786267:AMQ786272 AWL786267:AWM786272 BGH786267:BGI786272 BQD786267:BQE786272 BZZ786267:CAA786272 CJV786267:CJW786272 CTR786267:CTS786272 DDN786267:DDO786272 DNJ786267:DNK786272 DXF786267:DXG786272 EHB786267:EHC786272 EQX786267:EQY786272 FAT786267:FAU786272 FKP786267:FKQ786272 FUL786267:FUM786272 GEH786267:GEI786272 GOD786267:GOE786272 GXZ786267:GYA786272 HHV786267:HHW786272 HRR786267:HRS786272 IBN786267:IBO786272 ILJ786267:ILK786272 IVF786267:IVG786272 JFB786267:JFC786272 JOX786267:JOY786272 JYT786267:JYU786272 KIP786267:KIQ786272 KSL786267:KSM786272 LCH786267:LCI786272 LMD786267:LME786272 LVZ786267:LWA786272 MFV786267:MFW786272 MPR786267:MPS786272 MZN786267:MZO786272 NJJ786267:NJK786272 NTF786267:NTG786272 ODB786267:ODC786272 OMX786267:OMY786272 OWT786267:OWU786272 PGP786267:PGQ786272 PQL786267:PQM786272 QAH786267:QAI786272 QKD786267:QKE786272 QTZ786267:QUA786272 RDV786267:RDW786272 RNR786267:RNS786272 RXN786267:RXO786272 SHJ786267:SHK786272 SRF786267:SRG786272 TBB786267:TBC786272 TKX786267:TKY786272 TUT786267:TUU786272 UEP786267:UEQ786272 UOL786267:UOM786272 UYH786267:UYI786272 VID786267:VIE786272 VRZ786267:VSA786272 WBV786267:WBW786272 WLR786267:WLS786272 WVN786267:WVO786272 JB851803:JC851808 SX851803:SY851808 ACT851803:ACU851808 AMP851803:AMQ851808 AWL851803:AWM851808 BGH851803:BGI851808 BQD851803:BQE851808 BZZ851803:CAA851808 CJV851803:CJW851808 CTR851803:CTS851808 DDN851803:DDO851808 DNJ851803:DNK851808 DXF851803:DXG851808 EHB851803:EHC851808 EQX851803:EQY851808 FAT851803:FAU851808 FKP851803:FKQ851808 FUL851803:FUM851808 GEH851803:GEI851808 GOD851803:GOE851808 GXZ851803:GYA851808 HHV851803:HHW851808 HRR851803:HRS851808 IBN851803:IBO851808 ILJ851803:ILK851808 IVF851803:IVG851808 JFB851803:JFC851808 JOX851803:JOY851808 JYT851803:JYU851808 KIP851803:KIQ851808 KSL851803:KSM851808 LCH851803:LCI851808 LMD851803:LME851808 LVZ851803:LWA851808 MFV851803:MFW851808 MPR851803:MPS851808 MZN851803:MZO851808 NJJ851803:NJK851808 NTF851803:NTG851808 ODB851803:ODC851808 OMX851803:OMY851808 OWT851803:OWU851808 PGP851803:PGQ851808 PQL851803:PQM851808 QAH851803:QAI851808 QKD851803:QKE851808 QTZ851803:QUA851808 RDV851803:RDW851808 RNR851803:RNS851808 RXN851803:RXO851808 SHJ851803:SHK851808 SRF851803:SRG851808 TBB851803:TBC851808 TKX851803:TKY851808 TUT851803:TUU851808 UEP851803:UEQ851808 UOL851803:UOM851808 UYH851803:UYI851808 VID851803:VIE851808 VRZ851803:VSA851808 WBV851803:WBW851808 WLR851803:WLS851808 WVN851803:WVO851808 JB917339:JC917344 SX917339:SY917344 ACT917339:ACU917344 AMP917339:AMQ917344 AWL917339:AWM917344 BGH917339:BGI917344 BQD917339:BQE917344 BZZ917339:CAA917344 CJV917339:CJW917344 CTR917339:CTS917344 DDN917339:DDO917344 DNJ917339:DNK917344 DXF917339:DXG917344 EHB917339:EHC917344 EQX917339:EQY917344 FAT917339:FAU917344 FKP917339:FKQ917344 FUL917339:FUM917344 GEH917339:GEI917344 GOD917339:GOE917344 GXZ917339:GYA917344 HHV917339:HHW917344 HRR917339:HRS917344 IBN917339:IBO917344 ILJ917339:ILK917344 IVF917339:IVG917344 JFB917339:JFC917344 JOX917339:JOY917344 JYT917339:JYU917344 KIP917339:KIQ917344 KSL917339:KSM917344 LCH917339:LCI917344 LMD917339:LME917344 LVZ917339:LWA917344 MFV917339:MFW917344 MPR917339:MPS917344 MZN917339:MZO917344 NJJ917339:NJK917344 NTF917339:NTG917344 ODB917339:ODC917344 OMX917339:OMY917344 OWT917339:OWU917344 PGP917339:PGQ917344 PQL917339:PQM917344 QAH917339:QAI917344 QKD917339:QKE917344 QTZ917339:QUA917344 RDV917339:RDW917344 RNR917339:RNS917344 RXN917339:RXO917344 SHJ917339:SHK917344 SRF917339:SRG917344 TBB917339:TBC917344 TKX917339:TKY917344 TUT917339:TUU917344 UEP917339:UEQ917344 UOL917339:UOM917344 UYH917339:UYI917344 VID917339:VIE917344 VRZ917339:VSA917344 WBV917339:WBW917344 WLR917339:WLS917344 WVN917339:WVO917344 JB982875:JC982880 SX982875:SY982880 ACT982875:ACU982880 AMP982875:AMQ982880 AWL982875:AWM982880 BGH982875:BGI982880 BQD982875:BQE982880 BZZ982875:CAA982880 CJV982875:CJW982880 CTR982875:CTS982880 DDN982875:DDO982880 DNJ982875:DNK982880 DXF982875:DXG982880 EHB982875:EHC982880 EQX982875:EQY982880 FAT982875:FAU982880 FKP982875:FKQ982880 FUL982875:FUM982880 GEH982875:GEI982880 GOD982875:GOE982880 GXZ982875:GYA982880 HHV982875:HHW982880 HRR982875:HRS982880 IBN982875:IBO982880 ILJ982875:ILK982880 IVF982875:IVG982880 JFB982875:JFC982880 JOX982875:JOY982880 JYT982875:JYU982880 KIP982875:KIQ982880 KSL982875:KSM982880 LCH982875:LCI982880 LMD982875:LME982880 LVZ982875:LWA982880 MFV982875:MFW982880 MPR982875:MPS982880 MZN982875:MZO982880 NJJ982875:NJK982880 NTF982875:NTG982880 ODB982875:ODC982880 OMX982875:OMY982880 OWT982875:OWU982880 PGP982875:PGQ982880 PQL982875:PQM982880 QAH982875:QAI982880 QKD982875:QKE982880 QTZ982875:QUA982880 RDV982875:RDW982880 RNR982875:RNS982880 RXN982875:RXO982880 SHJ982875:SHK982880 SRF982875:SRG982880 TBB982875:TBC982880 TKX982875:TKY982880 TUT982875:TUU982880 UEP982875:UEQ982880 UOL982875:UOM982880 UYH982875:UYI982880 VID982875:VIE982880 VRZ982875:VSA982880 WBV982875:WBW982880 WLR982875:WLS982880 WVN982875:WVO982880 JB65378:JC65407 SX65378:SY65407 ACT65378:ACU65407 AMP65378:AMQ65407 AWL65378:AWM65407 BGH65378:BGI65407 BQD65378:BQE65407 BZZ65378:CAA65407 CJV65378:CJW65407 CTR65378:CTS65407 DDN65378:DDO65407 DNJ65378:DNK65407 DXF65378:DXG65407 EHB65378:EHC65407 EQX65378:EQY65407 FAT65378:FAU65407 FKP65378:FKQ65407 FUL65378:FUM65407 GEH65378:GEI65407 GOD65378:GOE65407 GXZ65378:GYA65407 HHV65378:HHW65407 HRR65378:HRS65407 IBN65378:IBO65407 ILJ65378:ILK65407 IVF65378:IVG65407 JFB65378:JFC65407 JOX65378:JOY65407 JYT65378:JYU65407 KIP65378:KIQ65407 KSL65378:KSM65407 LCH65378:LCI65407 LMD65378:LME65407 LVZ65378:LWA65407 MFV65378:MFW65407 MPR65378:MPS65407 MZN65378:MZO65407 NJJ65378:NJK65407 NTF65378:NTG65407 ODB65378:ODC65407 OMX65378:OMY65407 OWT65378:OWU65407 PGP65378:PGQ65407 PQL65378:PQM65407 QAH65378:QAI65407 QKD65378:QKE65407 QTZ65378:QUA65407 RDV65378:RDW65407 RNR65378:RNS65407 RXN65378:RXO65407 SHJ65378:SHK65407 SRF65378:SRG65407 TBB65378:TBC65407 TKX65378:TKY65407 TUT65378:TUU65407 UEP65378:UEQ65407 UOL65378:UOM65407 UYH65378:UYI65407 VID65378:VIE65407 VRZ65378:VSA65407 WBV65378:WBW65407 WLR65378:WLS65407 WVN65378:WVO65407 JB130914:JC130943 SX130914:SY130943 ACT130914:ACU130943 AMP130914:AMQ130943 AWL130914:AWM130943 BGH130914:BGI130943 BQD130914:BQE130943 BZZ130914:CAA130943 CJV130914:CJW130943 CTR130914:CTS130943 DDN130914:DDO130943 DNJ130914:DNK130943 DXF130914:DXG130943 EHB130914:EHC130943 EQX130914:EQY130943 FAT130914:FAU130943 FKP130914:FKQ130943 FUL130914:FUM130943 GEH130914:GEI130943 GOD130914:GOE130943 GXZ130914:GYA130943 HHV130914:HHW130943 HRR130914:HRS130943 IBN130914:IBO130943 ILJ130914:ILK130943 IVF130914:IVG130943 JFB130914:JFC130943 JOX130914:JOY130943 JYT130914:JYU130943 KIP130914:KIQ130943 KSL130914:KSM130943 LCH130914:LCI130943 LMD130914:LME130943 LVZ130914:LWA130943 MFV130914:MFW130943 MPR130914:MPS130943 MZN130914:MZO130943 NJJ130914:NJK130943 NTF130914:NTG130943 ODB130914:ODC130943 OMX130914:OMY130943 OWT130914:OWU130943 PGP130914:PGQ130943 PQL130914:PQM130943 QAH130914:QAI130943 QKD130914:QKE130943 QTZ130914:QUA130943 RDV130914:RDW130943 RNR130914:RNS130943 RXN130914:RXO130943 SHJ130914:SHK130943 SRF130914:SRG130943 TBB130914:TBC130943 TKX130914:TKY130943 TUT130914:TUU130943 UEP130914:UEQ130943 UOL130914:UOM130943 UYH130914:UYI130943 VID130914:VIE130943 VRZ130914:VSA130943 WBV130914:WBW130943 WLR130914:WLS130943 WVN130914:WVO130943 JB196450:JC196479 SX196450:SY196479 ACT196450:ACU196479 AMP196450:AMQ196479 AWL196450:AWM196479 BGH196450:BGI196479 BQD196450:BQE196479 BZZ196450:CAA196479 CJV196450:CJW196479 CTR196450:CTS196479 DDN196450:DDO196479 DNJ196450:DNK196479 DXF196450:DXG196479 EHB196450:EHC196479 EQX196450:EQY196479 FAT196450:FAU196479 FKP196450:FKQ196479 FUL196450:FUM196479 GEH196450:GEI196479 GOD196450:GOE196479 GXZ196450:GYA196479 HHV196450:HHW196479 HRR196450:HRS196479 IBN196450:IBO196479 ILJ196450:ILK196479 IVF196450:IVG196479 JFB196450:JFC196479 JOX196450:JOY196479 JYT196450:JYU196479 KIP196450:KIQ196479 KSL196450:KSM196479 LCH196450:LCI196479 LMD196450:LME196479 LVZ196450:LWA196479 MFV196450:MFW196479 MPR196450:MPS196479 MZN196450:MZO196479 NJJ196450:NJK196479 NTF196450:NTG196479 ODB196450:ODC196479 OMX196450:OMY196479 OWT196450:OWU196479 PGP196450:PGQ196479 PQL196450:PQM196479 QAH196450:QAI196479 QKD196450:QKE196479 QTZ196450:QUA196479 RDV196450:RDW196479 RNR196450:RNS196479 RXN196450:RXO196479 SHJ196450:SHK196479 SRF196450:SRG196479 TBB196450:TBC196479 TKX196450:TKY196479 TUT196450:TUU196479 UEP196450:UEQ196479 UOL196450:UOM196479 UYH196450:UYI196479 VID196450:VIE196479 VRZ196450:VSA196479 WBV196450:WBW196479 WLR196450:WLS196479 WVN196450:WVO196479 JB261986:JC262015 SX261986:SY262015 ACT261986:ACU262015 AMP261986:AMQ262015 AWL261986:AWM262015 BGH261986:BGI262015 BQD261986:BQE262015 BZZ261986:CAA262015 CJV261986:CJW262015 CTR261986:CTS262015 DDN261986:DDO262015 DNJ261986:DNK262015 DXF261986:DXG262015 EHB261986:EHC262015 EQX261986:EQY262015 FAT261986:FAU262015 FKP261986:FKQ262015 FUL261986:FUM262015 GEH261986:GEI262015 GOD261986:GOE262015 GXZ261986:GYA262015 HHV261986:HHW262015 HRR261986:HRS262015 IBN261986:IBO262015 ILJ261986:ILK262015 IVF261986:IVG262015 JFB261986:JFC262015 JOX261986:JOY262015 JYT261986:JYU262015 KIP261986:KIQ262015 KSL261986:KSM262015 LCH261986:LCI262015 LMD261986:LME262015 LVZ261986:LWA262015 MFV261986:MFW262015 MPR261986:MPS262015 MZN261986:MZO262015 NJJ261986:NJK262015 NTF261986:NTG262015 ODB261986:ODC262015 OMX261986:OMY262015 OWT261986:OWU262015 PGP261986:PGQ262015 PQL261986:PQM262015 QAH261986:QAI262015 QKD261986:QKE262015 QTZ261986:QUA262015 RDV261986:RDW262015 RNR261986:RNS262015 RXN261986:RXO262015 SHJ261986:SHK262015 SRF261986:SRG262015 TBB261986:TBC262015 TKX261986:TKY262015 TUT261986:TUU262015 UEP261986:UEQ262015 UOL261986:UOM262015 UYH261986:UYI262015 VID261986:VIE262015 VRZ261986:VSA262015 WBV261986:WBW262015 WLR261986:WLS262015 WVN261986:WVO262015 JB327522:JC327551 SX327522:SY327551 ACT327522:ACU327551 AMP327522:AMQ327551 AWL327522:AWM327551 BGH327522:BGI327551 BQD327522:BQE327551 BZZ327522:CAA327551 CJV327522:CJW327551 CTR327522:CTS327551 DDN327522:DDO327551 DNJ327522:DNK327551 DXF327522:DXG327551 EHB327522:EHC327551 EQX327522:EQY327551 FAT327522:FAU327551 FKP327522:FKQ327551 FUL327522:FUM327551 GEH327522:GEI327551 GOD327522:GOE327551 GXZ327522:GYA327551 HHV327522:HHW327551 HRR327522:HRS327551 IBN327522:IBO327551 ILJ327522:ILK327551 IVF327522:IVG327551 JFB327522:JFC327551 JOX327522:JOY327551 JYT327522:JYU327551 KIP327522:KIQ327551 KSL327522:KSM327551 LCH327522:LCI327551 LMD327522:LME327551 LVZ327522:LWA327551 MFV327522:MFW327551 MPR327522:MPS327551 MZN327522:MZO327551 NJJ327522:NJK327551 NTF327522:NTG327551 ODB327522:ODC327551 OMX327522:OMY327551 OWT327522:OWU327551 PGP327522:PGQ327551 PQL327522:PQM327551 QAH327522:QAI327551 QKD327522:QKE327551 QTZ327522:QUA327551 RDV327522:RDW327551 RNR327522:RNS327551 RXN327522:RXO327551 SHJ327522:SHK327551 SRF327522:SRG327551 TBB327522:TBC327551 TKX327522:TKY327551 TUT327522:TUU327551 UEP327522:UEQ327551 UOL327522:UOM327551 UYH327522:UYI327551 VID327522:VIE327551 VRZ327522:VSA327551 WBV327522:WBW327551 WLR327522:WLS327551 WVN327522:WVO327551 JB393058:JC393087 SX393058:SY393087 ACT393058:ACU393087 AMP393058:AMQ393087 AWL393058:AWM393087 BGH393058:BGI393087 BQD393058:BQE393087 BZZ393058:CAA393087 CJV393058:CJW393087 CTR393058:CTS393087 DDN393058:DDO393087 DNJ393058:DNK393087 DXF393058:DXG393087 EHB393058:EHC393087 EQX393058:EQY393087 FAT393058:FAU393087 FKP393058:FKQ393087 FUL393058:FUM393087 GEH393058:GEI393087 GOD393058:GOE393087 GXZ393058:GYA393087 HHV393058:HHW393087 HRR393058:HRS393087 IBN393058:IBO393087 ILJ393058:ILK393087 IVF393058:IVG393087 JFB393058:JFC393087 JOX393058:JOY393087 JYT393058:JYU393087 KIP393058:KIQ393087 KSL393058:KSM393087 LCH393058:LCI393087 LMD393058:LME393087 LVZ393058:LWA393087 MFV393058:MFW393087 MPR393058:MPS393087 MZN393058:MZO393087 NJJ393058:NJK393087 NTF393058:NTG393087 ODB393058:ODC393087 OMX393058:OMY393087 OWT393058:OWU393087 PGP393058:PGQ393087 PQL393058:PQM393087 QAH393058:QAI393087 QKD393058:QKE393087 QTZ393058:QUA393087 RDV393058:RDW393087 RNR393058:RNS393087 RXN393058:RXO393087 SHJ393058:SHK393087 SRF393058:SRG393087 TBB393058:TBC393087 TKX393058:TKY393087 TUT393058:TUU393087 UEP393058:UEQ393087 UOL393058:UOM393087 UYH393058:UYI393087 VID393058:VIE393087 VRZ393058:VSA393087 WBV393058:WBW393087 WLR393058:WLS393087 WVN393058:WVO393087 JB458594:JC458623 SX458594:SY458623 ACT458594:ACU458623 AMP458594:AMQ458623 AWL458594:AWM458623 BGH458594:BGI458623 BQD458594:BQE458623 BZZ458594:CAA458623 CJV458594:CJW458623 CTR458594:CTS458623 DDN458594:DDO458623 DNJ458594:DNK458623 DXF458594:DXG458623 EHB458594:EHC458623 EQX458594:EQY458623 FAT458594:FAU458623 FKP458594:FKQ458623 FUL458594:FUM458623 GEH458594:GEI458623 GOD458594:GOE458623 GXZ458594:GYA458623 HHV458594:HHW458623 HRR458594:HRS458623 IBN458594:IBO458623 ILJ458594:ILK458623 IVF458594:IVG458623 JFB458594:JFC458623 JOX458594:JOY458623 JYT458594:JYU458623 KIP458594:KIQ458623 KSL458594:KSM458623 LCH458594:LCI458623 LMD458594:LME458623 LVZ458594:LWA458623 MFV458594:MFW458623 MPR458594:MPS458623 MZN458594:MZO458623 NJJ458594:NJK458623 NTF458594:NTG458623 ODB458594:ODC458623 OMX458594:OMY458623 OWT458594:OWU458623 PGP458594:PGQ458623 PQL458594:PQM458623 QAH458594:QAI458623 QKD458594:QKE458623 QTZ458594:QUA458623 RDV458594:RDW458623 RNR458594:RNS458623 RXN458594:RXO458623 SHJ458594:SHK458623 SRF458594:SRG458623 TBB458594:TBC458623 TKX458594:TKY458623 TUT458594:TUU458623 UEP458594:UEQ458623 UOL458594:UOM458623 UYH458594:UYI458623 VID458594:VIE458623 VRZ458594:VSA458623 WBV458594:WBW458623 WLR458594:WLS458623 WVN458594:WVO458623 JB524130:JC524159 SX524130:SY524159 ACT524130:ACU524159 AMP524130:AMQ524159 AWL524130:AWM524159 BGH524130:BGI524159 BQD524130:BQE524159 BZZ524130:CAA524159 CJV524130:CJW524159 CTR524130:CTS524159 DDN524130:DDO524159 DNJ524130:DNK524159 DXF524130:DXG524159 EHB524130:EHC524159 EQX524130:EQY524159 FAT524130:FAU524159 FKP524130:FKQ524159 FUL524130:FUM524159 GEH524130:GEI524159 GOD524130:GOE524159 GXZ524130:GYA524159 HHV524130:HHW524159 HRR524130:HRS524159 IBN524130:IBO524159 ILJ524130:ILK524159 IVF524130:IVG524159 JFB524130:JFC524159 JOX524130:JOY524159 JYT524130:JYU524159 KIP524130:KIQ524159 KSL524130:KSM524159 LCH524130:LCI524159 LMD524130:LME524159 LVZ524130:LWA524159 MFV524130:MFW524159 MPR524130:MPS524159 MZN524130:MZO524159 NJJ524130:NJK524159 NTF524130:NTG524159 ODB524130:ODC524159 OMX524130:OMY524159 OWT524130:OWU524159 PGP524130:PGQ524159 PQL524130:PQM524159 QAH524130:QAI524159 QKD524130:QKE524159 QTZ524130:QUA524159 RDV524130:RDW524159 RNR524130:RNS524159 RXN524130:RXO524159 SHJ524130:SHK524159 SRF524130:SRG524159 TBB524130:TBC524159 TKX524130:TKY524159 TUT524130:TUU524159 UEP524130:UEQ524159 UOL524130:UOM524159 UYH524130:UYI524159 VID524130:VIE524159 VRZ524130:VSA524159 WBV524130:WBW524159 WLR524130:WLS524159 WVN524130:WVO524159 JB589666:JC589695 SX589666:SY589695 ACT589666:ACU589695 AMP589666:AMQ589695 AWL589666:AWM589695 BGH589666:BGI589695 BQD589666:BQE589695 BZZ589666:CAA589695 CJV589666:CJW589695 CTR589666:CTS589695 DDN589666:DDO589695 DNJ589666:DNK589695 DXF589666:DXG589695 EHB589666:EHC589695 EQX589666:EQY589695 FAT589666:FAU589695 FKP589666:FKQ589695 FUL589666:FUM589695 GEH589666:GEI589695 GOD589666:GOE589695 GXZ589666:GYA589695 HHV589666:HHW589695 HRR589666:HRS589695 IBN589666:IBO589695 ILJ589666:ILK589695 IVF589666:IVG589695 JFB589666:JFC589695 JOX589666:JOY589695 JYT589666:JYU589695 KIP589666:KIQ589695 KSL589666:KSM589695 LCH589666:LCI589695 LMD589666:LME589695 LVZ589666:LWA589695 MFV589666:MFW589695 MPR589666:MPS589695 MZN589666:MZO589695 NJJ589666:NJK589695 NTF589666:NTG589695 ODB589666:ODC589695 OMX589666:OMY589695 OWT589666:OWU589695 PGP589666:PGQ589695 PQL589666:PQM589695 QAH589666:QAI589695 QKD589666:QKE589695 QTZ589666:QUA589695 RDV589666:RDW589695 RNR589666:RNS589695 RXN589666:RXO589695 SHJ589666:SHK589695 SRF589666:SRG589695 TBB589666:TBC589695 TKX589666:TKY589695 TUT589666:TUU589695 UEP589666:UEQ589695 UOL589666:UOM589695 UYH589666:UYI589695 VID589666:VIE589695 VRZ589666:VSA589695 WBV589666:WBW589695 WLR589666:WLS589695 WVN589666:WVO589695 JB655202:JC655231 SX655202:SY655231 ACT655202:ACU655231 AMP655202:AMQ655231 AWL655202:AWM655231 BGH655202:BGI655231 BQD655202:BQE655231 BZZ655202:CAA655231 CJV655202:CJW655231 CTR655202:CTS655231 DDN655202:DDO655231 DNJ655202:DNK655231 DXF655202:DXG655231 EHB655202:EHC655231 EQX655202:EQY655231 FAT655202:FAU655231 FKP655202:FKQ655231 FUL655202:FUM655231 GEH655202:GEI655231 GOD655202:GOE655231 GXZ655202:GYA655231 HHV655202:HHW655231 HRR655202:HRS655231 IBN655202:IBO655231 ILJ655202:ILK655231 IVF655202:IVG655231 JFB655202:JFC655231 JOX655202:JOY655231 JYT655202:JYU655231 KIP655202:KIQ655231 KSL655202:KSM655231 LCH655202:LCI655231 LMD655202:LME655231 LVZ655202:LWA655231 MFV655202:MFW655231 MPR655202:MPS655231 MZN655202:MZO655231 NJJ655202:NJK655231 NTF655202:NTG655231 ODB655202:ODC655231 OMX655202:OMY655231 OWT655202:OWU655231 PGP655202:PGQ655231 PQL655202:PQM655231 QAH655202:QAI655231 QKD655202:QKE655231 QTZ655202:QUA655231 RDV655202:RDW655231 RNR655202:RNS655231 RXN655202:RXO655231 SHJ655202:SHK655231 SRF655202:SRG655231 TBB655202:TBC655231 TKX655202:TKY655231 TUT655202:TUU655231 UEP655202:UEQ655231 UOL655202:UOM655231 UYH655202:UYI655231 VID655202:VIE655231 VRZ655202:VSA655231 WBV655202:WBW655231 WLR655202:WLS655231 WVN655202:WVO655231 JB720738:JC720767 SX720738:SY720767 ACT720738:ACU720767 AMP720738:AMQ720767 AWL720738:AWM720767 BGH720738:BGI720767 BQD720738:BQE720767 BZZ720738:CAA720767 CJV720738:CJW720767 CTR720738:CTS720767 DDN720738:DDO720767 DNJ720738:DNK720767 DXF720738:DXG720767 EHB720738:EHC720767 EQX720738:EQY720767 FAT720738:FAU720767 FKP720738:FKQ720767 FUL720738:FUM720767 GEH720738:GEI720767 GOD720738:GOE720767 GXZ720738:GYA720767 HHV720738:HHW720767 HRR720738:HRS720767 IBN720738:IBO720767 ILJ720738:ILK720767 IVF720738:IVG720767 JFB720738:JFC720767 JOX720738:JOY720767 JYT720738:JYU720767 KIP720738:KIQ720767 KSL720738:KSM720767 LCH720738:LCI720767 LMD720738:LME720767 LVZ720738:LWA720767 MFV720738:MFW720767 MPR720738:MPS720767 MZN720738:MZO720767 NJJ720738:NJK720767 NTF720738:NTG720767 ODB720738:ODC720767 OMX720738:OMY720767 OWT720738:OWU720767 PGP720738:PGQ720767 PQL720738:PQM720767 QAH720738:QAI720767 QKD720738:QKE720767 QTZ720738:QUA720767 RDV720738:RDW720767 RNR720738:RNS720767 RXN720738:RXO720767 SHJ720738:SHK720767 SRF720738:SRG720767 TBB720738:TBC720767 TKX720738:TKY720767 TUT720738:TUU720767 UEP720738:UEQ720767 UOL720738:UOM720767 UYH720738:UYI720767 VID720738:VIE720767 VRZ720738:VSA720767 WBV720738:WBW720767 WLR720738:WLS720767 WVN720738:WVO720767 JB786274:JC786303 SX786274:SY786303 ACT786274:ACU786303 AMP786274:AMQ786303 AWL786274:AWM786303 BGH786274:BGI786303 BQD786274:BQE786303 BZZ786274:CAA786303 CJV786274:CJW786303 CTR786274:CTS786303 DDN786274:DDO786303 DNJ786274:DNK786303 DXF786274:DXG786303 EHB786274:EHC786303 EQX786274:EQY786303 FAT786274:FAU786303 FKP786274:FKQ786303 FUL786274:FUM786303 GEH786274:GEI786303 GOD786274:GOE786303 GXZ786274:GYA786303 HHV786274:HHW786303 HRR786274:HRS786303 IBN786274:IBO786303 ILJ786274:ILK786303 IVF786274:IVG786303 JFB786274:JFC786303 JOX786274:JOY786303 JYT786274:JYU786303 KIP786274:KIQ786303 KSL786274:KSM786303 LCH786274:LCI786303 LMD786274:LME786303 LVZ786274:LWA786303 MFV786274:MFW786303 MPR786274:MPS786303 MZN786274:MZO786303 NJJ786274:NJK786303 NTF786274:NTG786303 ODB786274:ODC786303 OMX786274:OMY786303 OWT786274:OWU786303 PGP786274:PGQ786303 PQL786274:PQM786303 QAH786274:QAI786303 QKD786274:QKE786303 QTZ786274:QUA786303 RDV786274:RDW786303 RNR786274:RNS786303 RXN786274:RXO786303 SHJ786274:SHK786303 SRF786274:SRG786303 TBB786274:TBC786303 TKX786274:TKY786303 TUT786274:TUU786303 UEP786274:UEQ786303 UOL786274:UOM786303 UYH786274:UYI786303 VID786274:VIE786303 VRZ786274:VSA786303 WBV786274:WBW786303 WLR786274:WLS786303 WVN786274:WVO786303 JB851810:JC851839 SX851810:SY851839 ACT851810:ACU851839 AMP851810:AMQ851839 AWL851810:AWM851839 BGH851810:BGI851839 BQD851810:BQE851839 BZZ851810:CAA851839 CJV851810:CJW851839 CTR851810:CTS851839 DDN851810:DDO851839 DNJ851810:DNK851839 DXF851810:DXG851839 EHB851810:EHC851839 EQX851810:EQY851839 FAT851810:FAU851839 FKP851810:FKQ851839 FUL851810:FUM851839 GEH851810:GEI851839 GOD851810:GOE851839 GXZ851810:GYA851839 HHV851810:HHW851839 HRR851810:HRS851839 IBN851810:IBO851839 ILJ851810:ILK851839 IVF851810:IVG851839 JFB851810:JFC851839 JOX851810:JOY851839 JYT851810:JYU851839 KIP851810:KIQ851839 KSL851810:KSM851839 LCH851810:LCI851839 LMD851810:LME851839 LVZ851810:LWA851839 MFV851810:MFW851839 MPR851810:MPS851839 MZN851810:MZO851839 NJJ851810:NJK851839 NTF851810:NTG851839 ODB851810:ODC851839 OMX851810:OMY851839 OWT851810:OWU851839 PGP851810:PGQ851839 PQL851810:PQM851839 QAH851810:QAI851839 QKD851810:QKE851839 QTZ851810:QUA851839 RDV851810:RDW851839 RNR851810:RNS851839 RXN851810:RXO851839 SHJ851810:SHK851839 SRF851810:SRG851839 TBB851810:TBC851839 TKX851810:TKY851839 TUT851810:TUU851839 UEP851810:UEQ851839 UOL851810:UOM851839 UYH851810:UYI851839 VID851810:VIE851839 VRZ851810:VSA851839 WBV851810:WBW851839 WLR851810:WLS851839 WVN851810:WVO851839 JB917346:JC917375 SX917346:SY917375 ACT917346:ACU917375 AMP917346:AMQ917375 AWL917346:AWM917375 BGH917346:BGI917375 BQD917346:BQE917375 BZZ917346:CAA917375 CJV917346:CJW917375 CTR917346:CTS917375 DDN917346:DDO917375 DNJ917346:DNK917375 DXF917346:DXG917375 EHB917346:EHC917375 EQX917346:EQY917375 FAT917346:FAU917375 FKP917346:FKQ917375 FUL917346:FUM917375 GEH917346:GEI917375 GOD917346:GOE917375 GXZ917346:GYA917375 HHV917346:HHW917375 HRR917346:HRS917375 IBN917346:IBO917375 ILJ917346:ILK917375 IVF917346:IVG917375 JFB917346:JFC917375 JOX917346:JOY917375 JYT917346:JYU917375 KIP917346:KIQ917375 KSL917346:KSM917375 LCH917346:LCI917375 LMD917346:LME917375 LVZ917346:LWA917375 MFV917346:MFW917375 MPR917346:MPS917375 MZN917346:MZO917375 NJJ917346:NJK917375 NTF917346:NTG917375 ODB917346:ODC917375 OMX917346:OMY917375 OWT917346:OWU917375 PGP917346:PGQ917375 PQL917346:PQM917375 QAH917346:QAI917375 QKD917346:QKE917375 QTZ917346:QUA917375 RDV917346:RDW917375 RNR917346:RNS917375 RXN917346:RXO917375 SHJ917346:SHK917375 SRF917346:SRG917375 TBB917346:TBC917375 TKX917346:TKY917375 TUT917346:TUU917375 UEP917346:UEQ917375 UOL917346:UOM917375 UYH917346:UYI917375 VID917346:VIE917375 VRZ917346:VSA917375 WBV917346:WBW917375 WLR917346:WLS917375 WVN917346:WVO917375 JB982882:JC982911 SX982882:SY982911 ACT982882:ACU982911 AMP982882:AMQ982911 AWL982882:AWM982911 BGH982882:BGI982911 BQD982882:BQE982911 BZZ982882:CAA982911 CJV982882:CJW982911 CTR982882:CTS982911 DDN982882:DDO982911 DNJ982882:DNK982911 DXF982882:DXG982911 EHB982882:EHC982911 EQX982882:EQY982911 FAT982882:FAU982911 FKP982882:FKQ982911 FUL982882:FUM982911 GEH982882:GEI982911 GOD982882:GOE982911 GXZ982882:GYA982911 HHV982882:HHW982911 HRR982882:HRS982911 IBN982882:IBO982911 ILJ982882:ILK982911 IVF982882:IVG982911 JFB982882:JFC982911 JOX982882:JOY982911 JYT982882:JYU982911 KIP982882:KIQ982911 KSL982882:KSM982911 LCH982882:LCI982911 LMD982882:LME982911 LVZ982882:LWA982911 MFV982882:MFW982911 MPR982882:MPS982911 MZN982882:MZO982911 NJJ982882:NJK982911 NTF982882:NTG982911 ODB982882:ODC982911 OMX982882:OMY982911 OWT982882:OWU982911 PGP982882:PGQ982911 PQL982882:PQM982911 QAH982882:QAI982911 QKD982882:QKE982911 QTZ982882:QUA982911 RDV982882:RDW982911 RNR982882:RNS982911 RXN982882:RXO982911 SHJ982882:SHK982911 SRF982882:SRG982911 TBB982882:TBC982911 TKX982882:TKY982911 TUT982882:TUU982911 UEP982882:UEQ982911 UOL982882:UOM982911 UYH982882:UYI982911 VID982882:VIE982911 VRZ982882:VSA982911 WBV982882:WBW982911 WLR982882:WLS982911 WVN982882:WVO982911 JB65299:JC65359 SX65299:SY65359 ACT65299:ACU65359 AMP65299:AMQ65359 AWL65299:AWM65359 BGH65299:BGI65359 BQD65299:BQE65359 BZZ65299:CAA65359 CJV65299:CJW65359 CTR65299:CTS65359 DDN65299:DDO65359 DNJ65299:DNK65359 DXF65299:DXG65359 EHB65299:EHC65359 EQX65299:EQY65359 FAT65299:FAU65359 FKP65299:FKQ65359 FUL65299:FUM65359 GEH65299:GEI65359 GOD65299:GOE65359 GXZ65299:GYA65359 HHV65299:HHW65359 HRR65299:HRS65359 IBN65299:IBO65359 ILJ65299:ILK65359 IVF65299:IVG65359 JFB65299:JFC65359 JOX65299:JOY65359 JYT65299:JYU65359 KIP65299:KIQ65359 KSL65299:KSM65359 LCH65299:LCI65359 LMD65299:LME65359 LVZ65299:LWA65359 MFV65299:MFW65359 MPR65299:MPS65359 MZN65299:MZO65359 NJJ65299:NJK65359 NTF65299:NTG65359 ODB65299:ODC65359 OMX65299:OMY65359 OWT65299:OWU65359 PGP65299:PGQ65359 PQL65299:PQM65359 QAH65299:QAI65359 QKD65299:QKE65359 QTZ65299:QUA65359 RDV65299:RDW65359 RNR65299:RNS65359 RXN65299:RXO65359 SHJ65299:SHK65359 SRF65299:SRG65359 TBB65299:TBC65359 TKX65299:TKY65359 TUT65299:TUU65359 UEP65299:UEQ65359 UOL65299:UOM65359 UYH65299:UYI65359 VID65299:VIE65359 VRZ65299:VSA65359 WBV65299:WBW65359 WLR65299:WLS65359 WVN65299:WVO65359 JB130835:JC130895 SX130835:SY130895 ACT130835:ACU130895 AMP130835:AMQ130895 AWL130835:AWM130895 BGH130835:BGI130895 BQD130835:BQE130895 BZZ130835:CAA130895 CJV130835:CJW130895 CTR130835:CTS130895 DDN130835:DDO130895 DNJ130835:DNK130895 DXF130835:DXG130895 EHB130835:EHC130895 EQX130835:EQY130895 FAT130835:FAU130895 FKP130835:FKQ130895 FUL130835:FUM130895 GEH130835:GEI130895 GOD130835:GOE130895 GXZ130835:GYA130895 HHV130835:HHW130895 HRR130835:HRS130895 IBN130835:IBO130895 ILJ130835:ILK130895 IVF130835:IVG130895 JFB130835:JFC130895 JOX130835:JOY130895 JYT130835:JYU130895 KIP130835:KIQ130895 KSL130835:KSM130895 LCH130835:LCI130895 LMD130835:LME130895 LVZ130835:LWA130895 MFV130835:MFW130895 MPR130835:MPS130895 MZN130835:MZO130895 NJJ130835:NJK130895 NTF130835:NTG130895 ODB130835:ODC130895 OMX130835:OMY130895 OWT130835:OWU130895 PGP130835:PGQ130895 PQL130835:PQM130895 QAH130835:QAI130895 QKD130835:QKE130895 QTZ130835:QUA130895 RDV130835:RDW130895 RNR130835:RNS130895 RXN130835:RXO130895 SHJ130835:SHK130895 SRF130835:SRG130895 TBB130835:TBC130895 TKX130835:TKY130895 TUT130835:TUU130895 UEP130835:UEQ130895 UOL130835:UOM130895 UYH130835:UYI130895 VID130835:VIE130895 VRZ130835:VSA130895 WBV130835:WBW130895 WLR130835:WLS130895 WVN130835:WVO130895 JB196371:JC196431 SX196371:SY196431 ACT196371:ACU196431 AMP196371:AMQ196431 AWL196371:AWM196431 BGH196371:BGI196431 BQD196371:BQE196431 BZZ196371:CAA196431 CJV196371:CJW196431 CTR196371:CTS196431 DDN196371:DDO196431 DNJ196371:DNK196431 DXF196371:DXG196431 EHB196371:EHC196431 EQX196371:EQY196431 FAT196371:FAU196431 FKP196371:FKQ196431 FUL196371:FUM196431 GEH196371:GEI196431 GOD196371:GOE196431 GXZ196371:GYA196431 HHV196371:HHW196431 HRR196371:HRS196431 IBN196371:IBO196431 ILJ196371:ILK196431 IVF196371:IVG196431 JFB196371:JFC196431 JOX196371:JOY196431 JYT196371:JYU196431 KIP196371:KIQ196431 KSL196371:KSM196431 LCH196371:LCI196431 LMD196371:LME196431 LVZ196371:LWA196431 MFV196371:MFW196431 MPR196371:MPS196431 MZN196371:MZO196431 NJJ196371:NJK196431 NTF196371:NTG196431 ODB196371:ODC196431 OMX196371:OMY196431 OWT196371:OWU196431 PGP196371:PGQ196431 PQL196371:PQM196431 QAH196371:QAI196431 QKD196371:QKE196431 QTZ196371:QUA196431 RDV196371:RDW196431 RNR196371:RNS196431 RXN196371:RXO196431 SHJ196371:SHK196431 SRF196371:SRG196431 TBB196371:TBC196431 TKX196371:TKY196431 TUT196371:TUU196431 UEP196371:UEQ196431 UOL196371:UOM196431 UYH196371:UYI196431 VID196371:VIE196431 VRZ196371:VSA196431 WBV196371:WBW196431 WLR196371:WLS196431 WVN196371:WVO196431 JB261907:JC261967 SX261907:SY261967 ACT261907:ACU261967 AMP261907:AMQ261967 AWL261907:AWM261967 BGH261907:BGI261967 BQD261907:BQE261967 BZZ261907:CAA261967 CJV261907:CJW261967 CTR261907:CTS261967 DDN261907:DDO261967 DNJ261907:DNK261967 DXF261907:DXG261967 EHB261907:EHC261967 EQX261907:EQY261967 FAT261907:FAU261967 FKP261907:FKQ261967 FUL261907:FUM261967 GEH261907:GEI261967 GOD261907:GOE261967 GXZ261907:GYA261967 HHV261907:HHW261967 HRR261907:HRS261967 IBN261907:IBO261967 ILJ261907:ILK261967 IVF261907:IVG261967 JFB261907:JFC261967 JOX261907:JOY261967 JYT261907:JYU261967 KIP261907:KIQ261967 KSL261907:KSM261967 LCH261907:LCI261967 LMD261907:LME261967 LVZ261907:LWA261967 MFV261907:MFW261967 MPR261907:MPS261967 MZN261907:MZO261967 NJJ261907:NJK261967 NTF261907:NTG261967 ODB261907:ODC261967 OMX261907:OMY261967 OWT261907:OWU261967 PGP261907:PGQ261967 PQL261907:PQM261967 QAH261907:QAI261967 QKD261907:QKE261967 QTZ261907:QUA261967 RDV261907:RDW261967 RNR261907:RNS261967 RXN261907:RXO261967 SHJ261907:SHK261967 SRF261907:SRG261967 TBB261907:TBC261967 TKX261907:TKY261967 TUT261907:TUU261967 UEP261907:UEQ261967 UOL261907:UOM261967 UYH261907:UYI261967 VID261907:VIE261967 VRZ261907:VSA261967 WBV261907:WBW261967 WLR261907:WLS261967 WVN261907:WVO261967 JB327443:JC327503 SX327443:SY327503 ACT327443:ACU327503 AMP327443:AMQ327503 AWL327443:AWM327503 BGH327443:BGI327503 BQD327443:BQE327503 BZZ327443:CAA327503 CJV327443:CJW327503 CTR327443:CTS327503 DDN327443:DDO327503 DNJ327443:DNK327503 DXF327443:DXG327503 EHB327443:EHC327503 EQX327443:EQY327503 FAT327443:FAU327503 FKP327443:FKQ327503 FUL327443:FUM327503 GEH327443:GEI327503 GOD327443:GOE327503 GXZ327443:GYA327503 HHV327443:HHW327503 HRR327443:HRS327503 IBN327443:IBO327503 ILJ327443:ILK327503 IVF327443:IVG327503 JFB327443:JFC327503 JOX327443:JOY327503 JYT327443:JYU327503 KIP327443:KIQ327503 KSL327443:KSM327503 LCH327443:LCI327503 LMD327443:LME327503 LVZ327443:LWA327503 MFV327443:MFW327503 MPR327443:MPS327503 MZN327443:MZO327503 NJJ327443:NJK327503 NTF327443:NTG327503 ODB327443:ODC327503 OMX327443:OMY327503 OWT327443:OWU327503 PGP327443:PGQ327503 PQL327443:PQM327503 QAH327443:QAI327503 QKD327443:QKE327503 QTZ327443:QUA327503 RDV327443:RDW327503 RNR327443:RNS327503 RXN327443:RXO327503 SHJ327443:SHK327503 SRF327443:SRG327503 TBB327443:TBC327503 TKX327443:TKY327503 TUT327443:TUU327503 UEP327443:UEQ327503 UOL327443:UOM327503 UYH327443:UYI327503 VID327443:VIE327503 VRZ327443:VSA327503 WBV327443:WBW327503 WLR327443:WLS327503 WVN327443:WVO327503 JB392979:JC393039 SX392979:SY393039 ACT392979:ACU393039 AMP392979:AMQ393039 AWL392979:AWM393039 BGH392979:BGI393039 BQD392979:BQE393039 BZZ392979:CAA393039 CJV392979:CJW393039 CTR392979:CTS393039 DDN392979:DDO393039 DNJ392979:DNK393039 DXF392979:DXG393039 EHB392979:EHC393039 EQX392979:EQY393039 FAT392979:FAU393039 FKP392979:FKQ393039 FUL392979:FUM393039 GEH392979:GEI393039 GOD392979:GOE393039 GXZ392979:GYA393039 HHV392979:HHW393039 HRR392979:HRS393039 IBN392979:IBO393039 ILJ392979:ILK393039 IVF392979:IVG393039 JFB392979:JFC393039 JOX392979:JOY393039 JYT392979:JYU393039 KIP392979:KIQ393039 KSL392979:KSM393039 LCH392979:LCI393039 LMD392979:LME393039 LVZ392979:LWA393039 MFV392979:MFW393039 MPR392979:MPS393039 MZN392979:MZO393039 NJJ392979:NJK393039 NTF392979:NTG393039 ODB392979:ODC393039 OMX392979:OMY393039 OWT392979:OWU393039 PGP392979:PGQ393039 PQL392979:PQM393039 QAH392979:QAI393039 QKD392979:QKE393039 QTZ392979:QUA393039 RDV392979:RDW393039 RNR392979:RNS393039 RXN392979:RXO393039 SHJ392979:SHK393039 SRF392979:SRG393039 TBB392979:TBC393039 TKX392979:TKY393039 TUT392979:TUU393039 UEP392979:UEQ393039 UOL392979:UOM393039 UYH392979:UYI393039 VID392979:VIE393039 VRZ392979:VSA393039 WBV392979:WBW393039 WLR392979:WLS393039 WVN392979:WVO393039 JB458515:JC458575 SX458515:SY458575 ACT458515:ACU458575 AMP458515:AMQ458575 AWL458515:AWM458575 BGH458515:BGI458575 BQD458515:BQE458575 BZZ458515:CAA458575 CJV458515:CJW458575 CTR458515:CTS458575 DDN458515:DDO458575 DNJ458515:DNK458575 DXF458515:DXG458575 EHB458515:EHC458575 EQX458515:EQY458575 FAT458515:FAU458575 FKP458515:FKQ458575 FUL458515:FUM458575 GEH458515:GEI458575 GOD458515:GOE458575 GXZ458515:GYA458575 HHV458515:HHW458575 HRR458515:HRS458575 IBN458515:IBO458575 ILJ458515:ILK458575 IVF458515:IVG458575 JFB458515:JFC458575 JOX458515:JOY458575 JYT458515:JYU458575 KIP458515:KIQ458575 KSL458515:KSM458575 LCH458515:LCI458575 LMD458515:LME458575 LVZ458515:LWA458575 MFV458515:MFW458575 MPR458515:MPS458575 MZN458515:MZO458575 NJJ458515:NJK458575 NTF458515:NTG458575 ODB458515:ODC458575 OMX458515:OMY458575 OWT458515:OWU458575 PGP458515:PGQ458575 PQL458515:PQM458575 QAH458515:QAI458575 QKD458515:QKE458575 QTZ458515:QUA458575 RDV458515:RDW458575 RNR458515:RNS458575 RXN458515:RXO458575 SHJ458515:SHK458575 SRF458515:SRG458575 TBB458515:TBC458575 TKX458515:TKY458575 TUT458515:TUU458575 UEP458515:UEQ458575 UOL458515:UOM458575 UYH458515:UYI458575 VID458515:VIE458575 VRZ458515:VSA458575 WBV458515:WBW458575 WLR458515:WLS458575 WVN458515:WVO458575 JB524051:JC524111 SX524051:SY524111 ACT524051:ACU524111 AMP524051:AMQ524111 AWL524051:AWM524111 BGH524051:BGI524111 BQD524051:BQE524111 BZZ524051:CAA524111 CJV524051:CJW524111 CTR524051:CTS524111 DDN524051:DDO524111 DNJ524051:DNK524111 DXF524051:DXG524111 EHB524051:EHC524111 EQX524051:EQY524111 FAT524051:FAU524111 FKP524051:FKQ524111 FUL524051:FUM524111 GEH524051:GEI524111 GOD524051:GOE524111 GXZ524051:GYA524111 HHV524051:HHW524111 HRR524051:HRS524111 IBN524051:IBO524111 ILJ524051:ILK524111 IVF524051:IVG524111 JFB524051:JFC524111 JOX524051:JOY524111 JYT524051:JYU524111 KIP524051:KIQ524111 KSL524051:KSM524111 LCH524051:LCI524111 LMD524051:LME524111 LVZ524051:LWA524111 MFV524051:MFW524111 MPR524051:MPS524111 MZN524051:MZO524111 NJJ524051:NJK524111 NTF524051:NTG524111 ODB524051:ODC524111 OMX524051:OMY524111 OWT524051:OWU524111 PGP524051:PGQ524111 PQL524051:PQM524111 QAH524051:QAI524111 QKD524051:QKE524111 QTZ524051:QUA524111 RDV524051:RDW524111 RNR524051:RNS524111 RXN524051:RXO524111 SHJ524051:SHK524111 SRF524051:SRG524111 TBB524051:TBC524111 TKX524051:TKY524111 TUT524051:TUU524111 UEP524051:UEQ524111 UOL524051:UOM524111 UYH524051:UYI524111 VID524051:VIE524111 VRZ524051:VSA524111 WBV524051:WBW524111 WLR524051:WLS524111 WVN524051:WVO524111 JB589587:JC589647 SX589587:SY589647 ACT589587:ACU589647 AMP589587:AMQ589647 AWL589587:AWM589647 BGH589587:BGI589647 BQD589587:BQE589647 BZZ589587:CAA589647 CJV589587:CJW589647 CTR589587:CTS589647 DDN589587:DDO589647 DNJ589587:DNK589647 DXF589587:DXG589647 EHB589587:EHC589647 EQX589587:EQY589647 FAT589587:FAU589647 FKP589587:FKQ589647 FUL589587:FUM589647 GEH589587:GEI589647 GOD589587:GOE589647 GXZ589587:GYA589647 HHV589587:HHW589647 HRR589587:HRS589647 IBN589587:IBO589647 ILJ589587:ILK589647 IVF589587:IVG589647 JFB589587:JFC589647 JOX589587:JOY589647 JYT589587:JYU589647 KIP589587:KIQ589647 KSL589587:KSM589647 LCH589587:LCI589647 LMD589587:LME589647 LVZ589587:LWA589647 MFV589587:MFW589647 MPR589587:MPS589647 MZN589587:MZO589647 NJJ589587:NJK589647 NTF589587:NTG589647 ODB589587:ODC589647 OMX589587:OMY589647 OWT589587:OWU589647 PGP589587:PGQ589647 PQL589587:PQM589647 QAH589587:QAI589647 QKD589587:QKE589647 QTZ589587:QUA589647 RDV589587:RDW589647 RNR589587:RNS589647 RXN589587:RXO589647 SHJ589587:SHK589647 SRF589587:SRG589647 TBB589587:TBC589647 TKX589587:TKY589647 TUT589587:TUU589647 UEP589587:UEQ589647 UOL589587:UOM589647 UYH589587:UYI589647 VID589587:VIE589647 VRZ589587:VSA589647 WBV589587:WBW589647 WLR589587:WLS589647 WVN589587:WVO589647 JB655123:JC655183 SX655123:SY655183 ACT655123:ACU655183 AMP655123:AMQ655183 AWL655123:AWM655183 BGH655123:BGI655183 BQD655123:BQE655183 BZZ655123:CAA655183 CJV655123:CJW655183 CTR655123:CTS655183 DDN655123:DDO655183 DNJ655123:DNK655183 DXF655123:DXG655183 EHB655123:EHC655183 EQX655123:EQY655183 FAT655123:FAU655183 FKP655123:FKQ655183 FUL655123:FUM655183 GEH655123:GEI655183 GOD655123:GOE655183 GXZ655123:GYA655183 HHV655123:HHW655183 HRR655123:HRS655183 IBN655123:IBO655183 ILJ655123:ILK655183 IVF655123:IVG655183 JFB655123:JFC655183 JOX655123:JOY655183 JYT655123:JYU655183 KIP655123:KIQ655183 KSL655123:KSM655183 LCH655123:LCI655183 LMD655123:LME655183 LVZ655123:LWA655183 MFV655123:MFW655183 MPR655123:MPS655183 MZN655123:MZO655183 NJJ655123:NJK655183 NTF655123:NTG655183 ODB655123:ODC655183 OMX655123:OMY655183 OWT655123:OWU655183 PGP655123:PGQ655183 PQL655123:PQM655183 QAH655123:QAI655183 QKD655123:QKE655183 QTZ655123:QUA655183 RDV655123:RDW655183 RNR655123:RNS655183 RXN655123:RXO655183 SHJ655123:SHK655183 SRF655123:SRG655183 TBB655123:TBC655183 TKX655123:TKY655183 TUT655123:TUU655183 UEP655123:UEQ655183 UOL655123:UOM655183 UYH655123:UYI655183 VID655123:VIE655183 VRZ655123:VSA655183 WBV655123:WBW655183 WLR655123:WLS655183 WVN655123:WVO655183 JB720659:JC720719 SX720659:SY720719 ACT720659:ACU720719 AMP720659:AMQ720719 AWL720659:AWM720719 BGH720659:BGI720719 BQD720659:BQE720719 BZZ720659:CAA720719 CJV720659:CJW720719 CTR720659:CTS720719 DDN720659:DDO720719 DNJ720659:DNK720719 DXF720659:DXG720719 EHB720659:EHC720719 EQX720659:EQY720719 FAT720659:FAU720719 FKP720659:FKQ720719 FUL720659:FUM720719 GEH720659:GEI720719 GOD720659:GOE720719 GXZ720659:GYA720719 HHV720659:HHW720719 HRR720659:HRS720719 IBN720659:IBO720719 ILJ720659:ILK720719 IVF720659:IVG720719 JFB720659:JFC720719 JOX720659:JOY720719 JYT720659:JYU720719 KIP720659:KIQ720719 KSL720659:KSM720719 LCH720659:LCI720719 LMD720659:LME720719 LVZ720659:LWA720719 MFV720659:MFW720719 MPR720659:MPS720719 MZN720659:MZO720719 NJJ720659:NJK720719 NTF720659:NTG720719 ODB720659:ODC720719 OMX720659:OMY720719 OWT720659:OWU720719 PGP720659:PGQ720719 PQL720659:PQM720719 QAH720659:QAI720719 QKD720659:QKE720719 QTZ720659:QUA720719 RDV720659:RDW720719 RNR720659:RNS720719 RXN720659:RXO720719 SHJ720659:SHK720719 SRF720659:SRG720719 TBB720659:TBC720719 TKX720659:TKY720719 TUT720659:TUU720719 UEP720659:UEQ720719 UOL720659:UOM720719 UYH720659:UYI720719 VID720659:VIE720719 VRZ720659:VSA720719 WBV720659:WBW720719 WLR720659:WLS720719 WVN720659:WVO720719 JB786195:JC786255 SX786195:SY786255 ACT786195:ACU786255 AMP786195:AMQ786255 AWL786195:AWM786255 BGH786195:BGI786255 BQD786195:BQE786255 BZZ786195:CAA786255 CJV786195:CJW786255 CTR786195:CTS786255 DDN786195:DDO786255 DNJ786195:DNK786255 DXF786195:DXG786255 EHB786195:EHC786255 EQX786195:EQY786255 FAT786195:FAU786255 FKP786195:FKQ786255 FUL786195:FUM786255 GEH786195:GEI786255 GOD786195:GOE786255 GXZ786195:GYA786255 HHV786195:HHW786255 HRR786195:HRS786255 IBN786195:IBO786255 ILJ786195:ILK786255 IVF786195:IVG786255 JFB786195:JFC786255 JOX786195:JOY786255 JYT786195:JYU786255 KIP786195:KIQ786255 KSL786195:KSM786255 LCH786195:LCI786255 LMD786195:LME786255 LVZ786195:LWA786255 MFV786195:MFW786255 MPR786195:MPS786255 MZN786195:MZO786255 NJJ786195:NJK786255 NTF786195:NTG786255 ODB786195:ODC786255 OMX786195:OMY786255 OWT786195:OWU786255 PGP786195:PGQ786255 PQL786195:PQM786255 QAH786195:QAI786255 QKD786195:QKE786255 QTZ786195:QUA786255 RDV786195:RDW786255 RNR786195:RNS786255 RXN786195:RXO786255 SHJ786195:SHK786255 SRF786195:SRG786255 TBB786195:TBC786255 TKX786195:TKY786255 TUT786195:TUU786255 UEP786195:UEQ786255 UOL786195:UOM786255 UYH786195:UYI786255 VID786195:VIE786255 VRZ786195:VSA786255 WBV786195:WBW786255 WLR786195:WLS786255 WVN786195:WVO786255 JB851731:JC851791 SX851731:SY851791 ACT851731:ACU851791 AMP851731:AMQ851791 AWL851731:AWM851791 BGH851731:BGI851791 BQD851731:BQE851791 BZZ851731:CAA851791 CJV851731:CJW851791 CTR851731:CTS851791 DDN851731:DDO851791 DNJ851731:DNK851791 DXF851731:DXG851791 EHB851731:EHC851791 EQX851731:EQY851791 FAT851731:FAU851791 FKP851731:FKQ851791 FUL851731:FUM851791 GEH851731:GEI851791 GOD851731:GOE851791 GXZ851731:GYA851791 HHV851731:HHW851791 HRR851731:HRS851791 IBN851731:IBO851791 ILJ851731:ILK851791 IVF851731:IVG851791 JFB851731:JFC851791 JOX851731:JOY851791 JYT851731:JYU851791 KIP851731:KIQ851791 KSL851731:KSM851791 LCH851731:LCI851791 LMD851731:LME851791 LVZ851731:LWA851791 MFV851731:MFW851791 MPR851731:MPS851791 MZN851731:MZO851791 NJJ851731:NJK851791 NTF851731:NTG851791 ODB851731:ODC851791 OMX851731:OMY851791 OWT851731:OWU851791 PGP851731:PGQ851791 PQL851731:PQM851791 QAH851731:QAI851791 QKD851731:QKE851791 QTZ851731:QUA851791 RDV851731:RDW851791 RNR851731:RNS851791 RXN851731:RXO851791 SHJ851731:SHK851791 SRF851731:SRG851791 TBB851731:TBC851791 TKX851731:TKY851791 TUT851731:TUU851791 UEP851731:UEQ851791 UOL851731:UOM851791 UYH851731:UYI851791 VID851731:VIE851791 VRZ851731:VSA851791 WBV851731:WBW851791 WLR851731:WLS851791 WVN851731:WVO851791 JB917267:JC917327 SX917267:SY917327 ACT917267:ACU917327 AMP917267:AMQ917327 AWL917267:AWM917327 BGH917267:BGI917327 BQD917267:BQE917327 BZZ917267:CAA917327 CJV917267:CJW917327 CTR917267:CTS917327 DDN917267:DDO917327 DNJ917267:DNK917327 DXF917267:DXG917327 EHB917267:EHC917327 EQX917267:EQY917327 FAT917267:FAU917327 FKP917267:FKQ917327 FUL917267:FUM917327 GEH917267:GEI917327 GOD917267:GOE917327 GXZ917267:GYA917327 HHV917267:HHW917327 HRR917267:HRS917327 IBN917267:IBO917327 ILJ917267:ILK917327 IVF917267:IVG917327 JFB917267:JFC917327 JOX917267:JOY917327 JYT917267:JYU917327 KIP917267:KIQ917327 KSL917267:KSM917327 LCH917267:LCI917327 LMD917267:LME917327 LVZ917267:LWA917327 MFV917267:MFW917327 MPR917267:MPS917327 MZN917267:MZO917327 NJJ917267:NJK917327 NTF917267:NTG917327 ODB917267:ODC917327 OMX917267:OMY917327 OWT917267:OWU917327 PGP917267:PGQ917327 PQL917267:PQM917327 QAH917267:QAI917327 QKD917267:QKE917327 QTZ917267:QUA917327 RDV917267:RDW917327 RNR917267:RNS917327 RXN917267:RXO917327 SHJ917267:SHK917327 SRF917267:SRG917327 TBB917267:TBC917327 TKX917267:TKY917327 TUT917267:TUU917327 UEP917267:UEQ917327 UOL917267:UOM917327 UYH917267:UYI917327 VID917267:VIE917327 VRZ917267:VSA917327 WBV917267:WBW917327 WLR917267:WLS917327 WVN917267:WVO917327 JB982803:JC982863 SX982803:SY982863 ACT982803:ACU982863 AMP982803:AMQ982863 AWL982803:AWM982863 BGH982803:BGI982863 BQD982803:BQE982863 BZZ982803:CAA982863 CJV982803:CJW982863 CTR982803:CTS982863 DDN982803:DDO982863 DNJ982803:DNK982863 DXF982803:DXG982863 EHB982803:EHC982863 EQX982803:EQY982863 FAT982803:FAU982863 FKP982803:FKQ982863 FUL982803:FUM982863 GEH982803:GEI982863 GOD982803:GOE982863 GXZ982803:GYA982863 HHV982803:HHW982863 HRR982803:HRS982863 IBN982803:IBO982863 ILJ982803:ILK982863 IVF982803:IVG982863 JFB982803:JFC982863 JOX982803:JOY982863 JYT982803:JYU982863 KIP982803:KIQ982863 KSL982803:KSM982863 LCH982803:LCI982863 LMD982803:LME982863 LVZ982803:LWA982863 MFV982803:MFW982863 MPR982803:MPS982863 MZN982803:MZO982863 NJJ982803:NJK982863 NTF982803:NTG982863 ODB982803:ODC982863 OMX982803:OMY982863 OWT982803:OWU982863 PGP982803:PGQ982863 PQL982803:PQM982863 QAH982803:QAI982863 QKD982803:QKE982863 QTZ982803:QUA982863 RDV982803:RDW982863 RNR982803:RNS982863 RXN982803:RXO982863 SHJ982803:SHK982863 SRF982803:SRG982863 TBB982803:TBC982863 TKX982803:TKY982863 TUT982803:TUU982863 UEP982803:UEQ982863 UOL982803:UOM982863 UYH982803:UYI982863 VID982803:VIE982863 VRZ982803:VSA982863 WBV982803:WBW982863 WLR982803:WLS982863 WVN982803:WVO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5F911470-24B6-48C5-97ED-CB3A2B9311FC}">
      <formula1>0</formula1>
    </dataValidation>
    <dataValidation operator="greaterThanOrEqual" allowBlank="1" showInputMessage="1" showErrorMessage="1" errorTitle="Pogrešan upis" error="Dopušten je upis samo pozitivnih cjelobrojnih vrijednosti ili nule" sqref="H66:I66 H9:I34" xr:uid="{2DFDECBB-1CD0-415B-AC4B-76359D51A0CA}"/>
  </dataValidations>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4C12-B270-4399-A74C-894CF62A6BE0}">
  <dimension ref="A1:K60"/>
  <sheetViews>
    <sheetView view="pageBreakPreview" topLeftCell="A27" zoomScaleNormal="100" zoomScaleSheetLayoutView="100" workbookViewId="0">
      <selection activeCell="J36" sqref="J36"/>
    </sheetView>
  </sheetViews>
  <sheetFormatPr defaultColWidth="8.84375" defaultRowHeight="12.45" x14ac:dyDescent="0.3"/>
  <cols>
    <col min="1" max="7" width="9.15234375" style="57"/>
    <col min="8" max="11" width="13.3828125" style="56" customWidth="1"/>
    <col min="12" max="262" width="9.15234375" style="57"/>
    <col min="263" max="263" width="9.84375" style="57" bestFit="1" customWidth="1"/>
    <col min="264" max="264" width="11.69140625" style="57" bestFit="1" customWidth="1"/>
    <col min="265" max="518" width="9.15234375" style="57"/>
    <col min="519" max="519" width="9.84375" style="57" bestFit="1" customWidth="1"/>
    <col min="520" max="520" width="11.69140625" style="57" bestFit="1" customWidth="1"/>
    <col min="521" max="774" width="9.15234375" style="57"/>
    <col min="775" max="775" width="9.84375" style="57" bestFit="1" customWidth="1"/>
    <col min="776" max="776" width="11.69140625" style="57" bestFit="1" customWidth="1"/>
    <col min="777" max="1030" width="9.15234375" style="57"/>
    <col min="1031" max="1031" width="9.84375" style="57" bestFit="1" customWidth="1"/>
    <col min="1032" max="1032" width="11.69140625" style="57" bestFit="1" customWidth="1"/>
    <col min="1033" max="1286" width="9.15234375" style="57"/>
    <col min="1287" max="1287" width="9.84375" style="57" bestFit="1" customWidth="1"/>
    <col min="1288" max="1288" width="11.69140625" style="57" bestFit="1" customWidth="1"/>
    <col min="1289" max="1542" width="9.15234375" style="57"/>
    <col min="1543" max="1543" width="9.84375" style="57" bestFit="1" customWidth="1"/>
    <col min="1544" max="1544" width="11.69140625" style="57" bestFit="1" customWidth="1"/>
    <col min="1545" max="1798" width="9.15234375" style="57"/>
    <col min="1799" max="1799" width="9.84375" style="57" bestFit="1" customWidth="1"/>
    <col min="1800" max="1800" width="11.69140625" style="57" bestFit="1" customWidth="1"/>
    <col min="1801" max="2054" width="9.15234375" style="57"/>
    <col min="2055" max="2055" width="9.84375" style="57" bestFit="1" customWidth="1"/>
    <col min="2056" max="2056" width="11.69140625" style="57" bestFit="1" customWidth="1"/>
    <col min="2057" max="2310" width="9.15234375" style="57"/>
    <col min="2311" max="2311" width="9.84375" style="57" bestFit="1" customWidth="1"/>
    <col min="2312" max="2312" width="11.69140625" style="57" bestFit="1" customWidth="1"/>
    <col min="2313" max="2566" width="9.15234375" style="57"/>
    <col min="2567" max="2567" width="9.84375" style="57" bestFit="1" customWidth="1"/>
    <col min="2568" max="2568" width="11.69140625" style="57" bestFit="1" customWidth="1"/>
    <col min="2569" max="2822" width="9.15234375" style="57"/>
    <col min="2823" max="2823" width="9.84375" style="57" bestFit="1" customWidth="1"/>
    <col min="2824" max="2824" width="11.69140625" style="57" bestFit="1" customWidth="1"/>
    <col min="2825" max="3078" width="9.15234375" style="57"/>
    <col min="3079" max="3079" width="9.84375" style="57" bestFit="1" customWidth="1"/>
    <col min="3080" max="3080" width="11.69140625" style="57" bestFit="1" customWidth="1"/>
    <col min="3081" max="3334" width="9.15234375" style="57"/>
    <col min="3335" max="3335" width="9.84375" style="57" bestFit="1" customWidth="1"/>
    <col min="3336" max="3336" width="11.69140625" style="57" bestFit="1" customWidth="1"/>
    <col min="3337" max="3590" width="9.15234375" style="57"/>
    <col min="3591" max="3591" width="9.84375" style="57" bestFit="1" customWidth="1"/>
    <col min="3592" max="3592" width="11.69140625" style="57" bestFit="1" customWidth="1"/>
    <col min="3593" max="3846" width="9.15234375" style="57"/>
    <col min="3847" max="3847" width="9.84375" style="57" bestFit="1" customWidth="1"/>
    <col min="3848" max="3848" width="11.69140625" style="57" bestFit="1" customWidth="1"/>
    <col min="3849" max="4102" width="9.15234375" style="57"/>
    <col min="4103" max="4103" width="9.84375" style="57" bestFit="1" customWidth="1"/>
    <col min="4104" max="4104" width="11.69140625" style="57" bestFit="1" customWidth="1"/>
    <col min="4105" max="4358" width="9.15234375" style="57"/>
    <col min="4359" max="4359" width="9.84375" style="57" bestFit="1" customWidth="1"/>
    <col min="4360" max="4360" width="11.69140625" style="57" bestFit="1" customWidth="1"/>
    <col min="4361" max="4614" width="9.15234375" style="57"/>
    <col min="4615" max="4615" width="9.84375" style="57" bestFit="1" customWidth="1"/>
    <col min="4616" max="4616" width="11.69140625" style="57" bestFit="1" customWidth="1"/>
    <col min="4617" max="4870" width="9.15234375" style="57"/>
    <col min="4871" max="4871" width="9.84375" style="57" bestFit="1" customWidth="1"/>
    <col min="4872" max="4872" width="11.69140625" style="57" bestFit="1" customWidth="1"/>
    <col min="4873" max="5126" width="9.15234375" style="57"/>
    <col min="5127" max="5127" width="9.84375" style="57" bestFit="1" customWidth="1"/>
    <col min="5128" max="5128" width="11.69140625" style="57" bestFit="1" customWidth="1"/>
    <col min="5129" max="5382" width="9.15234375" style="57"/>
    <col min="5383" max="5383" width="9.84375" style="57" bestFit="1" customWidth="1"/>
    <col min="5384" max="5384" width="11.69140625" style="57" bestFit="1" customWidth="1"/>
    <col min="5385" max="5638" width="9.15234375" style="57"/>
    <col min="5639" max="5639" width="9.84375" style="57" bestFit="1" customWidth="1"/>
    <col min="5640" max="5640" width="11.69140625" style="57" bestFit="1" customWidth="1"/>
    <col min="5641" max="5894" width="9.15234375" style="57"/>
    <col min="5895" max="5895" width="9.84375" style="57" bestFit="1" customWidth="1"/>
    <col min="5896" max="5896" width="11.69140625" style="57" bestFit="1" customWidth="1"/>
    <col min="5897" max="6150" width="9.15234375" style="57"/>
    <col min="6151" max="6151" width="9.84375" style="57" bestFit="1" customWidth="1"/>
    <col min="6152" max="6152" width="11.69140625" style="57" bestFit="1" customWidth="1"/>
    <col min="6153" max="6406" width="9.15234375" style="57"/>
    <col min="6407" max="6407" width="9.84375" style="57" bestFit="1" customWidth="1"/>
    <col min="6408" max="6408" width="11.69140625" style="57" bestFit="1" customWidth="1"/>
    <col min="6409" max="6662" width="9.15234375" style="57"/>
    <col min="6663" max="6663" width="9.84375" style="57" bestFit="1" customWidth="1"/>
    <col min="6664" max="6664" width="11.69140625" style="57" bestFit="1" customWidth="1"/>
    <col min="6665" max="6918" width="9.15234375" style="57"/>
    <col min="6919" max="6919" width="9.84375" style="57" bestFit="1" customWidth="1"/>
    <col min="6920" max="6920" width="11.69140625" style="57" bestFit="1" customWidth="1"/>
    <col min="6921" max="7174" width="9.15234375" style="57"/>
    <col min="7175" max="7175" width="9.84375" style="57" bestFit="1" customWidth="1"/>
    <col min="7176" max="7176" width="11.69140625" style="57" bestFit="1" customWidth="1"/>
    <col min="7177" max="7430" width="9.15234375" style="57"/>
    <col min="7431" max="7431" width="9.84375" style="57" bestFit="1" customWidth="1"/>
    <col min="7432" max="7432" width="11.69140625" style="57" bestFit="1" customWidth="1"/>
    <col min="7433" max="7686" width="9.15234375" style="57"/>
    <col min="7687" max="7687" width="9.84375" style="57" bestFit="1" customWidth="1"/>
    <col min="7688" max="7688" width="11.69140625" style="57" bestFit="1" customWidth="1"/>
    <col min="7689" max="7942" width="9.15234375" style="57"/>
    <col min="7943" max="7943" width="9.84375" style="57" bestFit="1" customWidth="1"/>
    <col min="7944" max="7944" width="11.69140625" style="57" bestFit="1" customWidth="1"/>
    <col min="7945" max="8198" width="9.15234375" style="57"/>
    <col min="8199" max="8199" width="9.84375" style="57" bestFit="1" customWidth="1"/>
    <col min="8200" max="8200" width="11.69140625" style="57" bestFit="1" customWidth="1"/>
    <col min="8201" max="8454" width="9.15234375" style="57"/>
    <col min="8455" max="8455" width="9.84375" style="57" bestFit="1" customWidth="1"/>
    <col min="8456" max="8456" width="11.69140625" style="57" bestFit="1" customWidth="1"/>
    <col min="8457" max="8710" width="9.15234375" style="57"/>
    <col min="8711" max="8711" width="9.84375" style="57" bestFit="1" customWidth="1"/>
    <col min="8712" max="8712" width="11.69140625" style="57" bestFit="1" customWidth="1"/>
    <col min="8713" max="8966" width="9.15234375" style="57"/>
    <col min="8967" max="8967" width="9.84375" style="57" bestFit="1" customWidth="1"/>
    <col min="8968" max="8968" width="11.69140625" style="57" bestFit="1" customWidth="1"/>
    <col min="8969" max="9222" width="9.15234375" style="57"/>
    <col min="9223" max="9223" width="9.84375" style="57" bestFit="1" customWidth="1"/>
    <col min="9224" max="9224" width="11.69140625" style="57" bestFit="1" customWidth="1"/>
    <col min="9225" max="9478" width="9.15234375" style="57"/>
    <col min="9479" max="9479" width="9.84375" style="57" bestFit="1" customWidth="1"/>
    <col min="9480" max="9480" width="11.69140625" style="57" bestFit="1" customWidth="1"/>
    <col min="9481" max="9734" width="9.15234375" style="57"/>
    <col min="9735" max="9735" width="9.84375" style="57" bestFit="1" customWidth="1"/>
    <col min="9736" max="9736" width="11.69140625" style="57" bestFit="1" customWidth="1"/>
    <col min="9737" max="9990" width="9.15234375" style="57"/>
    <col min="9991" max="9991" width="9.84375" style="57" bestFit="1" customWidth="1"/>
    <col min="9992" max="9992" width="11.69140625" style="57" bestFit="1" customWidth="1"/>
    <col min="9993" max="10246" width="9.15234375" style="57"/>
    <col min="10247" max="10247" width="9.84375" style="57" bestFit="1" customWidth="1"/>
    <col min="10248" max="10248" width="11.69140625" style="57" bestFit="1" customWidth="1"/>
    <col min="10249" max="10502" width="9.15234375" style="57"/>
    <col min="10503" max="10503" width="9.84375" style="57" bestFit="1" customWidth="1"/>
    <col min="10504" max="10504" width="11.69140625" style="57" bestFit="1" customWidth="1"/>
    <col min="10505" max="10758" width="9.15234375" style="57"/>
    <col min="10759" max="10759" width="9.84375" style="57" bestFit="1" customWidth="1"/>
    <col min="10760" max="10760" width="11.69140625" style="57" bestFit="1" customWidth="1"/>
    <col min="10761" max="11014" width="9.15234375" style="57"/>
    <col min="11015" max="11015" width="9.84375" style="57" bestFit="1" customWidth="1"/>
    <col min="11016" max="11016" width="11.69140625" style="57" bestFit="1" customWidth="1"/>
    <col min="11017" max="11270" width="9.15234375" style="57"/>
    <col min="11271" max="11271" width="9.84375" style="57" bestFit="1" customWidth="1"/>
    <col min="11272" max="11272" width="11.69140625" style="57" bestFit="1" customWidth="1"/>
    <col min="11273" max="11526" width="9.15234375" style="57"/>
    <col min="11527" max="11527" width="9.84375" style="57" bestFit="1" customWidth="1"/>
    <col min="11528" max="11528" width="11.69140625" style="57" bestFit="1" customWidth="1"/>
    <col min="11529" max="11782" width="9.15234375" style="57"/>
    <col min="11783" max="11783" width="9.84375" style="57" bestFit="1" customWidth="1"/>
    <col min="11784" max="11784" width="11.69140625" style="57" bestFit="1" customWidth="1"/>
    <col min="11785" max="12038" width="9.15234375" style="57"/>
    <col min="12039" max="12039" width="9.84375" style="57" bestFit="1" customWidth="1"/>
    <col min="12040" max="12040" width="11.69140625" style="57" bestFit="1" customWidth="1"/>
    <col min="12041" max="12294" width="9.15234375" style="57"/>
    <col min="12295" max="12295" width="9.84375" style="57" bestFit="1" customWidth="1"/>
    <col min="12296" max="12296" width="11.69140625" style="57" bestFit="1" customWidth="1"/>
    <col min="12297" max="12550" width="9.15234375" style="57"/>
    <col min="12551" max="12551" width="9.84375" style="57" bestFit="1" customWidth="1"/>
    <col min="12552" max="12552" width="11.69140625" style="57" bestFit="1" customWidth="1"/>
    <col min="12553" max="12806" width="9.15234375" style="57"/>
    <col min="12807" max="12807" width="9.84375" style="57" bestFit="1" customWidth="1"/>
    <col min="12808" max="12808" width="11.69140625" style="57" bestFit="1" customWidth="1"/>
    <col min="12809" max="13062" width="9.15234375" style="57"/>
    <col min="13063" max="13063" width="9.84375" style="57" bestFit="1" customWidth="1"/>
    <col min="13064" max="13064" width="11.69140625" style="57" bestFit="1" customWidth="1"/>
    <col min="13065" max="13318" width="9.15234375" style="57"/>
    <col min="13319" max="13319" width="9.84375" style="57" bestFit="1" customWidth="1"/>
    <col min="13320" max="13320" width="11.69140625" style="57" bestFit="1" customWidth="1"/>
    <col min="13321" max="13574" width="9.15234375" style="57"/>
    <col min="13575" max="13575" width="9.84375" style="57" bestFit="1" customWidth="1"/>
    <col min="13576" max="13576" width="11.69140625" style="57" bestFit="1" customWidth="1"/>
    <col min="13577" max="13830" width="9.15234375" style="57"/>
    <col min="13831" max="13831" width="9.84375" style="57" bestFit="1" customWidth="1"/>
    <col min="13832" max="13832" width="11.69140625" style="57" bestFit="1" customWidth="1"/>
    <col min="13833" max="14086" width="9.15234375" style="57"/>
    <col min="14087" max="14087" width="9.84375" style="57" bestFit="1" customWidth="1"/>
    <col min="14088" max="14088" width="11.69140625" style="57" bestFit="1" customWidth="1"/>
    <col min="14089" max="14342" width="9.15234375" style="57"/>
    <col min="14343" max="14343" width="9.84375" style="57" bestFit="1" customWidth="1"/>
    <col min="14344" max="14344" width="11.69140625" style="57" bestFit="1" customWidth="1"/>
    <col min="14345" max="14598" width="9.15234375" style="57"/>
    <col min="14599" max="14599" width="9.84375" style="57" bestFit="1" customWidth="1"/>
    <col min="14600" max="14600" width="11.69140625" style="57" bestFit="1" customWidth="1"/>
    <col min="14601" max="14854" width="9.15234375" style="57"/>
    <col min="14855" max="14855" width="9.84375" style="57" bestFit="1" customWidth="1"/>
    <col min="14856" max="14856" width="11.69140625" style="57" bestFit="1" customWidth="1"/>
    <col min="14857" max="15110" width="9.15234375" style="57"/>
    <col min="15111" max="15111" width="9.84375" style="57" bestFit="1" customWidth="1"/>
    <col min="15112" max="15112" width="11.69140625" style="57" bestFit="1" customWidth="1"/>
    <col min="15113" max="15366" width="9.15234375" style="57"/>
    <col min="15367" max="15367" width="9.84375" style="57" bestFit="1" customWidth="1"/>
    <col min="15368" max="15368" width="11.69140625" style="57" bestFit="1" customWidth="1"/>
    <col min="15369" max="15622" width="9.15234375" style="57"/>
    <col min="15623" max="15623" width="9.84375" style="57" bestFit="1" customWidth="1"/>
    <col min="15624" max="15624" width="11.69140625" style="57" bestFit="1" customWidth="1"/>
    <col min="15625" max="15878" width="9.15234375" style="57"/>
    <col min="15879" max="15879" width="9.84375" style="57" bestFit="1" customWidth="1"/>
    <col min="15880" max="15880" width="11.69140625" style="57" bestFit="1" customWidth="1"/>
    <col min="15881" max="16134" width="9.15234375" style="57"/>
    <col min="16135" max="16135" width="9.84375" style="57" bestFit="1" customWidth="1"/>
    <col min="16136" max="16136" width="11.69140625" style="57" bestFit="1" customWidth="1"/>
    <col min="16137" max="16384" width="9.15234375" style="57"/>
  </cols>
  <sheetData>
    <row r="1" spans="1:11" ht="14.6" x14ac:dyDescent="0.3">
      <c r="A1" s="196" t="s">
        <v>293</v>
      </c>
      <c r="B1" s="170"/>
      <c r="C1" s="170"/>
      <c r="D1" s="170"/>
      <c r="E1" s="170"/>
      <c r="F1" s="170"/>
      <c r="G1" s="170"/>
      <c r="H1" s="170"/>
    </row>
    <row r="2" spans="1:11" ht="14.6" x14ac:dyDescent="0.4">
      <c r="A2" s="197" t="s">
        <v>299</v>
      </c>
      <c r="B2" s="172"/>
      <c r="C2" s="172"/>
      <c r="D2" s="172"/>
      <c r="E2" s="172"/>
      <c r="F2" s="172"/>
      <c r="G2" s="172"/>
      <c r="H2" s="172"/>
    </row>
    <row r="3" spans="1:11" ht="14.6" x14ac:dyDescent="0.4">
      <c r="A3" s="198" t="s">
        <v>117</v>
      </c>
      <c r="B3" s="199"/>
      <c r="C3" s="199"/>
      <c r="D3" s="199"/>
      <c r="E3" s="199"/>
      <c r="F3" s="199"/>
      <c r="G3" s="199"/>
      <c r="H3" s="199"/>
      <c r="I3" s="200"/>
      <c r="J3" s="200"/>
      <c r="K3" s="200"/>
    </row>
    <row r="4" spans="1:11" ht="14.6" x14ac:dyDescent="0.4">
      <c r="A4" s="201" t="s">
        <v>295</v>
      </c>
      <c r="B4" s="202"/>
      <c r="C4" s="202"/>
      <c r="D4" s="202"/>
      <c r="E4" s="202"/>
      <c r="F4" s="202"/>
      <c r="G4" s="202"/>
      <c r="H4" s="202"/>
      <c r="I4" s="203"/>
      <c r="J4" s="203"/>
      <c r="K4" s="203"/>
    </row>
    <row r="5" spans="1:11" ht="27" customHeight="1" x14ac:dyDescent="0.3">
      <c r="A5" s="204" t="s">
        <v>51</v>
      </c>
      <c r="B5" s="179"/>
      <c r="C5" s="179"/>
      <c r="D5" s="179"/>
      <c r="E5" s="179"/>
      <c r="F5" s="179"/>
      <c r="G5" s="204" t="s">
        <v>118</v>
      </c>
      <c r="H5" s="205" t="s">
        <v>119</v>
      </c>
      <c r="I5" s="206"/>
      <c r="J5" s="205" t="s">
        <v>120</v>
      </c>
      <c r="K5" s="206"/>
    </row>
    <row r="6" spans="1:11" x14ac:dyDescent="0.3">
      <c r="A6" s="179"/>
      <c r="B6" s="179"/>
      <c r="C6" s="179"/>
      <c r="D6" s="179"/>
      <c r="E6" s="179"/>
      <c r="F6" s="179"/>
      <c r="G6" s="179"/>
      <c r="H6" s="58" t="s">
        <v>121</v>
      </c>
      <c r="I6" s="58" t="s">
        <v>122</v>
      </c>
      <c r="J6" s="58" t="s">
        <v>123</v>
      </c>
      <c r="K6" s="58" t="s">
        <v>122</v>
      </c>
    </row>
    <row r="7" spans="1:11" ht="14.6" x14ac:dyDescent="0.3">
      <c r="A7" s="195">
        <v>1</v>
      </c>
      <c r="B7" s="181"/>
      <c r="C7" s="181"/>
      <c r="D7" s="181"/>
      <c r="E7" s="181"/>
      <c r="F7" s="181"/>
      <c r="G7" s="59">
        <v>2</v>
      </c>
      <c r="H7" s="58">
        <v>3</v>
      </c>
      <c r="I7" s="58">
        <v>4</v>
      </c>
      <c r="J7" s="58">
        <v>5</v>
      </c>
      <c r="K7" s="58">
        <v>6</v>
      </c>
    </row>
    <row r="8" spans="1:11" ht="14.6" x14ac:dyDescent="0.4">
      <c r="A8" s="166" t="s">
        <v>124</v>
      </c>
      <c r="B8" s="166"/>
      <c r="C8" s="166"/>
      <c r="D8" s="166"/>
      <c r="E8" s="166"/>
      <c r="F8" s="166"/>
      <c r="G8" s="188"/>
      <c r="H8" s="188"/>
      <c r="I8" s="188"/>
      <c r="J8" s="183"/>
      <c r="K8" s="183"/>
    </row>
    <row r="9" spans="1:11" x14ac:dyDescent="0.3">
      <c r="A9" s="165" t="s">
        <v>125</v>
      </c>
      <c r="B9" s="190"/>
      <c r="C9" s="190"/>
      <c r="D9" s="190"/>
      <c r="E9" s="190"/>
      <c r="F9" s="190"/>
      <c r="G9" s="52">
        <v>60</v>
      </c>
      <c r="H9" s="85">
        <f>H10+H11+H12</f>
        <v>51602.05</v>
      </c>
      <c r="I9" s="85">
        <f>I10+I11+I12</f>
        <v>51602.05</v>
      </c>
      <c r="J9" s="85">
        <f>J10+J11+J12</f>
        <v>53036.82</v>
      </c>
      <c r="K9" s="85">
        <f>K10+K11+K12</f>
        <v>53036.82</v>
      </c>
    </row>
    <row r="10" spans="1:11" ht="14.6" x14ac:dyDescent="0.3">
      <c r="A10" s="162" t="s">
        <v>126</v>
      </c>
      <c r="B10" s="193"/>
      <c r="C10" s="193"/>
      <c r="D10" s="193"/>
      <c r="E10" s="193"/>
      <c r="F10" s="193"/>
      <c r="G10" s="53">
        <v>61</v>
      </c>
      <c r="H10" s="83">
        <v>0</v>
      </c>
      <c r="I10" s="83">
        <v>0</v>
      </c>
      <c r="J10" s="83">
        <v>0</v>
      </c>
      <c r="K10" s="83">
        <v>0</v>
      </c>
    </row>
    <row r="11" spans="1:11" ht="14.6" x14ac:dyDescent="0.3">
      <c r="A11" s="162" t="s">
        <v>127</v>
      </c>
      <c r="B11" s="193"/>
      <c r="C11" s="193"/>
      <c r="D11" s="193"/>
      <c r="E11" s="193"/>
      <c r="F11" s="193"/>
      <c r="G11" s="53">
        <v>62</v>
      </c>
      <c r="H11" s="83">
        <v>51602.05</v>
      </c>
      <c r="I11" s="83">
        <v>51602.05</v>
      </c>
      <c r="J11" s="83">
        <v>53036.82</v>
      </c>
      <c r="K11" s="83">
        <v>53036.82</v>
      </c>
    </row>
    <row r="12" spans="1:11" ht="14.6" x14ac:dyDescent="0.3">
      <c r="A12" s="162" t="s">
        <v>128</v>
      </c>
      <c r="B12" s="193"/>
      <c r="C12" s="193"/>
      <c r="D12" s="193"/>
      <c r="E12" s="193"/>
      <c r="F12" s="193"/>
      <c r="G12" s="53">
        <v>63</v>
      </c>
      <c r="H12" s="83">
        <v>0</v>
      </c>
      <c r="I12" s="83">
        <v>0</v>
      </c>
      <c r="J12" s="83">
        <v>0</v>
      </c>
      <c r="K12" s="83">
        <v>0</v>
      </c>
    </row>
    <row r="13" spans="1:11" x14ac:dyDescent="0.3">
      <c r="A13" s="163" t="s">
        <v>129</v>
      </c>
      <c r="B13" s="194"/>
      <c r="C13" s="194"/>
      <c r="D13" s="194"/>
      <c r="E13" s="194"/>
      <c r="F13" s="194"/>
      <c r="G13" s="53">
        <v>64</v>
      </c>
      <c r="H13" s="83">
        <v>53926.46</v>
      </c>
      <c r="I13" s="83">
        <v>53926.46</v>
      </c>
      <c r="J13" s="83">
        <v>257823.87</v>
      </c>
      <c r="K13" s="83">
        <v>257823.87</v>
      </c>
    </row>
    <row r="14" spans="1:11" x14ac:dyDescent="0.3">
      <c r="A14" s="163" t="s">
        <v>130</v>
      </c>
      <c r="B14" s="194"/>
      <c r="C14" s="194"/>
      <c r="D14" s="194"/>
      <c r="E14" s="194"/>
      <c r="F14" s="194"/>
      <c r="G14" s="53">
        <v>65</v>
      </c>
      <c r="H14" s="83">
        <v>2873959.62</v>
      </c>
      <c r="I14" s="83">
        <v>2873959.62</v>
      </c>
      <c r="J14" s="83">
        <v>2102641.52</v>
      </c>
      <c r="K14" s="83">
        <v>2102641.52</v>
      </c>
    </row>
    <row r="15" spans="1:11" x14ac:dyDescent="0.3">
      <c r="A15" s="165" t="s">
        <v>131</v>
      </c>
      <c r="B15" s="190"/>
      <c r="C15" s="190"/>
      <c r="D15" s="190"/>
      <c r="E15" s="190"/>
      <c r="F15" s="190"/>
      <c r="G15" s="52">
        <v>66</v>
      </c>
      <c r="H15" s="85">
        <f>H16+H17</f>
        <v>0</v>
      </c>
      <c r="I15" s="85">
        <f>I16+I17</f>
        <v>0</v>
      </c>
      <c r="J15" s="85">
        <f>J16+J17</f>
        <v>1.05</v>
      </c>
      <c r="K15" s="85">
        <f>K16+K17</f>
        <v>1.05</v>
      </c>
    </row>
    <row r="16" spans="1:11" ht="14.6" x14ac:dyDescent="0.3">
      <c r="A16" s="162" t="s">
        <v>132</v>
      </c>
      <c r="B16" s="193"/>
      <c r="C16" s="193"/>
      <c r="D16" s="193"/>
      <c r="E16" s="193"/>
      <c r="F16" s="193"/>
      <c r="G16" s="53">
        <v>67</v>
      </c>
      <c r="H16" s="83">
        <v>0</v>
      </c>
      <c r="I16" s="83">
        <v>0</v>
      </c>
      <c r="J16" s="83">
        <v>0</v>
      </c>
      <c r="K16" s="83">
        <v>0</v>
      </c>
    </row>
    <row r="17" spans="1:11" ht="14.6" x14ac:dyDescent="0.3">
      <c r="A17" s="162" t="s">
        <v>133</v>
      </c>
      <c r="B17" s="193"/>
      <c r="C17" s="193"/>
      <c r="D17" s="193"/>
      <c r="E17" s="193"/>
      <c r="F17" s="193"/>
      <c r="G17" s="53">
        <v>68</v>
      </c>
      <c r="H17" s="83">
        <v>0</v>
      </c>
      <c r="I17" s="83">
        <v>0</v>
      </c>
      <c r="J17" s="83">
        <v>1.05</v>
      </c>
      <c r="K17" s="83">
        <v>1.05</v>
      </c>
    </row>
    <row r="18" spans="1:11" x14ac:dyDescent="0.3">
      <c r="A18" s="164" t="s">
        <v>134</v>
      </c>
      <c r="B18" s="187"/>
      <c r="C18" s="187"/>
      <c r="D18" s="187"/>
      <c r="E18" s="187"/>
      <c r="F18" s="187"/>
      <c r="G18" s="52">
        <v>69</v>
      </c>
      <c r="H18" s="85">
        <f>H9+H15+H14+H13</f>
        <v>2979488.13</v>
      </c>
      <c r="I18" s="85">
        <f>I9+I15+I14+I13</f>
        <v>2979488.13</v>
      </c>
      <c r="J18" s="85">
        <f>J9+J15+J14+J13</f>
        <v>2413503.2600000002</v>
      </c>
      <c r="K18" s="85">
        <f>K9+K15+K14+K13</f>
        <v>2413503.2600000002</v>
      </c>
    </row>
    <row r="19" spans="1:11" ht="14.6" x14ac:dyDescent="0.4">
      <c r="A19" s="166" t="s">
        <v>135</v>
      </c>
      <c r="B19" s="166"/>
      <c r="C19" s="166"/>
      <c r="D19" s="166"/>
      <c r="E19" s="166"/>
      <c r="F19" s="166"/>
      <c r="G19" s="188"/>
      <c r="H19" s="188"/>
      <c r="I19" s="188"/>
      <c r="J19" s="183"/>
      <c r="K19" s="183"/>
    </row>
    <row r="20" spans="1:11" x14ac:dyDescent="0.3">
      <c r="A20" s="163" t="s">
        <v>136</v>
      </c>
      <c r="B20" s="194"/>
      <c r="C20" s="194"/>
      <c r="D20" s="194"/>
      <c r="E20" s="194"/>
      <c r="F20" s="194"/>
      <c r="G20" s="53">
        <v>70</v>
      </c>
      <c r="H20" s="83">
        <v>0</v>
      </c>
      <c r="I20" s="83">
        <v>0</v>
      </c>
      <c r="J20" s="83">
        <v>0</v>
      </c>
      <c r="K20" s="83">
        <v>0</v>
      </c>
    </row>
    <row r="21" spans="1:11" x14ac:dyDescent="0.3">
      <c r="A21" s="163" t="s">
        <v>137</v>
      </c>
      <c r="B21" s="194"/>
      <c r="C21" s="194"/>
      <c r="D21" s="194"/>
      <c r="E21" s="194"/>
      <c r="F21" s="194"/>
      <c r="G21" s="53">
        <v>71</v>
      </c>
      <c r="H21" s="83">
        <v>2504951.42</v>
      </c>
      <c r="I21" s="83">
        <v>2504951.42</v>
      </c>
      <c r="J21" s="83">
        <v>1939594.52</v>
      </c>
      <c r="K21" s="83">
        <v>1939594.52</v>
      </c>
    </row>
    <row r="22" spans="1:11" x14ac:dyDescent="0.3">
      <c r="A22" s="163" t="s">
        <v>138</v>
      </c>
      <c r="B22" s="194"/>
      <c r="C22" s="194"/>
      <c r="D22" s="194"/>
      <c r="E22" s="194"/>
      <c r="F22" s="194"/>
      <c r="G22" s="53">
        <v>72</v>
      </c>
      <c r="H22" s="83">
        <v>0</v>
      </c>
      <c r="I22" s="83">
        <v>0</v>
      </c>
      <c r="J22" s="83">
        <v>0</v>
      </c>
      <c r="K22" s="83">
        <v>0</v>
      </c>
    </row>
    <row r="23" spans="1:11" x14ac:dyDescent="0.3">
      <c r="A23" s="163" t="s">
        <v>139</v>
      </c>
      <c r="B23" s="194"/>
      <c r="C23" s="194"/>
      <c r="D23" s="194"/>
      <c r="E23" s="194"/>
      <c r="F23" s="194"/>
      <c r="G23" s="53">
        <v>73</v>
      </c>
      <c r="H23" s="83">
        <v>0</v>
      </c>
      <c r="I23" s="83">
        <v>0</v>
      </c>
      <c r="J23" s="83">
        <v>0</v>
      </c>
      <c r="K23" s="83">
        <v>0</v>
      </c>
    </row>
    <row r="24" spans="1:11" x14ac:dyDescent="0.3">
      <c r="A24" s="163" t="s">
        <v>140</v>
      </c>
      <c r="B24" s="194"/>
      <c r="C24" s="194"/>
      <c r="D24" s="194"/>
      <c r="E24" s="194"/>
      <c r="F24" s="194"/>
      <c r="G24" s="53">
        <v>74</v>
      </c>
      <c r="H24" s="83">
        <v>0</v>
      </c>
      <c r="I24" s="83">
        <v>0</v>
      </c>
      <c r="J24" s="83">
        <v>0</v>
      </c>
      <c r="K24" s="83">
        <v>0</v>
      </c>
    </row>
    <row r="25" spans="1:11" x14ac:dyDescent="0.3">
      <c r="A25" s="163" t="s">
        <v>141</v>
      </c>
      <c r="B25" s="194"/>
      <c r="C25" s="194"/>
      <c r="D25" s="194"/>
      <c r="E25" s="194"/>
      <c r="F25" s="194"/>
      <c r="G25" s="53">
        <v>75</v>
      </c>
      <c r="H25" s="83">
        <v>151853.31</v>
      </c>
      <c r="I25" s="83">
        <v>151853.31</v>
      </c>
      <c r="J25" s="83">
        <v>170506.25</v>
      </c>
      <c r="K25" s="83">
        <v>170506.25</v>
      </c>
    </row>
    <row r="26" spans="1:11" x14ac:dyDescent="0.3">
      <c r="A26" s="163" t="s">
        <v>142</v>
      </c>
      <c r="B26" s="194"/>
      <c r="C26" s="194"/>
      <c r="D26" s="194"/>
      <c r="E26" s="194"/>
      <c r="F26" s="194"/>
      <c r="G26" s="53">
        <v>76</v>
      </c>
      <c r="H26" s="83">
        <v>5640.27</v>
      </c>
      <c r="I26" s="83">
        <v>5640.27</v>
      </c>
      <c r="J26" s="83">
        <v>6244.86</v>
      </c>
      <c r="K26" s="83">
        <v>6244.86</v>
      </c>
    </row>
    <row r="27" spans="1:11" x14ac:dyDescent="0.3">
      <c r="A27" s="165" t="s">
        <v>143</v>
      </c>
      <c r="B27" s="190"/>
      <c r="C27" s="190"/>
      <c r="D27" s="190"/>
      <c r="E27" s="190"/>
      <c r="F27" s="190"/>
      <c r="G27" s="52">
        <v>77</v>
      </c>
      <c r="H27" s="85">
        <f>H28+H29+H30+H31+H32</f>
        <v>15901.2</v>
      </c>
      <c r="I27" s="85">
        <f>I28+I29+I30+I31+I32</f>
        <v>15901.2</v>
      </c>
      <c r="J27" s="85">
        <f>J28+J29+J30+J31+J32</f>
        <v>22235.17</v>
      </c>
      <c r="K27" s="85">
        <f>K28+K29+K30+K31+K32</f>
        <v>22235.17</v>
      </c>
    </row>
    <row r="28" spans="1:11" ht="14.6" x14ac:dyDescent="0.3">
      <c r="A28" s="162" t="s">
        <v>144</v>
      </c>
      <c r="B28" s="193"/>
      <c r="C28" s="193"/>
      <c r="D28" s="193"/>
      <c r="E28" s="193"/>
      <c r="F28" s="193"/>
      <c r="G28" s="53">
        <v>78</v>
      </c>
      <c r="H28" s="83">
        <v>1305.3599999999999</v>
      </c>
      <c r="I28" s="83">
        <v>1305.3599999999999</v>
      </c>
      <c r="J28" s="83">
        <v>1465.25</v>
      </c>
      <c r="K28" s="83">
        <v>1465.25</v>
      </c>
    </row>
    <row r="29" spans="1:11" ht="14.6" x14ac:dyDescent="0.3">
      <c r="A29" s="162" t="s">
        <v>145</v>
      </c>
      <c r="B29" s="193"/>
      <c r="C29" s="193"/>
      <c r="D29" s="193"/>
      <c r="E29" s="193"/>
      <c r="F29" s="193"/>
      <c r="G29" s="53">
        <v>79</v>
      </c>
      <c r="H29" s="83">
        <v>0</v>
      </c>
      <c r="I29" s="83">
        <v>0</v>
      </c>
      <c r="J29" s="83">
        <v>0</v>
      </c>
      <c r="K29" s="83">
        <v>0</v>
      </c>
    </row>
    <row r="30" spans="1:11" ht="14.6" x14ac:dyDescent="0.3">
      <c r="A30" s="162" t="s">
        <v>146</v>
      </c>
      <c r="B30" s="193"/>
      <c r="C30" s="193"/>
      <c r="D30" s="193"/>
      <c r="E30" s="193"/>
      <c r="F30" s="193"/>
      <c r="G30" s="53">
        <v>80</v>
      </c>
      <c r="H30" s="83">
        <v>0</v>
      </c>
      <c r="I30" s="83">
        <v>0</v>
      </c>
      <c r="J30" s="83">
        <v>0</v>
      </c>
      <c r="K30" s="83">
        <v>0</v>
      </c>
    </row>
    <row r="31" spans="1:11" ht="14.6" x14ac:dyDescent="0.3">
      <c r="A31" s="162" t="s">
        <v>147</v>
      </c>
      <c r="B31" s="193"/>
      <c r="C31" s="193"/>
      <c r="D31" s="193"/>
      <c r="E31" s="193"/>
      <c r="F31" s="193"/>
      <c r="G31" s="53">
        <v>81</v>
      </c>
      <c r="H31" s="83">
        <v>0</v>
      </c>
      <c r="I31" s="83">
        <v>0</v>
      </c>
      <c r="J31" s="83">
        <v>375</v>
      </c>
      <c r="K31" s="83">
        <v>375</v>
      </c>
    </row>
    <row r="32" spans="1:11" ht="14.6" x14ac:dyDescent="0.3">
      <c r="A32" s="162" t="s">
        <v>148</v>
      </c>
      <c r="B32" s="193"/>
      <c r="C32" s="193"/>
      <c r="D32" s="193"/>
      <c r="E32" s="193"/>
      <c r="F32" s="193"/>
      <c r="G32" s="53">
        <v>82</v>
      </c>
      <c r="H32" s="83">
        <v>14595.84</v>
      </c>
      <c r="I32" s="83">
        <v>14595.84</v>
      </c>
      <c r="J32" s="83">
        <v>20394.919999999998</v>
      </c>
      <c r="K32" s="83">
        <v>20394.919999999998</v>
      </c>
    </row>
    <row r="33" spans="1:11" ht="14.6" x14ac:dyDescent="0.3">
      <c r="A33" s="164" t="s">
        <v>149</v>
      </c>
      <c r="B33" s="191"/>
      <c r="C33" s="191"/>
      <c r="D33" s="191"/>
      <c r="E33" s="191"/>
      <c r="F33" s="191"/>
      <c r="G33" s="52">
        <v>83</v>
      </c>
      <c r="H33" s="85">
        <f>H20+H21+H22+H23+H24+H25+H26+H27</f>
        <v>2678346.2000000002</v>
      </c>
      <c r="I33" s="85">
        <f>I20+I21+I22+I23+I24+I25+I26+I27</f>
        <v>2678346.2000000002</v>
      </c>
      <c r="J33" s="85">
        <f>J20+J21+J22+J23+J24+J25+J26+J27</f>
        <v>2138580.7999999998</v>
      </c>
      <c r="K33" s="85">
        <f>K20+K21+K22+K23+K24+K25+K26+K27</f>
        <v>2138580.7999999998</v>
      </c>
    </row>
    <row r="34" spans="1:11" ht="14.6" x14ac:dyDescent="0.3">
      <c r="A34" s="160" t="s">
        <v>150</v>
      </c>
      <c r="B34" s="191"/>
      <c r="C34" s="191"/>
      <c r="D34" s="191"/>
      <c r="E34" s="191"/>
      <c r="F34" s="191"/>
      <c r="G34" s="52">
        <v>84</v>
      </c>
      <c r="H34" s="85">
        <f t="shared" ref="H34:I34" si="0">ROUND(H18-H33,2)</f>
        <v>301141.93</v>
      </c>
      <c r="I34" s="85">
        <f t="shared" si="0"/>
        <v>301141.93</v>
      </c>
      <c r="J34" s="85">
        <f t="shared" ref="J34:K34" si="1">ROUND(J18-J33,2)</f>
        <v>274922.46000000002</v>
      </c>
      <c r="K34" s="85">
        <f t="shared" si="1"/>
        <v>274922.46000000002</v>
      </c>
    </row>
    <row r="35" spans="1:11" ht="14.6" x14ac:dyDescent="0.3">
      <c r="A35" s="159" t="s">
        <v>151</v>
      </c>
      <c r="B35" s="189"/>
      <c r="C35" s="189"/>
      <c r="D35" s="189"/>
      <c r="E35" s="189"/>
      <c r="F35" s="189"/>
      <c r="G35" s="53">
        <v>85</v>
      </c>
      <c r="H35" s="83">
        <v>0</v>
      </c>
      <c r="I35" s="83">
        <v>0</v>
      </c>
      <c r="J35" s="83">
        <v>0</v>
      </c>
      <c r="K35" s="83">
        <v>0</v>
      </c>
    </row>
    <row r="36" spans="1:11" ht="14.6" x14ac:dyDescent="0.3">
      <c r="A36" s="160" t="s">
        <v>152</v>
      </c>
      <c r="B36" s="191"/>
      <c r="C36" s="191"/>
      <c r="D36" s="191"/>
      <c r="E36" s="191"/>
      <c r="F36" s="191"/>
      <c r="G36" s="52">
        <v>86</v>
      </c>
      <c r="H36" s="85">
        <f t="shared" ref="H36:I36" si="2">ROUND(H34-H35,2)</f>
        <v>301141.93</v>
      </c>
      <c r="I36" s="85">
        <f t="shared" si="2"/>
        <v>301141.93</v>
      </c>
      <c r="J36" s="85">
        <f t="shared" ref="J36:K36" si="3">ROUND(J34-J35,2)</f>
        <v>274922.46000000002</v>
      </c>
      <c r="K36" s="85">
        <f t="shared" si="3"/>
        <v>274922.46000000002</v>
      </c>
    </row>
    <row r="37" spans="1:11" ht="14.6" x14ac:dyDescent="0.4">
      <c r="A37" s="166" t="s">
        <v>153</v>
      </c>
      <c r="B37" s="166"/>
      <c r="C37" s="166"/>
      <c r="D37" s="166"/>
      <c r="E37" s="166"/>
      <c r="F37" s="166"/>
      <c r="G37" s="188"/>
      <c r="H37" s="188"/>
      <c r="I37" s="188"/>
      <c r="J37" s="183"/>
      <c r="K37" s="183"/>
    </row>
    <row r="38" spans="1:11" ht="24" customHeight="1" x14ac:dyDescent="0.3">
      <c r="A38" s="165" t="s">
        <v>154</v>
      </c>
      <c r="B38" s="190"/>
      <c r="C38" s="190"/>
      <c r="D38" s="190"/>
      <c r="E38" s="190"/>
      <c r="F38" s="190"/>
      <c r="G38" s="52">
        <v>87</v>
      </c>
      <c r="H38" s="85">
        <f>H39+H44</f>
        <v>100092.08</v>
      </c>
      <c r="I38" s="85">
        <f>I39+I44</f>
        <v>100092.08</v>
      </c>
      <c r="J38" s="85">
        <f>J39+J44</f>
        <v>4128.97</v>
      </c>
      <c r="K38" s="85">
        <f>K39+K44</f>
        <v>4128.97</v>
      </c>
    </row>
    <row r="39" spans="1:11" ht="24" customHeight="1" x14ac:dyDescent="0.3">
      <c r="A39" s="165" t="s">
        <v>155</v>
      </c>
      <c r="B39" s="190"/>
      <c r="C39" s="190"/>
      <c r="D39" s="190"/>
      <c r="E39" s="190"/>
      <c r="F39" s="190"/>
      <c r="G39" s="52">
        <v>88</v>
      </c>
      <c r="H39" s="85">
        <f>H40+H41+H42+H43</f>
        <v>100092.08</v>
      </c>
      <c r="I39" s="85">
        <f>I40+I41+I42+I43</f>
        <v>100092.08</v>
      </c>
      <c r="J39" s="85">
        <f>J40+J41+J42+J43</f>
        <v>4128.97</v>
      </c>
      <c r="K39" s="85">
        <f>K40+K41+K42+K43</f>
        <v>4128.97</v>
      </c>
    </row>
    <row r="40" spans="1:11" ht="25.5" customHeight="1" x14ac:dyDescent="0.3">
      <c r="A40" s="159" t="s">
        <v>156</v>
      </c>
      <c r="B40" s="189"/>
      <c r="C40" s="189"/>
      <c r="D40" s="189"/>
      <c r="E40" s="189"/>
      <c r="F40" s="189"/>
      <c r="G40" s="53">
        <v>89</v>
      </c>
      <c r="H40" s="86">
        <v>0</v>
      </c>
      <c r="I40" s="86">
        <v>0</v>
      </c>
      <c r="J40" s="86">
        <v>0</v>
      </c>
      <c r="K40" s="86">
        <v>0</v>
      </c>
    </row>
    <row r="41" spans="1:11" ht="14.6" x14ac:dyDescent="0.3">
      <c r="A41" s="159" t="s">
        <v>157</v>
      </c>
      <c r="B41" s="189"/>
      <c r="C41" s="189"/>
      <c r="D41" s="189"/>
      <c r="E41" s="189"/>
      <c r="F41" s="189"/>
      <c r="G41" s="53">
        <v>90</v>
      </c>
      <c r="H41" s="86">
        <v>100092.08</v>
      </c>
      <c r="I41" s="86">
        <v>100092.08</v>
      </c>
      <c r="J41" s="86">
        <v>4128.97</v>
      </c>
      <c r="K41" s="86">
        <v>4128.97</v>
      </c>
    </row>
    <row r="42" spans="1:11" ht="24.75" customHeight="1" x14ac:dyDescent="0.3">
      <c r="A42" s="159" t="s">
        <v>158</v>
      </c>
      <c r="B42" s="189"/>
      <c r="C42" s="189"/>
      <c r="D42" s="189"/>
      <c r="E42" s="189"/>
      <c r="F42" s="189"/>
      <c r="G42" s="53">
        <v>91</v>
      </c>
      <c r="H42" s="86">
        <v>0</v>
      </c>
      <c r="I42" s="86">
        <v>0</v>
      </c>
      <c r="J42" s="86">
        <v>0</v>
      </c>
      <c r="K42" s="86">
        <v>0</v>
      </c>
    </row>
    <row r="43" spans="1:11" ht="16.5" customHeight="1" x14ac:dyDescent="0.3">
      <c r="A43" s="159" t="s">
        <v>159</v>
      </c>
      <c r="B43" s="189"/>
      <c r="C43" s="189"/>
      <c r="D43" s="189"/>
      <c r="E43" s="189"/>
      <c r="F43" s="189"/>
      <c r="G43" s="53">
        <v>92</v>
      </c>
      <c r="H43" s="86">
        <v>0</v>
      </c>
      <c r="I43" s="86">
        <v>0</v>
      </c>
      <c r="J43" s="86">
        <v>0</v>
      </c>
      <c r="K43" s="86">
        <v>0</v>
      </c>
    </row>
    <row r="44" spans="1:11" ht="26.25" customHeight="1" x14ac:dyDescent="0.3">
      <c r="A44" s="165" t="s">
        <v>160</v>
      </c>
      <c r="B44" s="190"/>
      <c r="C44" s="190"/>
      <c r="D44" s="190"/>
      <c r="E44" s="190"/>
      <c r="F44" s="190"/>
      <c r="G44" s="52">
        <v>93</v>
      </c>
      <c r="H44" s="85">
        <f>H45+H48+H52+H51+H55</f>
        <v>0</v>
      </c>
      <c r="I44" s="85">
        <f>I45+I48+I52+I51+I55</f>
        <v>0</v>
      </c>
      <c r="J44" s="85">
        <f>J45+J48+J52+J51+J55</f>
        <v>0</v>
      </c>
      <c r="K44" s="85">
        <f>K45+K48+K52+K51+K55</f>
        <v>0</v>
      </c>
    </row>
    <row r="45" spans="1:11" ht="27.75" customHeight="1" x14ac:dyDescent="0.3">
      <c r="A45" s="160" t="s">
        <v>161</v>
      </c>
      <c r="B45" s="191"/>
      <c r="C45" s="191"/>
      <c r="D45" s="191"/>
      <c r="E45" s="191"/>
      <c r="F45" s="191"/>
      <c r="G45" s="52">
        <v>94</v>
      </c>
      <c r="H45" s="85">
        <f>H46+H47</f>
        <v>0</v>
      </c>
      <c r="I45" s="85">
        <f>I46+I47</f>
        <v>0</v>
      </c>
      <c r="J45" s="85">
        <f>J46+J47</f>
        <v>0</v>
      </c>
      <c r="K45" s="85">
        <f>K46+K47</f>
        <v>0</v>
      </c>
    </row>
    <row r="46" spans="1:11" ht="18" customHeight="1" x14ac:dyDescent="0.3">
      <c r="A46" s="159" t="s">
        <v>162</v>
      </c>
      <c r="B46" s="186"/>
      <c r="C46" s="186"/>
      <c r="D46" s="186"/>
      <c r="E46" s="186"/>
      <c r="F46" s="186"/>
      <c r="G46" s="53">
        <v>95</v>
      </c>
      <c r="H46" s="86">
        <v>0</v>
      </c>
      <c r="I46" s="86">
        <v>0</v>
      </c>
      <c r="J46" s="86">
        <v>0</v>
      </c>
      <c r="K46" s="86">
        <v>0</v>
      </c>
    </row>
    <row r="47" spans="1:11" ht="15.75" customHeight="1" x14ac:dyDescent="0.3">
      <c r="A47" s="159" t="s">
        <v>163</v>
      </c>
      <c r="B47" s="186"/>
      <c r="C47" s="186"/>
      <c r="D47" s="186"/>
      <c r="E47" s="186"/>
      <c r="F47" s="186"/>
      <c r="G47" s="53">
        <v>96</v>
      </c>
      <c r="H47" s="86">
        <v>0</v>
      </c>
      <c r="I47" s="86">
        <v>0</v>
      </c>
      <c r="J47" s="86">
        <v>0</v>
      </c>
      <c r="K47" s="86">
        <v>0</v>
      </c>
    </row>
    <row r="48" spans="1:11" ht="27.75" customHeight="1" x14ac:dyDescent="0.3">
      <c r="A48" s="160" t="s">
        <v>164</v>
      </c>
      <c r="B48" s="192"/>
      <c r="C48" s="192"/>
      <c r="D48" s="192"/>
      <c r="E48" s="192"/>
      <c r="F48" s="192"/>
      <c r="G48" s="52">
        <v>97</v>
      </c>
      <c r="H48" s="85">
        <f>H49+H50</f>
        <v>0</v>
      </c>
      <c r="I48" s="85">
        <f>I49+I50</f>
        <v>0</v>
      </c>
      <c r="J48" s="85">
        <f>J49+J50</f>
        <v>0</v>
      </c>
      <c r="K48" s="85">
        <f>K49+K50</f>
        <v>0</v>
      </c>
    </row>
    <row r="49" spans="1:11" ht="16.5" customHeight="1" x14ac:dyDescent="0.3">
      <c r="A49" s="159" t="s">
        <v>165</v>
      </c>
      <c r="B49" s="186"/>
      <c r="C49" s="186"/>
      <c r="D49" s="186"/>
      <c r="E49" s="186"/>
      <c r="F49" s="186"/>
      <c r="G49" s="53">
        <v>98</v>
      </c>
      <c r="H49" s="86">
        <v>0</v>
      </c>
      <c r="I49" s="86">
        <v>0</v>
      </c>
      <c r="J49" s="86">
        <v>0</v>
      </c>
      <c r="K49" s="86">
        <v>0</v>
      </c>
    </row>
    <row r="50" spans="1:11" ht="16.5" customHeight="1" x14ac:dyDescent="0.3">
      <c r="A50" s="159" t="s">
        <v>166</v>
      </c>
      <c r="B50" s="186"/>
      <c r="C50" s="186"/>
      <c r="D50" s="186"/>
      <c r="E50" s="186"/>
      <c r="F50" s="186"/>
      <c r="G50" s="53">
        <v>99</v>
      </c>
      <c r="H50" s="86">
        <v>0</v>
      </c>
      <c r="I50" s="86">
        <v>0</v>
      </c>
      <c r="J50" s="86">
        <v>0</v>
      </c>
      <c r="K50" s="86">
        <v>0</v>
      </c>
    </row>
    <row r="51" spans="1:11" ht="19.5" customHeight="1" x14ac:dyDescent="0.3">
      <c r="A51" s="159" t="s">
        <v>167</v>
      </c>
      <c r="B51" s="186"/>
      <c r="C51" s="186"/>
      <c r="D51" s="186"/>
      <c r="E51" s="186"/>
      <c r="F51" s="186"/>
      <c r="G51" s="53">
        <v>100</v>
      </c>
      <c r="H51" s="86">
        <v>0</v>
      </c>
      <c r="I51" s="86">
        <v>0</v>
      </c>
      <c r="J51" s="86">
        <v>0</v>
      </c>
      <c r="K51" s="86">
        <v>0</v>
      </c>
    </row>
    <row r="52" spans="1:11" ht="27.75" customHeight="1" x14ac:dyDescent="0.3">
      <c r="A52" s="160" t="s">
        <v>168</v>
      </c>
      <c r="B52" s="192"/>
      <c r="C52" s="192"/>
      <c r="D52" s="192"/>
      <c r="E52" s="192"/>
      <c r="F52" s="192"/>
      <c r="G52" s="52">
        <v>101</v>
      </c>
      <c r="H52" s="85">
        <f>H53+H54</f>
        <v>0</v>
      </c>
      <c r="I52" s="85">
        <f>I53+I54</f>
        <v>0</v>
      </c>
      <c r="J52" s="85">
        <f>J53+J54</f>
        <v>0</v>
      </c>
      <c r="K52" s="85">
        <f>K53+K54</f>
        <v>0</v>
      </c>
    </row>
    <row r="53" spans="1:11" ht="18.75" customHeight="1" x14ac:dyDescent="0.3">
      <c r="A53" s="159" t="s">
        <v>169</v>
      </c>
      <c r="B53" s="186"/>
      <c r="C53" s="186"/>
      <c r="D53" s="186"/>
      <c r="E53" s="186"/>
      <c r="F53" s="186"/>
      <c r="G53" s="53">
        <v>102</v>
      </c>
      <c r="H53" s="86">
        <v>0</v>
      </c>
      <c r="I53" s="86">
        <v>0</v>
      </c>
      <c r="J53" s="86">
        <v>0</v>
      </c>
      <c r="K53" s="86">
        <v>0</v>
      </c>
    </row>
    <row r="54" spans="1:11" ht="14.25" customHeight="1" x14ac:dyDescent="0.3">
      <c r="A54" s="159" t="s">
        <v>166</v>
      </c>
      <c r="B54" s="186"/>
      <c r="C54" s="186"/>
      <c r="D54" s="186"/>
      <c r="E54" s="186"/>
      <c r="F54" s="186"/>
      <c r="G54" s="53">
        <v>103</v>
      </c>
      <c r="H54" s="86">
        <v>0</v>
      </c>
      <c r="I54" s="86">
        <v>0</v>
      </c>
      <c r="J54" s="86">
        <v>0</v>
      </c>
      <c r="K54" s="86">
        <v>0</v>
      </c>
    </row>
    <row r="55" spans="1:11" ht="27" customHeight="1" x14ac:dyDescent="0.3">
      <c r="A55" s="159" t="s">
        <v>170</v>
      </c>
      <c r="B55" s="186"/>
      <c r="C55" s="186"/>
      <c r="D55" s="186"/>
      <c r="E55" s="186"/>
      <c r="F55" s="186"/>
      <c r="G55" s="53">
        <v>104</v>
      </c>
      <c r="H55" s="86">
        <v>0</v>
      </c>
      <c r="I55" s="86">
        <v>0</v>
      </c>
      <c r="J55" s="86">
        <v>0</v>
      </c>
      <c r="K55" s="86">
        <v>0</v>
      </c>
    </row>
    <row r="56" spans="1:11" x14ac:dyDescent="0.3">
      <c r="A56" s="164" t="s">
        <v>171</v>
      </c>
      <c r="B56" s="187"/>
      <c r="C56" s="187"/>
      <c r="D56" s="187"/>
      <c r="E56" s="187"/>
      <c r="F56" s="187"/>
      <c r="G56" s="52">
        <v>105</v>
      </c>
      <c r="H56" s="85">
        <f t="shared" ref="H56:I56" si="4">ROUND(H36+H38,2)</f>
        <v>401234.01</v>
      </c>
      <c r="I56" s="85">
        <f t="shared" si="4"/>
        <v>401234.01</v>
      </c>
      <c r="J56" s="85">
        <f t="shared" ref="J56:K56" si="5">ROUND(J36+J38,2)</f>
        <v>279051.43</v>
      </c>
      <c r="K56" s="85">
        <f t="shared" si="5"/>
        <v>279051.43</v>
      </c>
    </row>
    <row r="57" spans="1:11" ht="14.6" x14ac:dyDescent="0.4">
      <c r="A57" s="166" t="s">
        <v>172</v>
      </c>
      <c r="B57" s="166"/>
      <c r="C57" s="166"/>
      <c r="D57" s="166"/>
      <c r="E57" s="166"/>
      <c r="F57" s="166"/>
      <c r="G57" s="188"/>
      <c r="H57" s="188"/>
      <c r="I57" s="188"/>
      <c r="J57" s="183"/>
      <c r="K57" s="183"/>
    </row>
    <row r="58" spans="1:11" ht="14.6" x14ac:dyDescent="0.3">
      <c r="A58" s="159" t="s">
        <v>115</v>
      </c>
      <c r="B58" s="189"/>
      <c r="C58" s="189"/>
      <c r="D58" s="189"/>
      <c r="E58" s="189"/>
      <c r="F58" s="189"/>
      <c r="G58" s="53">
        <v>106</v>
      </c>
      <c r="H58" s="83">
        <v>0</v>
      </c>
      <c r="I58" s="83">
        <v>0</v>
      </c>
      <c r="J58" s="83">
        <v>0</v>
      </c>
      <c r="K58" s="83">
        <v>0</v>
      </c>
    </row>
    <row r="59" spans="1:11" ht="14.6" x14ac:dyDescent="0.3">
      <c r="A59" s="159" t="s">
        <v>116</v>
      </c>
      <c r="B59" s="189"/>
      <c r="C59" s="189"/>
      <c r="D59" s="189"/>
      <c r="E59" s="189"/>
      <c r="F59" s="189"/>
      <c r="G59" s="53">
        <v>107</v>
      </c>
      <c r="H59" s="83">
        <v>0</v>
      </c>
      <c r="I59" s="83">
        <v>0</v>
      </c>
      <c r="J59" s="83">
        <v>0</v>
      </c>
      <c r="K59" s="83">
        <v>0</v>
      </c>
    </row>
    <row r="60" spans="1:11" x14ac:dyDescent="0.3">
      <c r="A60" s="60"/>
      <c r="B60" s="60"/>
      <c r="C60" s="60"/>
      <c r="D60" s="60"/>
      <c r="E60" s="60"/>
      <c r="F60" s="60"/>
      <c r="G60" s="60"/>
      <c r="H60" s="61"/>
      <c r="I60" s="61"/>
    </row>
  </sheetData>
  <mergeCells count="61">
    <mergeCell ref="A1:H1"/>
    <mergeCell ref="A2:H2"/>
    <mergeCell ref="A3:K3"/>
    <mergeCell ref="A4:K4"/>
    <mergeCell ref="A5:F6"/>
    <mergeCell ref="G5:G6"/>
    <mergeCell ref="H5:I5"/>
    <mergeCell ref="J5:K5"/>
    <mergeCell ref="A18:F18"/>
    <mergeCell ref="A7:F7"/>
    <mergeCell ref="A8:K8"/>
    <mergeCell ref="A9:F9"/>
    <mergeCell ref="A10:F10"/>
    <mergeCell ref="A11:F11"/>
    <mergeCell ref="A12:F12"/>
    <mergeCell ref="A13:F13"/>
    <mergeCell ref="A14:F14"/>
    <mergeCell ref="A15:F15"/>
    <mergeCell ref="A16:F16"/>
    <mergeCell ref="A17:F17"/>
    <mergeCell ref="A30:F30"/>
    <mergeCell ref="A19:K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K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55:F55"/>
    <mergeCell ref="A56:F56"/>
    <mergeCell ref="A57:K57"/>
    <mergeCell ref="A58:F58"/>
    <mergeCell ref="A59:F59"/>
  </mergeCells>
  <dataValidations count="5">
    <dataValidation operator="greaterThanOrEqual" allowBlank="1" showInputMessage="1" showErrorMessage="1" errorTitle="Nedopušten upis" error="Dopušten je upis samo pozitivnih cjelobrojnih vrijednosti ili nule" sqref="H9:K18" xr:uid="{46C42268-D5BE-45A2-8180-6A6D9D788B22}"/>
    <dataValidation operator="notEqual" allowBlank="1" showInputMessage="1" showErrorMessage="1" errorTitle="Nedopušten upis" error="Dopušten je upis samo cjelobrojnih vrijednosti" sqref="H58:K59 H38:K56" xr:uid="{1F0BA84B-B9F1-4400-ACAB-179F6406225F}"/>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6C5152D1-9B12-4DF0-A481-4C064FFD5547}">
      <formula1>999999999999</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xr:uid="{DCBAE405-C940-48F1-B030-B129F8CC4F9F}">
      <formula1>999999999999</formula1>
    </dataValidation>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CB7C2A18-26E2-4436-8CC5-646D75E44D97}">
      <formula1>0</formula1>
    </dataValidation>
  </dataValidations>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60AD-B267-425B-A521-2E827B54A070}">
  <dimension ref="A1:I43"/>
  <sheetViews>
    <sheetView view="pageBreakPreview" topLeftCell="A3" zoomScaleNormal="100" zoomScaleSheetLayoutView="100" workbookViewId="0">
      <selection activeCell="K19" sqref="K19"/>
    </sheetView>
  </sheetViews>
  <sheetFormatPr defaultColWidth="8.84375" defaultRowHeight="12.45" x14ac:dyDescent="0.3"/>
  <cols>
    <col min="1" max="7" width="9.15234375" style="57"/>
    <col min="8" max="8" width="15" style="56" customWidth="1"/>
    <col min="9" max="9" width="18.3046875" style="56" customWidth="1"/>
    <col min="10" max="10" width="10.3046875" style="57" bestFit="1" customWidth="1"/>
    <col min="11" max="11" width="12.3046875" style="57" bestFit="1" customWidth="1"/>
    <col min="12" max="262" width="9.15234375" style="57"/>
    <col min="263" max="264" width="9.84375" style="57" bestFit="1" customWidth="1"/>
    <col min="265" max="265" width="12" style="57" bestFit="1" customWidth="1"/>
    <col min="266" max="266" width="10.3046875" style="57" bestFit="1" customWidth="1"/>
    <col min="267" max="267" width="12.3046875" style="57" bestFit="1" customWidth="1"/>
    <col min="268" max="518" width="9.15234375" style="57"/>
    <col min="519" max="520" width="9.84375" style="57" bestFit="1" customWidth="1"/>
    <col min="521" max="521" width="12" style="57" bestFit="1" customWidth="1"/>
    <col min="522" max="522" width="10.3046875" style="57" bestFit="1" customWidth="1"/>
    <col min="523" max="523" width="12.3046875" style="57" bestFit="1" customWidth="1"/>
    <col min="524" max="774" width="9.15234375" style="57"/>
    <col min="775" max="776" width="9.84375" style="57" bestFit="1" customWidth="1"/>
    <col min="777" max="777" width="12" style="57" bestFit="1" customWidth="1"/>
    <col min="778" max="778" width="10.3046875" style="57" bestFit="1" customWidth="1"/>
    <col min="779" max="779" width="12.3046875" style="57" bestFit="1" customWidth="1"/>
    <col min="780" max="1030" width="9.15234375" style="57"/>
    <col min="1031" max="1032" width="9.84375" style="57" bestFit="1" customWidth="1"/>
    <col min="1033" max="1033" width="12" style="57" bestFit="1" customWidth="1"/>
    <col min="1034" max="1034" width="10.3046875" style="57" bestFit="1" customWidth="1"/>
    <col min="1035" max="1035" width="12.3046875" style="57" bestFit="1" customWidth="1"/>
    <col min="1036" max="1286" width="9.15234375" style="57"/>
    <col min="1287" max="1288" width="9.84375" style="57" bestFit="1" customWidth="1"/>
    <col min="1289" max="1289" width="12" style="57" bestFit="1" customWidth="1"/>
    <col min="1290" max="1290" width="10.3046875" style="57" bestFit="1" customWidth="1"/>
    <col min="1291" max="1291" width="12.3046875" style="57" bestFit="1" customWidth="1"/>
    <col min="1292" max="1542" width="9.15234375" style="57"/>
    <col min="1543" max="1544" width="9.84375" style="57" bestFit="1" customWidth="1"/>
    <col min="1545" max="1545" width="12" style="57" bestFit="1" customWidth="1"/>
    <col min="1546" max="1546" width="10.3046875" style="57" bestFit="1" customWidth="1"/>
    <col min="1547" max="1547" width="12.3046875" style="57" bestFit="1" customWidth="1"/>
    <col min="1548" max="1798" width="9.15234375" style="57"/>
    <col min="1799" max="1800" width="9.84375" style="57" bestFit="1" customWidth="1"/>
    <col min="1801" max="1801" width="12" style="57" bestFit="1" customWidth="1"/>
    <col min="1802" max="1802" width="10.3046875" style="57" bestFit="1" customWidth="1"/>
    <col min="1803" max="1803" width="12.3046875" style="57" bestFit="1" customWidth="1"/>
    <col min="1804" max="2054" width="9.15234375" style="57"/>
    <col min="2055" max="2056" width="9.84375" style="57" bestFit="1" customWidth="1"/>
    <col min="2057" max="2057" width="12" style="57" bestFit="1" customWidth="1"/>
    <col min="2058" max="2058" width="10.3046875" style="57" bestFit="1" customWidth="1"/>
    <col min="2059" max="2059" width="12.3046875" style="57" bestFit="1" customWidth="1"/>
    <col min="2060" max="2310" width="9.15234375" style="57"/>
    <col min="2311" max="2312" width="9.84375" style="57" bestFit="1" customWidth="1"/>
    <col min="2313" max="2313" width="12" style="57" bestFit="1" customWidth="1"/>
    <col min="2314" max="2314" width="10.3046875" style="57" bestFit="1" customWidth="1"/>
    <col min="2315" max="2315" width="12.3046875" style="57" bestFit="1" customWidth="1"/>
    <col min="2316" max="2566" width="9.15234375" style="57"/>
    <col min="2567" max="2568" width="9.84375" style="57" bestFit="1" customWidth="1"/>
    <col min="2569" max="2569" width="12" style="57" bestFit="1" customWidth="1"/>
    <col min="2570" max="2570" width="10.3046875" style="57" bestFit="1" customWidth="1"/>
    <col min="2571" max="2571" width="12.3046875" style="57" bestFit="1" customWidth="1"/>
    <col min="2572" max="2822" width="9.15234375" style="57"/>
    <col min="2823" max="2824" width="9.84375" style="57" bestFit="1" customWidth="1"/>
    <col min="2825" max="2825" width="12" style="57" bestFit="1" customWidth="1"/>
    <col min="2826" max="2826" width="10.3046875" style="57" bestFit="1" customWidth="1"/>
    <col min="2827" max="2827" width="12.3046875" style="57" bestFit="1" customWidth="1"/>
    <col min="2828" max="3078" width="9.15234375" style="57"/>
    <col min="3079" max="3080" width="9.84375" style="57" bestFit="1" customWidth="1"/>
    <col min="3081" max="3081" width="12" style="57" bestFit="1" customWidth="1"/>
    <col min="3082" max="3082" width="10.3046875" style="57" bestFit="1" customWidth="1"/>
    <col min="3083" max="3083" width="12.3046875" style="57" bestFit="1" customWidth="1"/>
    <col min="3084" max="3334" width="9.15234375" style="57"/>
    <col min="3335" max="3336" width="9.84375" style="57" bestFit="1" customWidth="1"/>
    <col min="3337" max="3337" width="12" style="57" bestFit="1" customWidth="1"/>
    <col min="3338" max="3338" width="10.3046875" style="57" bestFit="1" customWidth="1"/>
    <col min="3339" max="3339" width="12.3046875" style="57" bestFit="1" customWidth="1"/>
    <col min="3340" max="3590" width="9.15234375" style="57"/>
    <col min="3591" max="3592" width="9.84375" style="57" bestFit="1" customWidth="1"/>
    <col min="3593" max="3593" width="12" style="57" bestFit="1" customWidth="1"/>
    <col min="3594" max="3594" width="10.3046875" style="57" bestFit="1" customWidth="1"/>
    <col min="3595" max="3595" width="12.3046875" style="57" bestFit="1" customWidth="1"/>
    <col min="3596" max="3846" width="9.15234375" style="57"/>
    <col min="3847" max="3848" width="9.84375" style="57" bestFit="1" customWidth="1"/>
    <col min="3849" max="3849" width="12" style="57" bestFit="1" customWidth="1"/>
    <col min="3850" max="3850" width="10.3046875" style="57" bestFit="1" customWidth="1"/>
    <col min="3851" max="3851" width="12.3046875" style="57" bestFit="1" customWidth="1"/>
    <col min="3852" max="4102" width="9.15234375" style="57"/>
    <col min="4103" max="4104" width="9.84375" style="57" bestFit="1" customWidth="1"/>
    <col min="4105" max="4105" width="12" style="57" bestFit="1" customWidth="1"/>
    <col min="4106" max="4106" width="10.3046875" style="57" bestFit="1" customWidth="1"/>
    <col min="4107" max="4107" width="12.3046875" style="57" bestFit="1" customWidth="1"/>
    <col min="4108" max="4358" width="9.15234375" style="57"/>
    <col min="4359" max="4360" width="9.84375" style="57" bestFit="1" customWidth="1"/>
    <col min="4361" max="4361" width="12" style="57" bestFit="1" customWidth="1"/>
    <col min="4362" max="4362" width="10.3046875" style="57" bestFit="1" customWidth="1"/>
    <col min="4363" max="4363" width="12.3046875" style="57" bestFit="1" customWidth="1"/>
    <col min="4364" max="4614" width="9.15234375" style="57"/>
    <col min="4615" max="4616" width="9.84375" style="57" bestFit="1" customWidth="1"/>
    <col min="4617" max="4617" width="12" style="57" bestFit="1" customWidth="1"/>
    <col min="4618" max="4618" width="10.3046875" style="57" bestFit="1" customWidth="1"/>
    <col min="4619" max="4619" width="12.3046875" style="57" bestFit="1" customWidth="1"/>
    <col min="4620" max="4870" width="9.15234375" style="57"/>
    <col min="4871" max="4872" width="9.84375" style="57" bestFit="1" customWidth="1"/>
    <col min="4873" max="4873" width="12" style="57" bestFit="1" customWidth="1"/>
    <col min="4874" max="4874" width="10.3046875" style="57" bestFit="1" customWidth="1"/>
    <col min="4875" max="4875" width="12.3046875" style="57" bestFit="1" customWidth="1"/>
    <col min="4876" max="5126" width="9.15234375" style="57"/>
    <col min="5127" max="5128" width="9.84375" style="57" bestFit="1" customWidth="1"/>
    <col min="5129" max="5129" width="12" style="57" bestFit="1" customWidth="1"/>
    <col min="5130" max="5130" width="10.3046875" style="57" bestFit="1" customWidth="1"/>
    <col min="5131" max="5131" width="12.3046875" style="57" bestFit="1" customWidth="1"/>
    <col min="5132" max="5382" width="9.15234375" style="57"/>
    <col min="5383" max="5384" width="9.84375" style="57" bestFit="1" customWidth="1"/>
    <col min="5385" max="5385" width="12" style="57" bestFit="1" customWidth="1"/>
    <col min="5386" max="5386" width="10.3046875" style="57" bestFit="1" customWidth="1"/>
    <col min="5387" max="5387" width="12.3046875" style="57" bestFit="1" customWidth="1"/>
    <col min="5388" max="5638" width="9.15234375" style="57"/>
    <col min="5639" max="5640" width="9.84375" style="57" bestFit="1" customWidth="1"/>
    <col min="5641" max="5641" width="12" style="57" bestFit="1" customWidth="1"/>
    <col min="5642" max="5642" width="10.3046875" style="57" bestFit="1" customWidth="1"/>
    <col min="5643" max="5643" width="12.3046875" style="57" bestFit="1" customWidth="1"/>
    <col min="5644" max="5894" width="9.15234375" style="57"/>
    <col min="5895" max="5896" width="9.84375" style="57" bestFit="1" customWidth="1"/>
    <col min="5897" max="5897" width="12" style="57" bestFit="1" customWidth="1"/>
    <col min="5898" max="5898" width="10.3046875" style="57" bestFit="1" customWidth="1"/>
    <col min="5899" max="5899" width="12.3046875" style="57" bestFit="1" customWidth="1"/>
    <col min="5900" max="6150" width="9.15234375" style="57"/>
    <col min="6151" max="6152" width="9.84375" style="57" bestFit="1" customWidth="1"/>
    <col min="6153" max="6153" width="12" style="57" bestFit="1" customWidth="1"/>
    <col min="6154" max="6154" width="10.3046875" style="57" bestFit="1" customWidth="1"/>
    <col min="6155" max="6155" width="12.3046875" style="57" bestFit="1" customWidth="1"/>
    <col min="6156" max="6406" width="9.15234375" style="57"/>
    <col min="6407" max="6408" width="9.84375" style="57" bestFit="1" customWidth="1"/>
    <col min="6409" max="6409" width="12" style="57" bestFit="1" customWidth="1"/>
    <col min="6410" max="6410" width="10.3046875" style="57" bestFit="1" customWidth="1"/>
    <col min="6411" max="6411" width="12.3046875" style="57" bestFit="1" customWidth="1"/>
    <col min="6412" max="6662" width="9.15234375" style="57"/>
    <col min="6663" max="6664" width="9.84375" style="57" bestFit="1" customWidth="1"/>
    <col min="6665" max="6665" width="12" style="57" bestFit="1" customWidth="1"/>
    <col min="6666" max="6666" width="10.3046875" style="57" bestFit="1" customWidth="1"/>
    <col min="6667" max="6667" width="12.3046875" style="57" bestFit="1" customWidth="1"/>
    <col min="6668" max="6918" width="9.15234375" style="57"/>
    <col min="6919" max="6920" width="9.84375" style="57" bestFit="1" customWidth="1"/>
    <col min="6921" max="6921" width="12" style="57" bestFit="1" customWidth="1"/>
    <col min="6922" max="6922" width="10.3046875" style="57" bestFit="1" customWidth="1"/>
    <col min="6923" max="6923" width="12.3046875" style="57" bestFit="1" customWidth="1"/>
    <col min="6924" max="7174" width="9.15234375" style="57"/>
    <col min="7175" max="7176" width="9.84375" style="57" bestFit="1" customWidth="1"/>
    <col min="7177" max="7177" width="12" style="57" bestFit="1" customWidth="1"/>
    <col min="7178" max="7178" width="10.3046875" style="57" bestFit="1" customWidth="1"/>
    <col min="7179" max="7179" width="12.3046875" style="57" bestFit="1" customWidth="1"/>
    <col min="7180" max="7430" width="9.15234375" style="57"/>
    <col min="7431" max="7432" width="9.84375" style="57" bestFit="1" customWidth="1"/>
    <col min="7433" max="7433" width="12" style="57" bestFit="1" customWidth="1"/>
    <col min="7434" max="7434" width="10.3046875" style="57" bestFit="1" customWidth="1"/>
    <col min="7435" max="7435" width="12.3046875" style="57" bestFit="1" customWidth="1"/>
    <col min="7436" max="7686" width="9.15234375" style="57"/>
    <col min="7687" max="7688" width="9.84375" style="57" bestFit="1" customWidth="1"/>
    <col min="7689" max="7689" width="12" style="57" bestFit="1" customWidth="1"/>
    <col min="7690" max="7690" width="10.3046875" style="57" bestFit="1" customWidth="1"/>
    <col min="7691" max="7691" width="12.3046875" style="57" bestFit="1" customWidth="1"/>
    <col min="7692" max="7942" width="9.15234375" style="57"/>
    <col min="7943" max="7944" width="9.84375" style="57" bestFit="1" customWidth="1"/>
    <col min="7945" max="7945" width="12" style="57" bestFit="1" customWidth="1"/>
    <col min="7946" max="7946" width="10.3046875" style="57" bestFit="1" customWidth="1"/>
    <col min="7947" max="7947" width="12.3046875" style="57" bestFit="1" customWidth="1"/>
    <col min="7948" max="8198" width="9.15234375" style="57"/>
    <col min="8199" max="8200" width="9.84375" style="57" bestFit="1" customWidth="1"/>
    <col min="8201" max="8201" width="12" style="57" bestFit="1" customWidth="1"/>
    <col min="8202" max="8202" width="10.3046875" style="57" bestFit="1" customWidth="1"/>
    <col min="8203" max="8203" width="12.3046875" style="57" bestFit="1" customWidth="1"/>
    <col min="8204" max="8454" width="9.15234375" style="57"/>
    <col min="8455" max="8456" width="9.84375" style="57" bestFit="1" customWidth="1"/>
    <col min="8457" max="8457" width="12" style="57" bestFit="1" customWidth="1"/>
    <col min="8458" max="8458" width="10.3046875" style="57" bestFit="1" customWidth="1"/>
    <col min="8459" max="8459" width="12.3046875" style="57" bestFit="1" customWidth="1"/>
    <col min="8460" max="8710" width="9.15234375" style="57"/>
    <col min="8711" max="8712" width="9.84375" style="57" bestFit="1" customWidth="1"/>
    <col min="8713" max="8713" width="12" style="57" bestFit="1" customWidth="1"/>
    <col min="8714" max="8714" width="10.3046875" style="57" bestFit="1" customWidth="1"/>
    <col min="8715" max="8715" width="12.3046875" style="57" bestFit="1" customWidth="1"/>
    <col min="8716" max="8966" width="9.15234375" style="57"/>
    <col min="8967" max="8968" width="9.84375" style="57" bestFit="1" customWidth="1"/>
    <col min="8969" max="8969" width="12" style="57" bestFit="1" customWidth="1"/>
    <col min="8970" max="8970" width="10.3046875" style="57" bestFit="1" customWidth="1"/>
    <col min="8971" max="8971" width="12.3046875" style="57" bestFit="1" customWidth="1"/>
    <col min="8972" max="9222" width="9.15234375" style="57"/>
    <col min="9223" max="9224" width="9.84375" style="57" bestFit="1" customWidth="1"/>
    <col min="9225" max="9225" width="12" style="57" bestFit="1" customWidth="1"/>
    <col min="9226" max="9226" width="10.3046875" style="57" bestFit="1" customWidth="1"/>
    <col min="9227" max="9227" width="12.3046875" style="57" bestFit="1" customWidth="1"/>
    <col min="9228" max="9478" width="9.15234375" style="57"/>
    <col min="9479" max="9480" width="9.84375" style="57" bestFit="1" customWidth="1"/>
    <col min="9481" max="9481" width="12" style="57" bestFit="1" customWidth="1"/>
    <col min="9482" max="9482" width="10.3046875" style="57" bestFit="1" customWidth="1"/>
    <col min="9483" max="9483" width="12.3046875" style="57" bestFit="1" customWidth="1"/>
    <col min="9484" max="9734" width="9.15234375" style="57"/>
    <col min="9735" max="9736" width="9.84375" style="57" bestFit="1" customWidth="1"/>
    <col min="9737" max="9737" width="12" style="57" bestFit="1" customWidth="1"/>
    <col min="9738" max="9738" width="10.3046875" style="57" bestFit="1" customWidth="1"/>
    <col min="9739" max="9739" width="12.3046875" style="57" bestFit="1" customWidth="1"/>
    <col min="9740" max="9990" width="9.15234375" style="57"/>
    <col min="9991" max="9992" width="9.84375" style="57" bestFit="1" customWidth="1"/>
    <col min="9993" max="9993" width="12" style="57" bestFit="1" customWidth="1"/>
    <col min="9994" max="9994" width="10.3046875" style="57" bestFit="1" customWidth="1"/>
    <col min="9995" max="9995" width="12.3046875" style="57" bestFit="1" customWidth="1"/>
    <col min="9996" max="10246" width="9.15234375" style="57"/>
    <col min="10247" max="10248" width="9.84375" style="57" bestFit="1" customWidth="1"/>
    <col min="10249" max="10249" width="12" style="57" bestFit="1" customWidth="1"/>
    <col min="10250" max="10250" width="10.3046875" style="57" bestFit="1" customWidth="1"/>
    <col min="10251" max="10251" width="12.3046875" style="57" bestFit="1" customWidth="1"/>
    <col min="10252" max="10502" width="9.15234375" style="57"/>
    <col min="10503" max="10504" width="9.84375" style="57" bestFit="1" customWidth="1"/>
    <col min="10505" max="10505" width="12" style="57" bestFit="1" customWidth="1"/>
    <col min="10506" max="10506" width="10.3046875" style="57" bestFit="1" customWidth="1"/>
    <col min="10507" max="10507" width="12.3046875" style="57" bestFit="1" customWidth="1"/>
    <col min="10508" max="10758" width="9.15234375" style="57"/>
    <col min="10759" max="10760" width="9.84375" style="57" bestFit="1" customWidth="1"/>
    <col min="10761" max="10761" width="12" style="57" bestFit="1" customWidth="1"/>
    <col min="10762" max="10762" width="10.3046875" style="57" bestFit="1" customWidth="1"/>
    <col min="10763" max="10763" width="12.3046875" style="57" bestFit="1" customWidth="1"/>
    <col min="10764" max="11014" width="9.15234375" style="57"/>
    <col min="11015" max="11016" width="9.84375" style="57" bestFit="1" customWidth="1"/>
    <col min="11017" max="11017" width="12" style="57" bestFit="1" customWidth="1"/>
    <col min="11018" max="11018" width="10.3046875" style="57" bestFit="1" customWidth="1"/>
    <col min="11019" max="11019" width="12.3046875" style="57" bestFit="1" customWidth="1"/>
    <col min="11020" max="11270" width="9.15234375" style="57"/>
    <col min="11271" max="11272" width="9.84375" style="57" bestFit="1" customWidth="1"/>
    <col min="11273" max="11273" width="12" style="57" bestFit="1" customWidth="1"/>
    <col min="11274" max="11274" width="10.3046875" style="57" bestFit="1" customWidth="1"/>
    <col min="11275" max="11275" width="12.3046875" style="57" bestFit="1" customWidth="1"/>
    <col min="11276" max="11526" width="9.15234375" style="57"/>
    <col min="11527" max="11528" width="9.84375" style="57" bestFit="1" customWidth="1"/>
    <col min="11529" max="11529" width="12" style="57" bestFit="1" customWidth="1"/>
    <col min="11530" max="11530" width="10.3046875" style="57" bestFit="1" customWidth="1"/>
    <col min="11531" max="11531" width="12.3046875" style="57" bestFit="1" customWidth="1"/>
    <col min="11532" max="11782" width="9.15234375" style="57"/>
    <col min="11783" max="11784" width="9.84375" style="57" bestFit="1" customWidth="1"/>
    <col min="11785" max="11785" width="12" style="57" bestFit="1" customWidth="1"/>
    <col min="11786" max="11786" width="10.3046875" style="57" bestFit="1" customWidth="1"/>
    <col min="11787" max="11787" width="12.3046875" style="57" bestFit="1" customWidth="1"/>
    <col min="11788" max="12038" width="9.15234375" style="57"/>
    <col min="12039" max="12040" width="9.84375" style="57" bestFit="1" customWidth="1"/>
    <col min="12041" max="12041" width="12" style="57" bestFit="1" customWidth="1"/>
    <col min="12042" max="12042" width="10.3046875" style="57" bestFit="1" customWidth="1"/>
    <col min="12043" max="12043" width="12.3046875" style="57" bestFit="1" customWidth="1"/>
    <col min="12044" max="12294" width="9.15234375" style="57"/>
    <col min="12295" max="12296" width="9.84375" style="57" bestFit="1" customWidth="1"/>
    <col min="12297" max="12297" width="12" style="57" bestFit="1" customWidth="1"/>
    <col min="12298" max="12298" width="10.3046875" style="57" bestFit="1" customWidth="1"/>
    <col min="12299" max="12299" width="12.3046875" style="57" bestFit="1" customWidth="1"/>
    <col min="12300" max="12550" width="9.15234375" style="57"/>
    <col min="12551" max="12552" width="9.84375" style="57" bestFit="1" customWidth="1"/>
    <col min="12553" max="12553" width="12" style="57" bestFit="1" customWidth="1"/>
    <col min="12554" max="12554" width="10.3046875" style="57" bestFit="1" customWidth="1"/>
    <col min="12555" max="12555" width="12.3046875" style="57" bestFit="1" customWidth="1"/>
    <col min="12556" max="12806" width="9.15234375" style="57"/>
    <col min="12807" max="12808" width="9.84375" style="57" bestFit="1" customWidth="1"/>
    <col min="12809" max="12809" width="12" style="57" bestFit="1" customWidth="1"/>
    <col min="12810" max="12810" width="10.3046875" style="57" bestFit="1" customWidth="1"/>
    <col min="12811" max="12811" width="12.3046875" style="57" bestFit="1" customWidth="1"/>
    <col min="12812" max="13062" width="9.15234375" style="57"/>
    <col min="13063" max="13064" width="9.84375" style="57" bestFit="1" customWidth="1"/>
    <col min="13065" max="13065" width="12" style="57" bestFit="1" customWidth="1"/>
    <col min="13066" max="13066" width="10.3046875" style="57" bestFit="1" customWidth="1"/>
    <col min="13067" max="13067" width="12.3046875" style="57" bestFit="1" customWidth="1"/>
    <col min="13068" max="13318" width="9.15234375" style="57"/>
    <col min="13319" max="13320" width="9.84375" style="57" bestFit="1" customWidth="1"/>
    <col min="13321" max="13321" width="12" style="57" bestFit="1" customWidth="1"/>
    <col min="13322" max="13322" width="10.3046875" style="57" bestFit="1" customWidth="1"/>
    <col min="13323" max="13323" width="12.3046875" style="57" bestFit="1" customWidth="1"/>
    <col min="13324" max="13574" width="9.15234375" style="57"/>
    <col min="13575" max="13576" width="9.84375" style="57" bestFit="1" customWidth="1"/>
    <col min="13577" max="13577" width="12" style="57" bestFit="1" customWidth="1"/>
    <col min="13578" max="13578" width="10.3046875" style="57" bestFit="1" customWidth="1"/>
    <col min="13579" max="13579" width="12.3046875" style="57" bestFit="1" customWidth="1"/>
    <col min="13580" max="13830" width="9.15234375" style="57"/>
    <col min="13831" max="13832" width="9.84375" style="57" bestFit="1" customWidth="1"/>
    <col min="13833" max="13833" width="12" style="57" bestFit="1" customWidth="1"/>
    <col min="13834" max="13834" width="10.3046875" style="57" bestFit="1" customWidth="1"/>
    <col min="13835" max="13835" width="12.3046875" style="57" bestFit="1" customWidth="1"/>
    <col min="13836" max="14086" width="9.15234375" style="57"/>
    <col min="14087" max="14088" width="9.84375" style="57" bestFit="1" customWidth="1"/>
    <col min="14089" max="14089" width="12" style="57" bestFit="1" customWidth="1"/>
    <col min="14090" max="14090" width="10.3046875" style="57" bestFit="1" customWidth="1"/>
    <col min="14091" max="14091" width="12.3046875" style="57" bestFit="1" customWidth="1"/>
    <col min="14092" max="14342" width="9.15234375" style="57"/>
    <col min="14343" max="14344" width="9.84375" style="57" bestFit="1" customWidth="1"/>
    <col min="14345" max="14345" width="12" style="57" bestFit="1" customWidth="1"/>
    <col min="14346" max="14346" width="10.3046875" style="57" bestFit="1" customWidth="1"/>
    <col min="14347" max="14347" width="12.3046875" style="57" bestFit="1" customWidth="1"/>
    <col min="14348" max="14598" width="9.15234375" style="57"/>
    <col min="14599" max="14600" width="9.84375" style="57" bestFit="1" customWidth="1"/>
    <col min="14601" max="14601" width="12" style="57" bestFit="1" customWidth="1"/>
    <col min="14602" max="14602" width="10.3046875" style="57" bestFit="1" customWidth="1"/>
    <col min="14603" max="14603" width="12.3046875" style="57" bestFit="1" customWidth="1"/>
    <col min="14604" max="14854" width="9.15234375" style="57"/>
    <col min="14855" max="14856" width="9.84375" style="57" bestFit="1" customWidth="1"/>
    <col min="14857" max="14857" width="12" style="57" bestFit="1" customWidth="1"/>
    <col min="14858" max="14858" width="10.3046875" style="57" bestFit="1" customWidth="1"/>
    <col min="14859" max="14859" width="12.3046875" style="57" bestFit="1" customWidth="1"/>
    <col min="14860" max="15110" width="9.15234375" style="57"/>
    <col min="15111" max="15112" width="9.84375" style="57" bestFit="1" customWidth="1"/>
    <col min="15113" max="15113" width="12" style="57" bestFit="1" customWidth="1"/>
    <col min="15114" max="15114" width="10.3046875" style="57" bestFit="1" customWidth="1"/>
    <col min="15115" max="15115" width="12.3046875" style="57" bestFit="1" customWidth="1"/>
    <col min="15116" max="15366" width="9.15234375" style="57"/>
    <col min="15367" max="15368" width="9.84375" style="57" bestFit="1" customWidth="1"/>
    <col min="15369" max="15369" width="12" style="57" bestFit="1" customWidth="1"/>
    <col min="15370" max="15370" width="10.3046875" style="57" bestFit="1" customWidth="1"/>
    <col min="15371" max="15371" width="12.3046875" style="57" bestFit="1" customWidth="1"/>
    <col min="15372" max="15622" width="9.15234375" style="57"/>
    <col min="15623" max="15624" width="9.84375" style="57" bestFit="1" customWidth="1"/>
    <col min="15625" max="15625" width="12" style="57" bestFit="1" customWidth="1"/>
    <col min="15626" max="15626" width="10.3046875" style="57" bestFit="1" customWidth="1"/>
    <col min="15627" max="15627" width="12.3046875" style="57" bestFit="1" customWidth="1"/>
    <col min="15628" max="15878" width="9.15234375" style="57"/>
    <col min="15879" max="15880" width="9.84375" style="57" bestFit="1" customWidth="1"/>
    <col min="15881" max="15881" width="12" style="57" bestFit="1" customWidth="1"/>
    <col min="15882" max="15882" width="10.3046875" style="57" bestFit="1" customWidth="1"/>
    <col min="15883" max="15883" width="12.3046875" style="57" bestFit="1" customWidth="1"/>
    <col min="15884" max="16134" width="9.15234375" style="57"/>
    <col min="16135" max="16136" width="9.84375" style="57" bestFit="1" customWidth="1"/>
    <col min="16137" max="16137" width="12" style="57" bestFit="1" customWidth="1"/>
    <col min="16138" max="16138" width="10.3046875" style="57" bestFit="1" customWidth="1"/>
    <col min="16139" max="16139" width="12.3046875" style="57" bestFit="1" customWidth="1"/>
    <col min="16140" max="16384" width="9.15234375" style="57"/>
  </cols>
  <sheetData>
    <row r="1" spans="1:9" ht="14.6" x14ac:dyDescent="0.4">
      <c r="A1" s="196" t="s">
        <v>173</v>
      </c>
      <c r="B1" s="211"/>
      <c r="C1" s="211"/>
      <c r="D1" s="211"/>
      <c r="E1" s="211"/>
      <c r="F1" s="211"/>
      <c r="G1" s="211"/>
      <c r="H1" s="211"/>
    </row>
    <row r="2" spans="1:9" ht="14.6" x14ac:dyDescent="0.4">
      <c r="A2" s="197" t="s">
        <v>174</v>
      </c>
      <c r="B2" s="172"/>
      <c r="C2" s="172"/>
      <c r="D2" s="172"/>
      <c r="E2" s="172"/>
      <c r="F2" s="172"/>
      <c r="G2" s="172"/>
      <c r="H2" s="172"/>
    </row>
    <row r="3" spans="1:9" ht="14.6" x14ac:dyDescent="0.4">
      <c r="A3" s="212" t="s">
        <v>117</v>
      </c>
      <c r="B3" s="213"/>
      <c r="C3" s="213"/>
      <c r="D3" s="213"/>
      <c r="E3" s="213"/>
      <c r="F3" s="213"/>
      <c r="G3" s="213"/>
      <c r="H3" s="213"/>
      <c r="I3" s="174"/>
    </row>
    <row r="4" spans="1:9" ht="14.6" x14ac:dyDescent="0.4">
      <c r="A4" s="214" t="s">
        <v>295</v>
      </c>
      <c r="B4" s="176"/>
      <c r="C4" s="176"/>
      <c r="D4" s="176"/>
      <c r="E4" s="176"/>
      <c r="F4" s="176"/>
      <c r="G4" s="176"/>
      <c r="H4" s="176"/>
      <c r="I4" s="177"/>
    </row>
    <row r="5" spans="1:9" ht="22.3" thickBot="1" x14ac:dyDescent="0.35">
      <c r="A5" s="215" t="s">
        <v>51</v>
      </c>
      <c r="B5" s="216"/>
      <c r="C5" s="216"/>
      <c r="D5" s="216"/>
      <c r="E5" s="216"/>
      <c r="F5" s="217"/>
      <c r="G5" s="62" t="s">
        <v>118</v>
      </c>
      <c r="H5" s="63" t="s">
        <v>119</v>
      </c>
      <c r="I5" s="63" t="s">
        <v>120</v>
      </c>
    </row>
    <row r="6" spans="1:9" ht="14.6" x14ac:dyDescent="0.3">
      <c r="A6" s="218">
        <v>1</v>
      </c>
      <c r="B6" s="219"/>
      <c r="C6" s="219"/>
      <c r="D6" s="219"/>
      <c r="E6" s="219"/>
      <c r="F6" s="220"/>
      <c r="G6" s="64">
        <v>2</v>
      </c>
      <c r="H6" s="65" t="s">
        <v>175</v>
      </c>
      <c r="I6" s="65" t="s">
        <v>176</v>
      </c>
    </row>
    <row r="7" spans="1:9" x14ac:dyDescent="0.3">
      <c r="A7" s="210" t="s">
        <v>177</v>
      </c>
      <c r="B7" s="210"/>
      <c r="C7" s="210"/>
      <c r="D7" s="210"/>
      <c r="E7" s="210"/>
      <c r="F7" s="210"/>
      <c r="G7" s="66">
        <v>1</v>
      </c>
      <c r="H7" s="87">
        <f>SUM(H8:H33)</f>
        <v>0</v>
      </c>
      <c r="I7" s="87">
        <f>SUM(I8:I33)</f>
        <v>0</v>
      </c>
    </row>
    <row r="8" spans="1:9" x14ac:dyDescent="0.3">
      <c r="A8" s="208" t="s">
        <v>178</v>
      </c>
      <c r="B8" s="208"/>
      <c r="C8" s="208"/>
      <c r="D8" s="208"/>
      <c r="E8" s="208"/>
      <c r="F8" s="208"/>
      <c r="G8" s="67">
        <v>2</v>
      </c>
      <c r="H8" s="88">
        <v>0</v>
      </c>
      <c r="I8" s="88">
        <v>0</v>
      </c>
    </row>
    <row r="9" spans="1:9" x14ac:dyDescent="0.3">
      <c r="A9" s="208" t="s">
        <v>179</v>
      </c>
      <c r="B9" s="208"/>
      <c r="C9" s="208"/>
      <c r="D9" s="208"/>
      <c r="E9" s="208"/>
      <c r="F9" s="208"/>
      <c r="G9" s="67">
        <v>3</v>
      </c>
      <c r="H9" s="88">
        <v>0</v>
      </c>
      <c r="I9" s="88">
        <v>0</v>
      </c>
    </row>
    <row r="10" spans="1:9" x14ac:dyDescent="0.3">
      <c r="A10" s="208" t="s">
        <v>180</v>
      </c>
      <c r="B10" s="208"/>
      <c r="C10" s="208"/>
      <c r="D10" s="208"/>
      <c r="E10" s="208"/>
      <c r="F10" s="208"/>
      <c r="G10" s="67">
        <v>4</v>
      </c>
      <c r="H10" s="88">
        <v>0</v>
      </c>
      <c r="I10" s="88">
        <v>0</v>
      </c>
    </row>
    <row r="11" spans="1:9" x14ac:dyDescent="0.3">
      <c r="A11" s="208" t="s">
        <v>181</v>
      </c>
      <c r="B11" s="208"/>
      <c r="C11" s="208"/>
      <c r="D11" s="208"/>
      <c r="E11" s="208"/>
      <c r="F11" s="208"/>
      <c r="G11" s="67">
        <v>5</v>
      </c>
      <c r="H11" s="88">
        <v>0</v>
      </c>
      <c r="I11" s="88">
        <v>0</v>
      </c>
    </row>
    <row r="12" spans="1:9" x14ac:dyDescent="0.3">
      <c r="A12" s="208" t="s">
        <v>182</v>
      </c>
      <c r="B12" s="208"/>
      <c r="C12" s="208"/>
      <c r="D12" s="208"/>
      <c r="E12" s="208"/>
      <c r="F12" s="208"/>
      <c r="G12" s="67">
        <v>6</v>
      </c>
      <c r="H12" s="88">
        <v>0</v>
      </c>
      <c r="I12" s="88">
        <v>0</v>
      </c>
    </row>
    <row r="13" spans="1:9" x14ac:dyDescent="0.3">
      <c r="A13" s="208" t="s">
        <v>183</v>
      </c>
      <c r="B13" s="208"/>
      <c r="C13" s="208"/>
      <c r="D13" s="208"/>
      <c r="E13" s="208"/>
      <c r="F13" s="208"/>
      <c r="G13" s="67">
        <v>7</v>
      </c>
      <c r="H13" s="88">
        <v>0</v>
      </c>
      <c r="I13" s="88">
        <v>0</v>
      </c>
    </row>
    <row r="14" spans="1:9" x14ac:dyDescent="0.3">
      <c r="A14" s="208" t="s">
        <v>184</v>
      </c>
      <c r="B14" s="208"/>
      <c r="C14" s="208"/>
      <c r="D14" s="208"/>
      <c r="E14" s="208"/>
      <c r="F14" s="208"/>
      <c r="G14" s="67">
        <v>8</v>
      </c>
      <c r="H14" s="88">
        <v>0</v>
      </c>
      <c r="I14" s="88">
        <v>0</v>
      </c>
    </row>
    <row r="15" spans="1:9" x14ac:dyDescent="0.3">
      <c r="A15" s="208" t="s">
        <v>185</v>
      </c>
      <c r="B15" s="208"/>
      <c r="C15" s="208"/>
      <c r="D15" s="208"/>
      <c r="E15" s="208"/>
      <c r="F15" s="208"/>
      <c r="G15" s="67">
        <v>9</v>
      </c>
      <c r="H15" s="88">
        <v>0</v>
      </c>
      <c r="I15" s="88">
        <v>0</v>
      </c>
    </row>
    <row r="16" spans="1:9" x14ac:dyDescent="0.3">
      <c r="A16" s="208" t="s">
        <v>186</v>
      </c>
      <c r="B16" s="208"/>
      <c r="C16" s="208"/>
      <c r="D16" s="208"/>
      <c r="E16" s="208"/>
      <c r="F16" s="208"/>
      <c r="G16" s="67">
        <v>10</v>
      </c>
      <c r="H16" s="88">
        <v>0</v>
      </c>
      <c r="I16" s="88">
        <v>0</v>
      </c>
    </row>
    <row r="17" spans="1:9" x14ac:dyDescent="0.3">
      <c r="A17" s="208" t="s">
        <v>187</v>
      </c>
      <c r="B17" s="208"/>
      <c r="C17" s="208"/>
      <c r="D17" s="208"/>
      <c r="E17" s="208"/>
      <c r="F17" s="208"/>
      <c r="G17" s="67">
        <v>11</v>
      </c>
      <c r="H17" s="88">
        <v>0</v>
      </c>
      <c r="I17" s="88">
        <v>0</v>
      </c>
    </row>
    <row r="18" spans="1:9" x14ac:dyDescent="0.3">
      <c r="A18" s="208" t="s">
        <v>188</v>
      </c>
      <c r="B18" s="208"/>
      <c r="C18" s="208"/>
      <c r="D18" s="208"/>
      <c r="E18" s="208"/>
      <c r="F18" s="208"/>
      <c r="G18" s="67">
        <v>12</v>
      </c>
      <c r="H18" s="88">
        <v>0</v>
      </c>
      <c r="I18" s="88">
        <v>0</v>
      </c>
    </row>
    <row r="19" spans="1:9" x14ac:dyDescent="0.3">
      <c r="A19" s="208" t="s">
        <v>189</v>
      </c>
      <c r="B19" s="208"/>
      <c r="C19" s="208"/>
      <c r="D19" s="208"/>
      <c r="E19" s="208"/>
      <c r="F19" s="208"/>
      <c r="G19" s="67">
        <v>13</v>
      </c>
      <c r="H19" s="88">
        <v>0</v>
      </c>
      <c r="I19" s="88">
        <v>0</v>
      </c>
    </row>
    <row r="20" spans="1:9" x14ac:dyDescent="0.3">
      <c r="A20" s="208" t="s">
        <v>190</v>
      </c>
      <c r="B20" s="208"/>
      <c r="C20" s="208"/>
      <c r="D20" s="208"/>
      <c r="E20" s="208"/>
      <c r="F20" s="208"/>
      <c r="G20" s="67">
        <v>14</v>
      </c>
      <c r="H20" s="88">
        <v>0</v>
      </c>
      <c r="I20" s="88">
        <v>0</v>
      </c>
    </row>
    <row r="21" spans="1:9" x14ac:dyDescent="0.3">
      <c r="A21" s="208" t="s">
        <v>191</v>
      </c>
      <c r="B21" s="208"/>
      <c r="C21" s="208"/>
      <c r="D21" s="208"/>
      <c r="E21" s="208"/>
      <c r="F21" s="208"/>
      <c r="G21" s="67">
        <v>15</v>
      </c>
      <c r="H21" s="88">
        <v>0</v>
      </c>
      <c r="I21" s="88">
        <v>0</v>
      </c>
    </row>
    <row r="22" spans="1:9" x14ac:dyDescent="0.3">
      <c r="A22" s="208" t="s">
        <v>192</v>
      </c>
      <c r="B22" s="208"/>
      <c r="C22" s="208"/>
      <c r="D22" s="208"/>
      <c r="E22" s="208"/>
      <c r="F22" s="208"/>
      <c r="G22" s="67">
        <v>16</v>
      </c>
      <c r="H22" s="88">
        <v>0</v>
      </c>
      <c r="I22" s="88">
        <v>0</v>
      </c>
    </row>
    <row r="23" spans="1:9" x14ac:dyDescent="0.3">
      <c r="A23" s="208" t="s">
        <v>193</v>
      </c>
      <c r="B23" s="208"/>
      <c r="C23" s="208"/>
      <c r="D23" s="208"/>
      <c r="E23" s="208"/>
      <c r="F23" s="208"/>
      <c r="G23" s="67">
        <v>17</v>
      </c>
      <c r="H23" s="88">
        <v>0</v>
      </c>
      <c r="I23" s="88">
        <v>0</v>
      </c>
    </row>
    <row r="24" spans="1:9" x14ac:dyDescent="0.3">
      <c r="A24" s="208" t="s">
        <v>194</v>
      </c>
      <c r="B24" s="208"/>
      <c r="C24" s="208"/>
      <c r="D24" s="208"/>
      <c r="E24" s="208"/>
      <c r="F24" s="208"/>
      <c r="G24" s="67">
        <v>18</v>
      </c>
      <c r="H24" s="88">
        <v>0</v>
      </c>
      <c r="I24" s="88">
        <v>0</v>
      </c>
    </row>
    <row r="25" spans="1:9" x14ac:dyDescent="0.3">
      <c r="A25" s="208" t="s">
        <v>195</v>
      </c>
      <c r="B25" s="208"/>
      <c r="C25" s="208"/>
      <c r="D25" s="208"/>
      <c r="E25" s="208"/>
      <c r="F25" s="208"/>
      <c r="G25" s="67">
        <v>19</v>
      </c>
      <c r="H25" s="88">
        <v>0</v>
      </c>
      <c r="I25" s="88">
        <v>0</v>
      </c>
    </row>
    <row r="26" spans="1:9" x14ac:dyDescent="0.3">
      <c r="A26" s="208" t="s">
        <v>196</v>
      </c>
      <c r="B26" s="208"/>
      <c r="C26" s="208"/>
      <c r="D26" s="208"/>
      <c r="E26" s="208"/>
      <c r="F26" s="208"/>
      <c r="G26" s="67">
        <v>20</v>
      </c>
      <c r="H26" s="88">
        <v>0</v>
      </c>
      <c r="I26" s="88">
        <v>0</v>
      </c>
    </row>
    <row r="27" spans="1:9" x14ac:dyDescent="0.3">
      <c r="A27" s="208" t="s">
        <v>197</v>
      </c>
      <c r="B27" s="208"/>
      <c r="C27" s="208"/>
      <c r="D27" s="208"/>
      <c r="E27" s="208"/>
      <c r="F27" s="208"/>
      <c r="G27" s="67">
        <v>21</v>
      </c>
      <c r="H27" s="88">
        <v>0</v>
      </c>
      <c r="I27" s="88">
        <v>0</v>
      </c>
    </row>
    <row r="28" spans="1:9" x14ac:dyDescent="0.3">
      <c r="A28" s="208" t="s">
        <v>198</v>
      </c>
      <c r="B28" s="208"/>
      <c r="C28" s="208"/>
      <c r="D28" s="208"/>
      <c r="E28" s="208"/>
      <c r="F28" s="208"/>
      <c r="G28" s="67">
        <v>22</v>
      </c>
      <c r="H28" s="88">
        <v>0</v>
      </c>
      <c r="I28" s="88">
        <v>0</v>
      </c>
    </row>
    <row r="29" spans="1:9" x14ac:dyDescent="0.3">
      <c r="A29" s="208" t="s">
        <v>199</v>
      </c>
      <c r="B29" s="208"/>
      <c r="C29" s="208"/>
      <c r="D29" s="208"/>
      <c r="E29" s="208"/>
      <c r="F29" s="208"/>
      <c r="G29" s="67">
        <v>23</v>
      </c>
      <c r="H29" s="88">
        <v>0</v>
      </c>
      <c r="I29" s="88">
        <v>0</v>
      </c>
    </row>
    <row r="30" spans="1:9" x14ac:dyDescent="0.3">
      <c r="A30" s="208" t="s">
        <v>200</v>
      </c>
      <c r="B30" s="208"/>
      <c r="C30" s="208"/>
      <c r="D30" s="208"/>
      <c r="E30" s="208"/>
      <c r="F30" s="208"/>
      <c r="G30" s="67">
        <v>24</v>
      </c>
      <c r="H30" s="88">
        <v>0</v>
      </c>
      <c r="I30" s="88">
        <v>0</v>
      </c>
    </row>
    <row r="31" spans="1:9" x14ac:dyDescent="0.3">
      <c r="A31" s="208" t="s">
        <v>201</v>
      </c>
      <c r="B31" s="208"/>
      <c r="C31" s="208"/>
      <c r="D31" s="208"/>
      <c r="E31" s="208"/>
      <c r="F31" s="208"/>
      <c r="G31" s="67">
        <v>25</v>
      </c>
      <c r="H31" s="88">
        <v>0</v>
      </c>
      <c r="I31" s="88">
        <v>0</v>
      </c>
    </row>
    <row r="32" spans="1:9" x14ac:dyDescent="0.3">
      <c r="A32" s="208" t="s">
        <v>202</v>
      </c>
      <c r="B32" s="208"/>
      <c r="C32" s="208"/>
      <c r="D32" s="208"/>
      <c r="E32" s="208"/>
      <c r="F32" s="208"/>
      <c r="G32" s="67">
        <v>26</v>
      </c>
      <c r="H32" s="88">
        <v>0</v>
      </c>
      <c r="I32" s="88">
        <v>0</v>
      </c>
    </row>
    <row r="33" spans="1:9" x14ac:dyDescent="0.3">
      <c r="A33" s="208" t="s">
        <v>203</v>
      </c>
      <c r="B33" s="208"/>
      <c r="C33" s="208"/>
      <c r="D33" s="208"/>
      <c r="E33" s="208"/>
      <c r="F33" s="208"/>
      <c r="G33" s="67">
        <v>27</v>
      </c>
      <c r="H33" s="88">
        <v>0</v>
      </c>
      <c r="I33" s="88">
        <v>0</v>
      </c>
    </row>
    <row r="34" spans="1:9" x14ac:dyDescent="0.3">
      <c r="A34" s="210" t="s">
        <v>204</v>
      </c>
      <c r="B34" s="210"/>
      <c r="C34" s="210"/>
      <c r="D34" s="210"/>
      <c r="E34" s="210"/>
      <c r="F34" s="210"/>
      <c r="G34" s="66">
        <v>28</v>
      </c>
      <c r="H34" s="87">
        <f>H35+H36+H37+H38+H39+H40</f>
        <v>0</v>
      </c>
      <c r="I34" s="87">
        <f>I35+I36+I37+I38+I39+I40</f>
        <v>0</v>
      </c>
    </row>
    <row r="35" spans="1:9" x14ac:dyDescent="0.3">
      <c r="A35" s="208" t="s">
        <v>205</v>
      </c>
      <c r="B35" s="208"/>
      <c r="C35" s="208"/>
      <c r="D35" s="208"/>
      <c r="E35" s="208"/>
      <c r="F35" s="208"/>
      <c r="G35" s="67">
        <v>29</v>
      </c>
      <c r="H35" s="88">
        <v>0</v>
      </c>
      <c r="I35" s="88">
        <v>0</v>
      </c>
    </row>
    <row r="36" spans="1:9" x14ac:dyDescent="0.3">
      <c r="A36" s="208" t="s">
        <v>206</v>
      </c>
      <c r="B36" s="208"/>
      <c r="C36" s="208"/>
      <c r="D36" s="208"/>
      <c r="E36" s="208"/>
      <c r="F36" s="208"/>
      <c r="G36" s="67">
        <v>30</v>
      </c>
      <c r="H36" s="88">
        <v>0</v>
      </c>
      <c r="I36" s="88">
        <v>0</v>
      </c>
    </row>
    <row r="37" spans="1:9" x14ac:dyDescent="0.3">
      <c r="A37" s="208" t="s">
        <v>207</v>
      </c>
      <c r="B37" s="208"/>
      <c r="C37" s="208"/>
      <c r="D37" s="208"/>
      <c r="E37" s="208"/>
      <c r="F37" s="208"/>
      <c r="G37" s="67">
        <v>31</v>
      </c>
      <c r="H37" s="88">
        <v>0</v>
      </c>
      <c r="I37" s="88">
        <v>0</v>
      </c>
    </row>
    <row r="38" spans="1:9" x14ac:dyDescent="0.3">
      <c r="A38" s="208" t="s">
        <v>208</v>
      </c>
      <c r="B38" s="208"/>
      <c r="C38" s="208"/>
      <c r="D38" s="208"/>
      <c r="E38" s="208"/>
      <c r="F38" s="208"/>
      <c r="G38" s="67">
        <v>32</v>
      </c>
      <c r="H38" s="88">
        <v>0</v>
      </c>
      <c r="I38" s="88">
        <v>0</v>
      </c>
    </row>
    <row r="39" spans="1:9" x14ac:dyDescent="0.3">
      <c r="A39" s="208" t="s">
        <v>209</v>
      </c>
      <c r="B39" s="208"/>
      <c r="C39" s="208"/>
      <c r="D39" s="208"/>
      <c r="E39" s="208"/>
      <c r="F39" s="208"/>
      <c r="G39" s="67">
        <v>33</v>
      </c>
      <c r="H39" s="88">
        <v>0</v>
      </c>
      <c r="I39" s="88">
        <v>0</v>
      </c>
    </row>
    <row r="40" spans="1:9" x14ac:dyDescent="0.3">
      <c r="A40" s="209" t="s">
        <v>210</v>
      </c>
      <c r="B40" s="209"/>
      <c r="C40" s="209"/>
      <c r="D40" s="209"/>
      <c r="E40" s="209"/>
      <c r="F40" s="209"/>
      <c r="G40" s="67">
        <v>34</v>
      </c>
      <c r="H40" s="88">
        <v>0</v>
      </c>
      <c r="I40" s="88">
        <v>0</v>
      </c>
    </row>
    <row r="41" spans="1:9" x14ac:dyDescent="0.3">
      <c r="A41" s="210" t="s">
        <v>211</v>
      </c>
      <c r="B41" s="210"/>
      <c r="C41" s="210"/>
      <c r="D41" s="210"/>
      <c r="E41" s="210"/>
      <c r="F41" s="210"/>
      <c r="G41" s="66">
        <v>35</v>
      </c>
      <c r="H41" s="87">
        <f>H34+H7+H40</f>
        <v>0</v>
      </c>
      <c r="I41" s="87">
        <f>I34+I7+I40</f>
        <v>0</v>
      </c>
    </row>
    <row r="42" spans="1:9" x14ac:dyDescent="0.3">
      <c r="A42" s="209" t="s">
        <v>212</v>
      </c>
      <c r="B42" s="209"/>
      <c r="C42" s="209"/>
      <c r="D42" s="209"/>
      <c r="E42" s="209"/>
      <c r="F42" s="209"/>
      <c r="G42" s="67">
        <v>36</v>
      </c>
      <c r="H42" s="88">
        <v>0</v>
      </c>
      <c r="I42" s="88">
        <v>0</v>
      </c>
    </row>
    <row r="43" spans="1:9" x14ac:dyDescent="0.3">
      <c r="A43" s="207" t="s">
        <v>213</v>
      </c>
      <c r="B43" s="207"/>
      <c r="C43" s="207"/>
      <c r="D43" s="207"/>
      <c r="E43" s="207"/>
      <c r="F43" s="207"/>
      <c r="G43" s="68">
        <v>37</v>
      </c>
      <c r="H43" s="89">
        <f>H41+H42</f>
        <v>0</v>
      </c>
      <c r="I43" s="89">
        <f>I41+I42</f>
        <v>0</v>
      </c>
    </row>
  </sheetData>
  <mergeCells count="43">
    <mergeCell ref="A12:F12"/>
    <mergeCell ref="A1:H1"/>
    <mergeCell ref="A2:H2"/>
    <mergeCell ref="A3:I3"/>
    <mergeCell ref="A4:I4"/>
    <mergeCell ref="A5:F5"/>
    <mergeCell ref="A6:F6"/>
    <mergeCell ref="A7:F7"/>
    <mergeCell ref="A8:F8"/>
    <mergeCell ref="A9:F9"/>
    <mergeCell ref="A10:F10"/>
    <mergeCell ref="A11:F11"/>
    <mergeCell ref="A24:F24"/>
    <mergeCell ref="A13:F13"/>
    <mergeCell ref="A14:F14"/>
    <mergeCell ref="A15:F15"/>
    <mergeCell ref="A16:F16"/>
    <mergeCell ref="A17:F17"/>
    <mergeCell ref="A18:F18"/>
    <mergeCell ref="A19:F19"/>
    <mergeCell ref="A20:F20"/>
    <mergeCell ref="A21:F21"/>
    <mergeCell ref="A22:F22"/>
    <mergeCell ref="A23:F23"/>
    <mergeCell ref="A36:F36"/>
    <mergeCell ref="A25:F25"/>
    <mergeCell ref="A26:F26"/>
    <mergeCell ref="A27:F27"/>
    <mergeCell ref="A28:F28"/>
    <mergeCell ref="A29:F29"/>
    <mergeCell ref="A30:F30"/>
    <mergeCell ref="A31:F31"/>
    <mergeCell ref="A32:F32"/>
    <mergeCell ref="A33:F33"/>
    <mergeCell ref="A34:F34"/>
    <mergeCell ref="A35:F35"/>
    <mergeCell ref="A43:F43"/>
    <mergeCell ref="A37:F37"/>
    <mergeCell ref="A38:F38"/>
    <mergeCell ref="A39:F39"/>
    <mergeCell ref="A40:F40"/>
    <mergeCell ref="A41:F41"/>
    <mergeCell ref="A42:F42"/>
  </mergeCells>
  <dataValidations count="4">
    <dataValidation operator="notEqual" allowBlank="1" showInputMessage="1" showErrorMessage="1" errorTitle="Nedopušten upis" error="Dopušten je upis samo cjelobrojnih vrijednosti" sqref="H7:I43" xr:uid="{D2B2D034-AD3F-41C1-9BBF-F9AB9E8E082C}"/>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6EA56468-01A7-480E-B7C7-712B29844EBE}">
      <formula1>9999999999</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249CB77F-438B-4A5A-8AE9-70ED4A24D647}">
      <formula1>9999999998</formula1>
    </dataValidation>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F5706C38-BCFC-47F6-A9AA-941F43A45228}">
      <formula1>0</formula1>
    </dataValidation>
  </dataValidations>
  <pageMargins left="0.7" right="0.7" top="0.75" bottom="0.75" header="0.3" footer="0.3"/>
  <pageSetup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C149-0473-4D33-86B6-9673F79B3ADC}">
  <dimension ref="A1:I39"/>
  <sheetViews>
    <sheetView view="pageBreakPreview" zoomScaleNormal="100" zoomScaleSheetLayoutView="100" workbookViewId="0">
      <selection activeCell="I26" sqref="I26"/>
    </sheetView>
  </sheetViews>
  <sheetFormatPr defaultColWidth="9.15234375" defaultRowHeight="12.45" x14ac:dyDescent="0.3"/>
  <cols>
    <col min="1" max="7" width="9.15234375" style="57"/>
    <col min="8" max="8" width="16" style="56" customWidth="1"/>
    <col min="9" max="9" width="21.3046875" style="56" customWidth="1"/>
    <col min="10" max="10" width="0.3046875" style="57" customWidth="1"/>
    <col min="11" max="16384" width="9.15234375" style="57"/>
  </cols>
  <sheetData>
    <row r="1" spans="1:9" ht="14.6" x14ac:dyDescent="0.4">
      <c r="A1" s="196" t="s">
        <v>214</v>
      </c>
      <c r="B1" s="211"/>
      <c r="C1" s="211"/>
      <c r="D1" s="211"/>
      <c r="E1" s="211"/>
      <c r="F1" s="211"/>
      <c r="G1" s="211"/>
      <c r="H1" s="211"/>
    </row>
    <row r="2" spans="1:9" ht="14.6" x14ac:dyDescent="0.4">
      <c r="A2" s="197" t="s">
        <v>299</v>
      </c>
      <c r="B2" s="172"/>
      <c r="C2" s="172"/>
      <c r="D2" s="172"/>
      <c r="E2" s="172"/>
      <c r="F2" s="172"/>
      <c r="G2" s="172"/>
      <c r="H2" s="172"/>
    </row>
    <row r="3" spans="1:9" ht="14.6" x14ac:dyDescent="0.4">
      <c r="A3" s="212" t="s">
        <v>117</v>
      </c>
      <c r="B3" s="222"/>
      <c r="C3" s="222"/>
      <c r="D3" s="222"/>
      <c r="E3" s="222"/>
      <c r="F3" s="222"/>
      <c r="G3" s="222"/>
      <c r="H3" s="222"/>
      <c r="I3" s="174"/>
    </row>
    <row r="4" spans="1:9" ht="14.6" x14ac:dyDescent="0.4">
      <c r="A4" s="214" t="s">
        <v>296</v>
      </c>
      <c r="B4" s="176"/>
      <c r="C4" s="176"/>
      <c r="D4" s="176"/>
      <c r="E4" s="176"/>
      <c r="F4" s="176"/>
      <c r="G4" s="176"/>
      <c r="H4" s="176"/>
      <c r="I4" s="177"/>
    </row>
    <row r="5" spans="1:9" ht="22.3" thickBot="1" x14ac:dyDescent="0.35">
      <c r="A5" s="215" t="s">
        <v>51</v>
      </c>
      <c r="B5" s="216"/>
      <c r="C5" s="216"/>
      <c r="D5" s="216"/>
      <c r="E5" s="216"/>
      <c r="F5" s="217"/>
      <c r="G5" s="62" t="s">
        <v>118</v>
      </c>
      <c r="H5" s="63" t="s">
        <v>119</v>
      </c>
      <c r="I5" s="63" t="s">
        <v>120</v>
      </c>
    </row>
    <row r="6" spans="1:9" ht="14.6" x14ac:dyDescent="0.3">
      <c r="A6" s="218">
        <v>1</v>
      </c>
      <c r="B6" s="219"/>
      <c r="C6" s="219"/>
      <c r="D6" s="219"/>
      <c r="E6" s="219"/>
      <c r="F6" s="220"/>
      <c r="G6" s="64">
        <v>2</v>
      </c>
      <c r="H6" s="65" t="s">
        <v>175</v>
      </c>
      <c r="I6" s="65" t="s">
        <v>176</v>
      </c>
    </row>
    <row r="7" spans="1:9" x14ac:dyDescent="0.3">
      <c r="A7" s="221" t="s">
        <v>215</v>
      </c>
      <c r="B7" s="221"/>
      <c r="C7" s="221"/>
      <c r="D7" s="221"/>
      <c r="E7" s="221"/>
      <c r="F7" s="221"/>
      <c r="G7" s="66">
        <v>1</v>
      </c>
      <c r="H7" s="90">
        <f>ROUND(SUM(H8:H30),2)</f>
        <v>480177</v>
      </c>
      <c r="I7" s="90">
        <f>ROUND(SUM(I8:I30),2)</f>
        <v>-13486</v>
      </c>
    </row>
    <row r="8" spans="1:9" x14ac:dyDescent="0.3">
      <c r="A8" s="208" t="s">
        <v>216</v>
      </c>
      <c r="B8" s="208"/>
      <c r="C8" s="208"/>
      <c r="D8" s="208"/>
      <c r="E8" s="208"/>
      <c r="F8" s="208"/>
      <c r="G8" s="67">
        <v>2</v>
      </c>
      <c r="H8" s="91">
        <v>301141.93</v>
      </c>
      <c r="I8" s="91">
        <f>ISD!J36</f>
        <v>274922.46000000002</v>
      </c>
    </row>
    <row r="9" spans="1:9" x14ac:dyDescent="0.3">
      <c r="A9" s="208" t="s">
        <v>217</v>
      </c>
      <c r="B9" s="208"/>
      <c r="C9" s="208"/>
      <c r="D9" s="208"/>
      <c r="E9" s="208"/>
      <c r="F9" s="208"/>
      <c r="G9" s="67">
        <v>3</v>
      </c>
      <c r="H9" s="91">
        <v>-22876.51</v>
      </c>
      <c r="I9" s="91">
        <v>0</v>
      </c>
    </row>
    <row r="10" spans="1:9" x14ac:dyDescent="0.3">
      <c r="A10" s="208" t="s">
        <v>218</v>
      </c>
      <c r="B10" s="208"/>
      <c r="C10" s="208"/>
      <c r="D10" s="208"/>
      <c r="E10" s="208"/>
      <c r="F10" s="208"/>
      <c r="G10" s="67">
        <v>4</v>
      </c>
      <c r="H10" s="91">
        <v>0</v>
      </c>
      <c r="I10" s="91">
        <v>0</v>
      </c>
    </row>
    <row r="11" spans="1:9" x14ac:dyDescent="0.3">
      <c r="A11" s="208" t="s">
        <v>219</v>
      </c>
      <c r="B11" s="208"/>
      <c r="C11" s="208"/>
      <c r="D11" s="208"/>
      <c r="E11" s="208"/>
      <c r="F11" s="208"/>
      <c r="G11" s="67">
        <v>5</v>
      </c>
      <c r="H11" s="91">
        <v>0</v>
      </c>
      <c r="I11" s="91">
        <v>0</v>
      </c>
    </row>
    <row r="12" spans="1:9" x14ac:dyDescent="0.3">
      <c r="A12" s="208" t="s">
        <v>220</v>
      </c>
      <c r="B12" s="208"/>
      <c r="C12" s="208"/>
      <c r="D12" s="208"/>
      <c r="E12" s="208"/>
      <c r="F12" s="208"/>
      <c r="G12" s="67">
        <v>6</v>
      </c>
      <c r="H12" s="91">
        <v>-51602.05</v>
      </c>
      <c r="I12" s="91">
        <v>-53036.82</v>
      </c>
    </row>
    <row r="13" spans="1:9" x14ac:dyDescent="0.3">
      <c r="A13" s="208" t="s">
        <v>221</v>
      </c>
      <c r="B13" s="208"/>
      <c r="C13" s="208"/>
      <c r="D13" s="208"/>
      <c r="E13" s="208"/>
      <c r="F13" s="208"/>
      <c r="G13" s="67">
        <v>7</v>
      </c>
      <c r="H13" s="91">
        <v>375.01</v>
      </c>
      <c r="I13" s="91">
        <v>375</v>
      </c>
    </row>
    <row r="14" spans="1:9" x14ac:dyDescent="0.3">
      <c r="A14" s="208" t="s">
        <v>222</v>
      </c>
      <c r="B14" s="208"/>
      <c r="C14" s="208"/>
      <c r="D14" s="208"/>
      <c r="E14" s="208"/>
      <c r="F14" s="208"/>
      <c r="G14" s="67">
        <v>8</v>
      </c>
      <c r="H14" s="91">
        <v>0</v>
      </c>
      <c r="I14" s="91">
        <v>0</v>
      </c>
    </row>
    <row r="15" spans="1:9" x14ac:dyDescent="0.3">
      <c r="A15" s="208" t="s">
        <v>223</v>
      </c>
      <c r="B15" s="208"/>
      <c r="C15" s="208"/>
      <c r="D15" s="208"/>
      <c r="E15" s="208"/>
      <c r="F15" s="208"/>
      <c r="G15" s="67">
        <v>9</v>
      </c>
      <c r="H15" s="91">
        <v>-988007.49000000022</v>
      </c>
      <c r="I15" s="91">
        <f>270129.45+40360.86</f>
        <v>310490.31</v>
      </c>
    </row>
    <row r="16" spans="1:9" x14ac:dyDescent="0.3">
      <c r="A16" s="208" t="s">
        <v>224</v>
      </c>
      <c r="B16" s="208"/>
      <c r="C16" s="208"/>
      <c r="D16" s="208"/>
      <c r="E16" s="208"/>
      <c r="F16" s="208"/>
      <c r="G16" s="67">
        <v>10</v>
      </c>
      <c r="H16" s="91">
        <v>0</v>
      </c>
      <c r="I16" s="91">
        <v>0</v>
      </c>
    </row>
    <row r="17" spans="1:9" x14ac:dyDescent="0.3">
      <c r="A17" s="208" t="s">
        <v>225</v>
      </c>
      <c r="B17" s="208"/>
      <c r="C17" s="208"/>
      <c r="D17" s="208"/>
      <c r="E17" s="208"/>
      <c r="F17" s="208"/>
      <c r="G17" s="67">
        <v>11</v>
      </c>
      <c r="H17" s="91">
        <v>-117879.45999999973</v>
      </c>
      <c r="I17" s="91">
        <v>-40360.86</v>
      </c>
    </row>
    <row r="18" spans="1:9" x14ac:dyDescent="0.3">
      <c r="A18" s="208" t="s">
        <v>226</v>
      </c>
      <c r="B18" s="208"/>
      <c r="C18" s="208"/>
      <c r="D18" s="208"/>
      <c r="E18" s="208"/>
      <c r="F18" s="208"/>
      <c r="G18" s="67">
        <v>12</v>
      </c>
      <c r="H18" s="91">
        <v>0</v>
      </c>
      <c r="I18" s="91">
        <v>0</v>
      </c>
    </row>
    <row r="19" spans="1:9" x14ac:dyDescent="0.3">
      <c r="A19" s="208" t="s">
        <v>227</v>
      </c>
      <c r="B19" s="208"/>
      <c r="C19" s="208"/>
      <c r="D19" s="208"/>
      <c r="E19" s="208"/>
      <c r="F19" s="208"/>
      <c r="G19" s="67">
        <v>13</v>
      </c>
      <c r="H19" s="91">
        <v>0</v>
      </c>
      <c r="I19" s="91">
        <v>0</v>
      </c>
    </row>
    <row r="20" spans="1:9" x14ac:dyDescent="0.3">
      <c r="A20" s="208" t="s">
        <v>228</v>
      </c>
      <c r="B20" s="208"/>
      <c r="C20" s="208"/>
      <c r="D20" s="208"/>
      <c r="E20" s="208"/>
      <c r="F20" s="208"/>
      <c r="G20" s="67">
        <v>14</v>
      </c>
      <c r="H20" s="91">
        <v>0</v>
      </c>
      <c r="I20" s="91">
        <v>0</v>
      </c>
    </row>
    <row r="21" spans="1:9" x14ac:dyDescent="0.3">
      <c r="A21" s="208" t="s">
        <v>229</v>
      </c>
      <c r="B21" s="208"/>
      <c r="C21" s="208"/>
      <c r="D21" s="208"/>
      <c r="E21" s="208"/>
      <c r="F21" s="208"/>
      <c r="G21" s="67">
        <v>15</v>
      </c>
      <c r="H21" s="91">
        <v>0</v>
      </c>
      <c r="I21" s="91">
        <v>0</v>
      </c>
    </row>
    <row r="22" spans="1:9" x14ac:dyDescent="0.3">
      <c r="A22" s="208" t="s">
        <v>195</v>
      </c>
      <c r="B22" s="208"/>
      <c r="C22" s="208"/>
      <c r="D22" s="208"/>
      <c r="E22" s="208"/>
      <c r="F22" s="208"/>
      <c r="G22" s="67">
        <v>16</v>
      </c>
      <c r="H22" s="91">
        <v>71246.92</v>
      </c>
      <c r="I22" s="91">
        <v>40494.300000000003</v>
      </c>
    </row>
    <row r="23" spans="1:9" x14ac:dyDescent="0.3">
      <c r="A23" s="208" t="s">
        <v>230</v>
      </c>
      <c r="B23" s="208"/>
      <c r="C23" s="208"/>
      <c r="D23" s="208"/>
      <c r="E23" s="208"/>
      <c r="F23" s="208"/>
      <c r="G23" s="67">
        <v>17</v>
      </c>
      <c r="H23" s="91">
        <v>-375.01</v>
      </c>
      <c r="I23" s="91">
        <v>-375</v>
      </c>
    </row>
    <row r="24" spans="1:9" x14ac:dyDescent="0.3">
      <c r="A24" s="208" t="s">
        <v>194</v>
      </c>
      <c r="B24" s="208"/>
      <c r="C24" s="208"/>
      <c r="D24" s="208"/>
      <c r="E24" s="208"/>
      <c r="F24" s="208"/>
      <c r="G24" s="67">
        <v>18</v>
      </c>
      <c r="H24" s="91">
        <v>0</v>
      </c>
      <c r="I24" s="91">
        <v>0</v>
      </c>
    </row>
    <row r="25" spans="1:9" x14ac:dyDescent="0.3">
      <c r="A25" s="208" t="s">
        <v>231</v>
      </c>
      <c r="B25" s="208"/>
      <c r="C25" s="208"/>
      <c r="D25" s="208"/>
      <c r="E25" s="208"/>
      <c r="F25" s="208"/>
      <c r="G25" s="67">
        <v>19</v>
      </c>
      <c r="H25" s="91">
        <v>1295830.8600000001</v>
      </c>
      <c r="I25" s="91">
        <f>3028954.81-3571687.11</f>
        <v>-542732.29999999981</v>
      </c>
    </row>
    <row r="26" spans="1:9" x14ac:dyDescent="0.3">
      <c r="A26" s="208" t="s">
        <v>232</v>
      </c>
      <c r="B26" s="208"/>
      <c r="C26" s="208"/>
      <c r="D26" s="208"/>
      <c r="E26" s="208"/>
      <c r="F26" s="208"/>
      <c r="G26" s="67">
        <v>20</v>
      </c>
      <c r="H26" s="91">
        <v>0</v>
      </c>
      <c r="I26" s="91">
        <v>-7377.9399999999951</v>
      </c>
    </row>
    <row r="27" spans="1:9" x14ac:dyDescent="0.3">
      <c r="A27" s="208" t="s">
        <v>233</v>
      </c>
      <c r="B27" s="208"/>
      <c r="C27" s="208"/>
      <c r="D27" s="208"/>
      <c r="E27" s="208"/>
      <c r="F27" s="208"/>
      <c r="G27" s="67">
        <v>21</v>
      </c>
      <c r="H27" s="91">
        <v>0</v>
      </c>
      <c r="I27" s="91">
        <v>0</v>
      </c>
    </row>
    <row r="28" spans="1:9" x14ac:dyDescent="0.3">
      <c r="A28" s="208" t="s">
        <v>234</v>
      </c>
      <c r="B28" s="208"/>
      <c r="C28" s="208"/>
      <c r="D28" s="208"/>
      <c r="E28" s="208"/>
      <c r="F28" s="208"/>
      <c r="G28" s="67">
        <v>22</v>
      </c>
      <c r="H28" s="91">
        <v>0</v>
      </c>
      <c r="I28" s="91">
        <v>0</v>
      </c>
    </row>
    <row r="29" spans="1:9" x14ac:dyDescent="0.3">
      <c r="A29" s="208" t="s">
        <v>235</v>
      </c>
      <c r="B29" s="208"/>
      <c r="C29" s="208"/>
      <c r="D29" s="208"/>
      <c r="E29" s="208"/>
      <c r="F29" s="208"/>
      <c r="G29" s="67">
        <v>23</v>
      </c>
      <c r="H29" s="91">
        <v>2821.8399999999965</v>
      </c>
      <c r="I29" s="91">
        <v>4771.9399999999996</v>
      </c>
    </row>
    <row r="30" spans="1:9" x14ac:dyDescent="0.3">
      <c r="A30" s="208" t="s">
        <v>236</v>
      </c>
      <c r="B30" s="208"/>
      <c r="C30" s="208"/>
      <c r="D30" s="208"/>
      <c r="E30" s="208"/>
      <c r="F30" s="208"/>
      <c r="G30" s="67">
        <v>24</v>
      </c>
      <c r="H30" s="91">
        <v>-10499.03999999999</v>
      </c>
      <c r="I30" s="91">
        <v>-657.09</v>
      </c>
    </row>
    <row r="31" spans="1:9" x14ac:dyDescent="0.3">
      <c r="A31" s="221" t="s">
        <v>237</v>
      </c>
      <c r="B31" s="221"/>
      <c r="C31" s="221"/>
      <c r="D31" s="221"/>
      <c r="E31" s="221"/>
      <c r="F31" s="221"/>
      <c r="G31" s="66">
        <v>25</v>
      </c>
      <c r="H31" s="92">
        <f>H32+H33+H34+H35+H36</f>
        <v>0</v>
      </c>
      <c r="I31" s="92">
        <f>I32+I33+I34+I35+I36</f>
        <v>0</v>
      </c>
    </row>
    <row r="32" spans="1:9" x14ac:dyDescent="0.3">
      <c r="A32" s="208" t="s">
        <v>205</v>
      </c>
      <c r="B32" s="208"/>
      <c r="C32" s="208"/>
      <c r="D32" s="208"/>
      <c r="E32" s="208"/>
      <c r="F32" s="208"/>
      <c r="G32" s="67">
        <v>26</v>
      </c>
      <c r="H32" s="88">
        <v>0</v>
      </c>
      <c r="I32" s="88">
        <v>0</v>
      </c>
    </row>
    <row r="33" spans="1:9" x14ac:dyDescent="0.3">
      <c r="A33" s="208" t="s">
        <v>206</v>
      </c>
      <c r="B33" s="208"/>
      <c r="C33" s="208"/>
      <c r="D33" s="208"/>
      <c r="E33" s="208"/>
      <c r="F33" s="208"/>
      <c r="G33" s="67">
        <v>27</v>
      </c>
      <c r="H33" s="88">
        <v>0</v>
      </c>
      <c r="I33" s="88">
        <v>0</v>
      </c>
    </row>
    <row r="34" spans="1:9" x14ac:dyDescent="0.3">
      <c r="A34" s="208" t="s">
        <v>207</v>
      </c>
      <c r="B34" s="208"/>
      <c r="C34" s="208"/>
      <c r="D34" s="208"/>
      <c r="E34" s="208"/>
      <c r="F34" s="208"/>
      <c r="G34" s="67">
        <v>28</v>
      </c>
      <c r="H34" s="88">
        <v>0</v>
      </c>
      <c r="I34" s="88">
        <v>0</v>
      </c>
    </row>
    <row r="35" spans="1:9" x14ac:dyDescent="0.3">
      <c r="A35" s="208" t="s">
        <v>208</v>
      </c>
      <c r="B35" s="208"/>
      <c r="C35" s="208"/>
      <c r="D35" s="208"/>
      <c r="E35" s="208"/>
      <c r="F35" s="208"/>
      <c r="G35" s="67">
        <v>29</v>
      </c>
      <c r="H35" s="88">
        <v>0</v>
      </c>
      <c r="I35" s="88">
        <v>0</v>
      </c>
    </row>
    <row r="36" spans="1:9" x14ac:dyDescent="0.3">
      <c r="A36" s="208" t="s">
        <v>209</v>
      </c>
      <c r="B36" s="208"/>
      <c r="C36" s="208"/>
      <c r="D36" s="208"/>
      <c r="E36" s="208"/>
      <c r="F36" s="208"/>
      <c r="G36" s="67">
        <v>30</v>
      </c>
      <c r="H36" s="88">
        <v>0</v>
      </c>
      <c r="I36" s="88">
        <v>0</v>
      </c>
    </row>
    <row r="37" spans="1:9" x14ac:dyDescent="0.3">
      <c r="A37" s="210" t="s">
        <v>238</v>
      </c>
      <c r="B37" s="210"/>
      <c r="C37" s="210"/>
      <c r="D37" s="210"/>
      <c r="E37" s="210"/>
      <c r="F37" s="210"/>
      <c r="G37" s="66">
        <v>31</v>
      </c>
      <c r="H37" s="87">
        <f>H31+H7</f>
        <v>480177</v>
      </c>
      <c r="I37" s="87">
        <f>I31+I7</f>
        <v>-13486</v>
      </c>
    </row>
    <row r="38" spans="1:9" x14ac:dyDescent="0.3">
      <c r="A38" s="209" t="s">
        <v>212</v>
      </c>
      <c r="B38" s="209"/>
      <c r="C38" s="209"/>
      <c r="D38" s="209"/>
      <c r="E38" s="209"/>
      <c r="F38" s="209"/>
      <c r="G38" s="67">
        <v>32</v>
      </c>
      <c r="H38" s="88">
        <v>2748.52</v>
      </c>
      <c r="I38" s="88">
        <f>IFP!H24</f>
        <v>49488.01</v>
      </c>
    </row>
    <row r="39" spans="1:9" x14ac:dyDescent="0.3">
      <c r="A39" s="207" t="s">
        <v>239</v>
      </c>
      <c r="B39" s="207"/>
      <c r="C39" s="207"/>
      <c r="D39" s="207"/>
      <c r="E39" s="207"/>
      <c r="F39" s="207"/>
      <c r="G39" s="68">
        <v>33</v>
      </c>
      <c r="H39" s="89">
        <f>H38+H37</f>
        <v>482925.52</v>
      </c>
      <c r="I39" s="89">
        <f>ROUND(I37+I38,2)</f>
        <v>36002.01</v>
      </c>
    </row>
  </sheetData>
  <mergeCells count="39">
    <mergeCell ref="A6:F6"/>
    <mergeCell ref="A1:H1"/>
    <mergeCell ref="A2:H2"/>
    <mergeCell ref="A3:I3"/>
    <mergeCell ref="A4:I4"/>
    <mergeCell ref="A5:F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37:F37"/>
    <mergeCell ref="A38:F38"/>
    <mergeCell ref="A39:F39"/>
    <mergeCell ref="A31:F31"/>
    <mergeCell ref="A32:F32"/>
    <mergeCell ref="A33:F33"/>
    <mergeCell ref="A34:F34"/>
    <mergeCell ref="A35:F35"/>
    <mergeCell ref="A36:F36"/>
  </mergeCells>
  <dataValidations count="3">
    <dataValidation operator="notEqual" allowBlank="1" showInputMessage="1" showErrorMessage="1" errorTitle="Nedopušten upis" error="Dopušten je upis samo cjelobrojnih vrijednosti " sqref="H7:I39" xr:uid="{6820D4D4-B098-4C3E-A3E4-917BCC5DDEE9}"/>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DE1A7306-13D5-44F3-982C-EAA3EDD285B3}">
      <formula1>9999999998</formula1>
    </dataValidation>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3ADCCDD6-A583-4134-BA63-2BB73C417173}">
      <formula1>0</formula1>
    </dataValidation>
  </dataValidations>
  <pageMargins left="0.7" right="0.7" top="0.75" bottom="0.75" header="0.3" footer="0.3"/>
  <pageSetup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AA85-0D6E-4E4A-BC13-EF1C2DAC5BED}">
  <dimension ref="A1:P42"/>
  <sheetViews>
    <sheetView view="pageBreakPreview" zoomScaleNormal="100" zoomScaleSheetLayoutView="100" workbookViewId="0">
      <selection activeCell="K30" sqref="K30"/>
    </sheetView>
  </sheetViews>
  <sheetFormatPr defaultColWidth="8.84375" defaultRowHeight="21" customHeight="1" x14ac:dyDescent="0.3"/>
  <cols>
    <col min="1" max="4" width="9.15234375" style="57"/>
    <col min="5" max="5" width="10.15234375" style="57" bestFit="1" customWidth="1"/>
    <col min="6" max="6" width="9.15234375" style="57"/>
    <col min="7" max="7" width="10.15234375" style="57" bestFit="1" customWidth="1"/>
    <col min="8" max="16" width="10.69140625" style="56" customWidth="1"/>
    <col min="17" max="258" width="9.15234375" style="57"/>
    <col min="259" max="259" width="10.15234375" style="57" bestFit="1" customWidth="1"/>
    <col min="260" max="263" width="9.15234375" style="57"/>
    <col min="264" max="265" width="9.84375" style="57" bestFit="1" customWidth="1"/>
    <col min="266" max="514" width="9.15234375" style="57"/>
    <col min="515" max="515" width="10.15234375" style="57" bestFit="1" customWidth="1"/>
    <col min="516" max="519" width="9.15234375" style="57"/>
    <col min="520" max="521" width="9.84375" style="57" bestFit="1" customWidth="1"/>
    <col min="522" max="770" width="9.15234375" style="57"/>
    <col min="771" max="771" width="10.15234375" style="57" bestFit="1" customWidth="1"/>
    <col min="772" max="775" width="9.15234375" style="57"/>
    <col min="776" max="777" width="9.84375" style="57" bestFit="1" customWidth="1"/>
    <col min="778" max="1026" width="9.15234375" style="57"/>
    <col min="1027" max="1027" width="10.15234375" style="57" bestFit="1" customWidth="1"/>
    <col min="1028" max="1031" width="9.15234375" style="57"/>
    <col min="1032" max="1033" width="9.84375" style="57" bestFit="1" customWidth="1"/>
    <col min="1034" max="1282" width="9.15234375" style="57"/>
    <col min="1283" max="1283" width="10.15234375" style="57" bestFit="1" customWidth="1"/>
    <col min="1284" max="1287" width="9.15234375" style="57"/>
    <col min="1288" max="1289" width="9.84375" style="57" bestFit="1" customWidth="1"/>
    <col min="1290" max="1538" width="9.15234375" style="57"/>
    <col min="1539" max="1539" width="10.15234375" style="57" bestFit="1" customWidth="1"/>
    <col min="1540" max="1543" width="9.15234375" style="57"/>
    <col min="1544" max="1545" width="9.84375" style="57" bestFit="1" customWidth="1"/>
    <col min="1546" max="1794" width="9.15234375" style="57"/>
    <col min="1795" max="1795" width="10.15234375" style="57" bestFit="1" customWidth="1"/>
    <col min="1796" max="1799" width="9.15234375" style="57"/>
    <col min="1800" max="1801" width="9.84375" style="57" bestFit="1" customWidth="1"/>
    <col min="1802" max="2050" width="9.15234375" style="57"/>
    <col min="2051" max="2051" width="10.15234375" style="57" bestFit="1" customWidth="1"/>
    <col min="2052" max="2055" width="9.15234375" style="57"/>
    <col min="2056" max="2057" width="9.84375" style="57" bestFit="1" customWidth="1"/>
    <col min="2058" max="2306" width="9.15234375" style="57"/>
    <col min="2307" max="2307" width="10.15234375" style="57" bestFit="1" customWidth="1"/>
    <col min="2308" max="2311" width="9.15234375" style="57"/>
    <col min="2312" max="2313" width="9.84375" style="57" bestFit="1" customWidth="1"/>
    <col min="2314" max="2562" width="9.15234375" style="57"/>
    <col min="2563" max="2563" width="10.15234375" style="57" bestFit="1" customWidth="1"/>
    <col min="2564" max="2567" width="9.15234375" style="57"/>
    <col min="2568" max="2569" width="9.84375" style="57" bestFit="1" customWidth="1"/>
    <col min="2570" max="2818" width="9.15234375" style="57"/>
    <col min="2819" max="2819" width="10.15234375" style="57" bestFit="1" customWidth="1"/>
    <col min="2820" max="2823" width="9.15234375" style="57"/>
    <col min="2824" max="2825" width="9.84375" style="57" bestFit="1" customWidth="1"/>
    <col min="2826" max="3074" width="9.15234375" style="57"/>
    <col min="3075" max="3075" width="10.15234375" style="57" bestFit="1" customWidth="1"/>
    <col min="3076" max="3079" width="9.15234375" style="57"/>
    <col min="3080" max="3081" width="9.84375" style="57" bestFit="1" customWidth="1"/>
    <col min="3082" max="3330" width="9.15234375" style="57"/>
    <col min="3331" max="3331" width="10.15234375" style="57" bestFit="1" customWidth="1"/>
    <col min="3332" max="3335" width="9.15234375" style="57"/>
    <col min="3336" max="3337" width="9.84375" style="57" bestFit="1" customWidth="1"/>
    <col min="3338" max="3586" width="9.15234375" style="57"/>
    <col min="3587" max="3587" width="10.15234375" style="57" bestFit="1" customWidth="1"/>
    <col min="3588" max="3591" width="9.15234375" style="57"/>
    <col min="3592" max="3593" width="9.84375" style="57" bestFit="1" customWidth="1"/>
    <col min="3594" max="3842" width="9.15234375" style="57"/>
    <col min="3843" max="3843" width="10.15234375" style="57" bestFit="1" customWidth="1"/>
    <col min="3844" max="3847" width="9.15234375" style="57"/>
    <col min="3848" max="3849" width="9.84375" style="57" bestFit="1" customWidth="1"/>
    <col min="3850" max="4098" width="9.15234375" style="57"/>
    <col min="4099" max="4099" width="10.15234375" style="57" bestFit="1" customWidth="1"/>
    <col min="4100" max="4103" width="9.15234375" style="57"/>
    <col min="4104" max="4105" width="9.84375" style="57" bestFit="1" customWidth="1"/>
    <col min="4106" max="4354" width="9.15234375" style="57"/>
    <col min="4355" max="4355" width="10.15234375" style="57" bestFit="1" customWidth="1"/>
    <col min="4356" max="4359" width="9.15234375" style="57"/>
    <col min="4360" max="4361" width="9.84375" style="57" bestFit="1" customWidth="1"/>
    <col min="4362" max="4610" width="9.15234375" style="57"/>
    <col min="4611" max="4611" width="10.15234375" style="57" bestFit="1" customWidth="1"/>
    <col min="4612" max="4615" width="9.15234375" style="57"/>
    <col min="4616" max="4617" width="9.84375" style="57" bestFit="1" customWidth="1"/>
    <col min="4618" max="4866" width="9.15234375" style="57"/>
    <col min="4867" max="4867" width="10.15234375" style="57" bestFit="1" customWidth="1"/>
    <col min="4868" max="4871" width="9.15234375" style="57"/>
    <col min="4872" max="4873" width="9.84375" style="57" bestFit="1" customWidth="1"/>
    <col min="4874" max="5122" width="9.15234375" style="57"/>
    <col min="5123" max="5123" width="10.15234375" style="57" bestFit="1" customWidth="1"/>
    <col min="5124" max="5127" width="9.15234375" style="57"/>
    <col min="5128" max="5129" width="9.84375" style="57" bestFit="1" customWidth="1"/>
    <col min="5130" max="5378" width="9.15234375" style="57"/>
    <col min="5379" max="5379" width="10.15234375" style="57" bestFit="1" customWidth="1"/>
    <col min="5380" max="5383" width="9.15234375" style="57"/>
    <col min="5384" max="5385" width="9.84375" style="57" bestFit="1" customWidth="1"/>
    <col min="5386" max="5634" width="9.15234375" style="57"/>
    <col min="5635" max="5635" width="10.15234375" style="57" bestFit="1" customWidth="1"/>
    <col min="5636" max="5639" width="9.15234375" style="57"/>
    <col min="5640" max="5641" width="9.84375" style="57" bestFit="1" customWidth="1"/>
    <col min="5642" max="5890" width="9.15234375" style="57"/>
    <col min="5891" max="5891" width="10.15234375" style="57" bestFit="1" customWidth="1"/>
    <col min="5892" max="5895" width="9.15234375" style="57"/>
    <col min="5896" max="5897" width="9.84375" style="57" bestFit="1" customWidth="1"/>
    <col min="5898" max="6146" width="9.15234375" style="57"/>
    <col min="6147" max="6147" width="10.15234375" style="57" bestFit="1" customWidth="1"/>
    <col min="6148" max="6151" width="9.15234375" style="57"/>
    <col min="6152" max="6153" width="9.84375" style="57" bestFit="1" customWidth="1"/>
    <col min="6154" max="6402" width="9.15234375" style="57"/>
    <col min="6403" max="6403" width="10.15234375" style="57" bestFit="1" customWidth="1"/>
    <col min="6404" max="6407" width="9.15234375" style="57"/>
    <col min="6408" max="6409" width="9.84375" style="57" bestFit="1" customWidth="1"/>
    <col min="6410" max="6658" width="9.15234375" style="57"/>
    <col min="6659" max="6659" width="10.15234375" style="57" bestFit="1" customWidth="1"/>
    <col min="6660" max="6663" width="9.15234375" style="57"/>
    <col min="6664" max="6665" width="9.84375" style="57" bestFit="1" customWidth="1"/>
    <col min="6666" max="6914" width="9.15234375" style="57"/>
    <col min="6915" max="6915" width="10.15234375" style="57" bestFit="1" customWidth="1"/>
    <col min="6916" max="6919" width="9.15234375" style="57"/>
    <col min="6920" max="6921" width="9.84375" style="57" bestFit="1" customWidth="1"/>
    <col min="6922" max="7170" width="9.15234375" style="57"/>
    <col min="7171" max="7171" width="10.15234375" style="57" bestFit="1" customWidth="1"/>
    <col min="7172" max="7175" width="9.15234375" style="57"/>
    <col min="7176" max="7177" width="9.84375" style="57" bestFit="1" customWidth="1"/>
    <col min="7178" max="7426" width="9.15234375" style="57"/>
    <col min="7427" max="7427" width="10.15234375" style="57" bestFit="1" customWidth="1"/>
    <col min="7428" max="7431" width="9.15234375" style="57"/>
    <col min="7432" max="7433" width="9.84375" style="57" bestFit="1" customWidth="1"/>
    <col min="7434" max="7682" width="9.15234375" style="57"/>
    <col min="7683" max="7683" width="10.15234375" style="57" bestFit="1" customWidth="1"/>
    <col min="7684" max="7687" width="9.15234375" style="57"/>
    <col min="7688" max="7689" width="9.84375" style="57" bestFit="1" customWidth="1"/>
    <col min="7690" max="7938" width="9.15234375" style="57"/>
    <col min="7939" max="7939" width="10.15234375" style="57" bestFit="1" customWidth="1"/>
    <col min="7940" max="7943" width="9.15234375" style="57"/>
    <col min="7944" max="7945" width="9.84375" style="57" bestFit="1" customWidth="1"/>
    <col min="7946" max="8194" width="9.15234375" style="57"/>
    <col min="8195" max="8195" width="10.15234375" style="57" bestFit="1" customWidth="1"/>
    <col min="8196" max="8199" width="9.15234375" style="57"/>
    <col min="8200" max="8201" width="9.84375" style="57" bestFit="1" customWidth="1"/>
    <col min="8202" max="8450" width="9.15234375" style="57"/>
    <col min="8451" max="8451" width="10.15234375" style="57" bestFit="1" customWidth="1"/>
    <col min="8452" max="8455" width="9.15234375" style="57"/>
    <col min="8456" max="8457" width="9.84375" style="57" bestFit="1" customWidth="1"/>
    <col min="8458" max="8706" width="9.15234375" style="57"/>
    <col min="8707" max="8707" width="10.15234375" style="57" bestFit="1" customWidth="1"/>
    <col min="8708" max="8711" width="9.15234375" style="57"/>
    <col min="8712" max="8713" width="9.84375" style="57" bestFit="1" customWidth="1"/>
    <col min="8714" max="8962" width="9.15234375" style="57"/>
    <col min="8963" max="8963" width="10.15234375" style="57" bestFit="1" customWidth="1"/>
    <col min="8964" max="8967" width="9.15234375" style="57"/>
    <col min="8968" max="8969" width="9.84375" style="57" bestFit="1" customWidth="1"/>
    <col min="8970" max="9218" width="9.15234375" style="57"/>
    <col min="9219" max="9219" width="10.15234375" style="57" bestFit="1" customWidth="1"/>
    <col min="9220" max="9223" width="9.15234375" style="57"/>
    <col min="9224" max="9225" width="9.84375" style="57" bestFit="1" customWidth="1"/>
    <col min="9226" max="9474" width="9.15234375" style="57"/>
    <col min="9475" max="9475" width="10.15234375" style="57" bestFit="1" customWidth="1"/>
    <col min="9476" max="9479" width="9.15234375" style="57"/>
    <col min="9480" max="9481" width="9.84375" style="57" bestFit="1" customWidth="1"/>
    <col min="9482" max="9730" width="9.15234375" style="57"/>
    <col min="9731" max="9731" width="10.15234375" style="57" bestFit="1" customWidth="1"/>
    <col min="9732" max="9735" width="9.15234375" style="57"/>
    <col min="9736" max="9737" width="9.84375" style="57" bestFit="1" customWidth="1"/>
    <col min="9738" max="9986" width="9.15234375" style="57"/>
    <col min="9987" max="9987" width="10.15234375" style="57" bestFit="1" customWidth="1"/>
    <col min="9988" max="9991" width="9.15234375" style="57"/>
    <col min="9992" max="9993" width="9.84375" style="57" bestFit="1" customWidth="1"/>
    <col min="9994" max="10242" width="9.15234375" style="57"/>
    <col min="10243" max="10243" width="10.15234375" style="57" bestFit="1" customWidth="1"/>
    <col min="10244" max="10247" width="9.15234375" style="57"/>
    <col min="10248" max="10249" width="9.84375" style="57" bestFit="1" customWidth="1"/>
    <col min="10250" max="10498" width="9.15234375" style="57"/>
    <col min="10499" max="10499" width="10.15234375" style="57" bestFit="1" customWidth="1"/>
    <col min="10500" max="10503" width="9.15234375" style="57"/>
    <col min="10504" max="10505" width="9.84375" style="57" bestFit="1" customWidth="1"/>
    <col min="10506" max="10754" width="9.15234375" style="57"/>
    <col min="10755" max="10755" width="10.15234375" style="57" bestFit="1" customWidth="1"/>
    <col min="10756" max="10759" width="9.15234375" style="57"/>
    <col min="10760" max="10761" width="9.84375" style="57" bestFit="1" customWidth="1"/>
    <col min="10762" max="11010" width="9.15234375" style="57"/>
    <col min="11011" max="11011" width="10.15234375" style="57" bestFit="1" customWidth="1"/>
    <col min="11012" max="11015" width="9.15234375" style="57"/>
    <col min="11016" max="11017" width="9.84375" style="57" bestFit="1" customWidth="1"/>
    <col min="11018" max="11266" width="9.15234375" style="57"/>
    <col min="11267" max="11267" width="10.15234375" style="57" bestFit="1" customWidth="1"/>
    <col min="11268" max="11271" width="9.15234375" style="57"/>
    <col min="11272" max="11273" width="9.84375" style="57" bestFit="1" customWidth="1"/>
    <col min="11274" max="11522" width="9.15234375" style="57"/>
    <col min="11523" max="11523" width="10.15234375" style="57" bestFit="1" customWidth="1"/>
    <col min="11524" max="11527" width="9.15234375" style="57"/>
    <col min="11528" max="11529" width="9.84375" style="57" bestFit="1" customWidth="1"/>
    <col min="11530" max="11778" width="9.15234375" style="57"/>
    <col min="11779" max="11779" width="10.15234375" style="57" bestFit="1" customWidth="1"/>
    <col min="11780" max="11783" width="9.15234375" style="57"/>
    <col min="11784" max="11785" width="9.84375" style="57" bestFit="1" customWidth="1"/>
    <col min="11786" max="12034" width="9.15234375" style="57"/>
    <col min="12035" max="12035" width="10.15234375" style="57" bestFit="1" customWidth="1"/>
    <col min="12036" max="12039" width="9.15234375" style="57"/>
    <col min="12040" max="12041" width="9.84375" style="57" bestFit="1" customWidth="1"/>
    <col min="12042" max="12290" width="9.15234375" style="57"/>
    <col min="12291" max="12291" width="10.15234375" style="57" bestFit="1" customWidth="1"/>
    <col min="12292" max="12295" width="9.15234375" style="57"/>
    <col min="12296" max="12297" width="9.84375" style="57" bestFit="1" customWidth="1"/>
    <col min="12298" max="12546" width="9.15234375" style="57"/>
    <col min="12547" max="12547" width="10.15234375" style="57" bestFit="1" customWidth="1"/>
    <col min="12548" max="12551" width="9.15234375" style="57"/>
    <col min="12552" max="12553" width="9.84375" style="57" bestFit="1" customWidth="1"/>
    <col min="12554" max="12802" width="9.15234375" style="57"/>
    <col min="12803" max="12803" width="10.15234375" style="57" bestFit="1" customWidth="1"/>
    <col min="12804" max="12807" width="9.15234375" style="57"/>
    <col min="12808" max="12809" width="9.84375" style="57" bestFit="1" customWidth="1"/>
    <col min="12810" max="13058" width="9.15234375" style="57"/>
    <col min="13059" max="13059" width="10.15234375" style="57" bestFit="1" customWidth="1"/>
    <col min="13060" max="13063" width="9.15234375" style="57"/>
    <col min="13064" max="13065" width="9.84375" style="57" bestFit="1" customWidth="1"/>
    <col min="13066" max="13314" width="9.15234375" style="57"/>
    <col min="13315" max="13315" width="10.15234375" style="57" bestFit="1" customWidth="1"/>
    <col min="13316" max="13319" width="9.15234375" style="57"/>
    <col min="13320" max="13321" width="9.84375" style="57" bestFit="1" customWidth="1"/>
    <col min="13322" max="13570" width="9.15234375" style="57"/>
    <col min="13571" max="13571" width="10.15234375" style="57" bestFit="1" customWidth="1"/>
    <col min="13572" max="13575" width="9.15234375" style="57"/>
    <col min="13576" max="13577" width="9.84375" style="57" bestFit="1" customWidth="1"/>
    <col min="13578" max="13826" width="9.15234375" style="57"/>
    <col min="13827" max="13827" width="10.15234375" style="57" bestFit="1" customWidth="1"/>
    <col min="13828" max="13831" width="9.15234375" style="57"/>
    <col min="13832" max="13833" width="9.84375" style="57" bestFit="1" customWidth="1"/>
    <col min="13834" max="14082" width="9.15234375" style="57"/>
    <col min="14083" max="14083" width="10.15234375" style="57" bestFit="1" customWidth="1"/>
    <col min="14084" max="14087" width="9.15234375" style="57"/>
    <col min="14088" max="14089" width="9.84375" style="57" bestFit="1" customWidth="1"/>
    <col min="14090" max="14338" width="9.15234375" style="57"/>
    <col min="14339" max="14339" width="10.15234375" style="57" bestFit="1" customWidth="1"/>
    <col min="14340" max="14343" width="9.15234375" style="57"/>
    <col min="14344" max="14345" width="9.84375" style="57" bestFit="1" customWidth="1"/>
    <col min="14346" max="14594" width="9.15234375" style="57"/>
    <col min="14595" max="14595" width="10.15234375" style="57" bestFit="1" customWidth="1"/>
    <col min="14596" max="14599" width="9.15234375" style="57"/>
    <col min="14600" max="14601" width="9.84375" style="57" bestFit="1" customWidth="1"/>
    <col min="14602" max="14850" width="9.15234375" style="57"/>
    <col min="14851" max="14851" width="10.15234375" style="57" bestFit="1" customWidth="1"/>
    <col min="14852" max="14855" width="9.15234375" style="57"/>
    <col min="14856" max="14857" width="9.84375" style="57" bestFit="1" customWidth="1"/>
    <col min="14858" max="15106" width="9.15234375" style="57"/>
    <col min="15107" max="15107" width="10.15234375" style="57" bestFit="1" customWidth="1"/>
    <col min="15108" max="15111" width="9.15234375" style="57"/>
    <col min="15112" max="15113" width="9.84375" style="57" bestFit="1" customWidth="1"/>
    <col min="15114" max="15362" width="9.15234375" style="57"/>
    <col min="15363" max="15363" width="10.15234375" style="57" bestFit="1" customWidth="1"/>
    <col min="15364" max="15367" width="9.15234375" style="57"/>
    <col min="15368" max="15369" width="9.84375" style="57" bestFit="1" customWidth="1"/>
    <col min="15370" max="15618" width="9.15234375" style="57"/>
    <col min="15619" max="15619" width="10.15234375" style="57" bestFit="1" customWidth="1"/>
    <col min="15620" max="15623" width="9.15234375" style="57"/>
    <col min="15624" max="15625" width="9.84375" style="57" bestFit="1" customWidth="1"/>
    <col min="15626" max="15874" width="9.15234375" style="57"/>
    <col min="15875" max="15875" width="10.15234375" style="57" bestFit="1" customWidth="1"/>
    <col min="15876" max="15879" width="9.15234375" style="57"/>
    <col min="15880" max="15881" width="9.84375" style="57" bestFit="1" customWidth="1"/>
    <col min="15882" max="16130" width="9.15234375" style="57"/>
    <col min="16131" max="16131" width="10.15234375" style="57" bestFit="1" customWidth="1"/>
    <col min="16132" max="16135" width="9.15234375" style="57"/>
    <col min="16136" max="16137" width="9.84375" style="57" bestFit="1" customWidth="1"/>
    <col min="16138" max="16384" width="9.15234375" style="57"/>
  </cols>
  <sheetData>
    <row r="1" spans="1:16" ht="21" customHeight="1" x14ac:dyDescent="0.3">
      <c r="A1" s="229" t="s">
        <v>240</v>
      </c>
      <c r="B1" s="230"/>
      <c r="C1" s="230"/>
      <c r="D1" s="230"/>
      <c r="E1" s="230"/>
      <c r="F1" s="230"/>
      <c r="G1" s="230"/>
      <c r="H1" s="230"/>
      <c r="I1" s="230"/>
      <c r="J1" s="71"/>
    </row>
    <row r="2" spans="1:16" ht="21" customHeight="1" thickBot="1" x14ac:dyDescent="0.35">
      <c r="A2" s="69"/>
      <c r="B2" s="70"/>
      <c r="C2" s="231" t="s">
        <v>241</v>
      </c>
      <c r="D2" s="231"/>
      <c r="E2" s="72">
        <v>46023</v>
      </c>
      <c r="F2" s="73" t="s">
        <v>3</v>
      </c>
      <c r="G2" s="72">
        <v>46112</v>
      </c>
      <c r="H2" s="74"/>
      <c r="I2" s="74"/>
      <c r="J2" s="71"/>
      <c r="P2" s="56" t="s">
        <v>117</v>
      </c>
    </row>
    <row r="3" spans="1:16" ht="21" customHeight="1" thickBot="1" x14ac:dyDescent="0.35">
      <c r="A3" s="232" t="s">
        <v>242</v>
      </c>
      <c r="B3" s="216"/>
      <c r="C3" s="216"/>
      <c r="D3" s="216"/>
      <c r="E3" s="216"/>
      <c r="F3" s="233"/>
      <c r="G3" s="75" t="s">
        <v>243</v>
      </c>
      <c r="H3" s="76" t="s">
        <v>103</v>
      </c>
      <c r="I3" s="76" t="s">
        <v>244</v>
      </c>
      <c r="J3" s="76" t="s">
        <v>105</v>
      </c>
      <c r="K3" s="76" t="s">
        <v>245</v>
      </c>
      <c r="L3" s="76" t="s">
        <v>246</v>
      </c>
      <c r="M3" s="76" t="s">
        <v>247</v>
      </c>
      <c r="N3" s="76" t="s">
        <v>248</v>
      </c>
      <c r="O3" s="76" t="s">
        <v>249</v>
      </c>
      <c r="P3" s="76" t="s">
        <v>250</v>
      </c>
    </row>
    <row r="4" spans="1:16" ht="21" customHeight="1" x14ac:dyDescent="0.3">
      <c r="A4" s="234">
        <v>1</v>
      </c>
      <c r="B4" s="235"/>
      <c r="C4" s="235"/>
      <c r="D4" s="235"/>
      <c r="E4" s="235"/>
      <c r="F4" s="235"/>
      <c r="G4" s="77">
        <v>2</v>
      </c>
      <c r="H4" s="78" t="s">
        <v>175</v>
      </c>
      <c r="I4" s="79" t="s">
        <v>176</v>
      </c>
      <c r="J4" s="78" t="s">
        <v>251</v>
      </c>
      <c r="K4" s="79" t="s">
        <v>252</v>
      </c>
      <c r="L4" s="78" t="s">
        <v>253</v>
      </c>
      <c r="M4" s="79" t="s">
        <v>254</v>
      </c>
      <c r="N4" s="78" t="s">
        <v>255</v>
      </c>
      <c r="O4" s="79" t="s">
        <v>256</v>
      </c>
      <c r="P4" s="78" t="s">
        <v>257</v>
      </c>
    </row>
    <row r="5" spans="1:16" ht="21" customHeight="1" x14ac:dyDescent="0.3">
      <c r="A5" s="227" t="s">
        <v>258</v>
      </c>
      <c r="B5" s="227"/>
      <c r="C5" s="227"/>
      <c r="D5" s="227"/>
      <c r="E5" s="227"/>
      <c r="F5" s="227"/>
      <c r="G5" s="227"/>
      <c r="H5" s="227"/>
      <c r="I5" s="227"/>
      <c r="J5" s="227"/>
      <c r="K5" s="227"/>
      <c r="L5" s="227"/>
      <c r="M5" s="227"/>
      <c r="N5" s="236"/>
      <c r="O5" s="236"/>
      <c r="P5" s="236"/>
    </row>
    <row r="6" spans="1:16" ht="21" customHeight="1" x14ac:dyDescent="0.3">
      <c r="A6" s="226" t="s">
        <v>259</v>
      </c>
      <c r="B6" s="226"/>
      <c r="C6" s="226"/>
      <c r="D6" s="226"/>
      <c r="E6" s="226"/>
      <c r="F6" s="226"/>
      <c r="G6" s="80">
        <v>1</v>
      </c>
      <c r="H6" s="93">
        <v>6092835.2999999998</v>
      </c>
      <c r="I6" s="93">
        <v>13382937.609999999</v>
      </c>
      <c r="J6" s="93">
        <v>-12181.42</v>
      </c>
      <c r="K6" s="93">
        <v>-561131.39</v>
      </c>
      <c r="L6" s="93">
        <v>0</v>
      </c>
      <c r="M6" s="93">
        <v>-5469140.0099999998</v>
      </c>
      <c r="N6" s="94">
        <v>0</v>
      </c>
      <c r="O6" s="93">
        <v>0</v>
      </c>
      <c r="P6" s="95">
        <f>H6+I6+J6+K6+L6+M6+N6+O6</f>
        <v>13433320.089999998</v>
      </c>
    </row>
    <row r="7" spans="1:16" ht="21" customHeight="1" x14ac:dyDescent="0.3">
      <c r="A7" s="224" t="s">
        <v>260</v>
      </c>
      <c r="B7" s="224"/>
      <c r="C7" s="224"/>
      <c r="D7" s="224"/>
      <c r="E7" s="224"/>
      <c r="F7" s="224"/>
      <c r="G7" s="80">
        <v>2</v>
      </c>
      <c r="H7" s="93">
        <v>0</v>
      </c>
      <c r="I7" s="93">
        <v>0</v>
      </c>
      <c r="J7" s="93">
        <v>0</v>
      </c>
      <c r="K7" s="93">
        <v>0</v>
      </c>
      <c r="L7" s="93">
        <v>0</v>
      </c>
      <c r="M7" s="93">
        <v>0</v>
      </c>
      <c r="N7" s="94">
        <v>0</v>
      </c>
      <c r="O7" s="93">
        <v>0</v>
      </c>
      <c r="P7" s="95">
        <f t="shared" ref="P7:P23" si="0">H7+I7+J7+K7+L7+M7+N7+O7</f>
        <v>0</v>
      </c>
    </row>
    <row r="8" spans="1:16" ht="21" customHeight="1" x14ac:dyDescent="0.3">
      <c r="A8" s="224" t="s">
        <v>261</v>
      </c>
      <c r="B8" s="224"/>
      <c r="C8" s="224"/>
      <c r="D8" s="224"/>
      <c r="E8" s="224"/>
      <c r="F8" s="224"/>
      <c r="G8" s="80">
        <v>3</v>
      </c>
      <c r="H8" s="93">
        <v>0</v>
      </c>
      <c r="I8" s="93">
        <v>0</v>
      </c>
      <c r="J8" s="93">
        <v>0</v>
      </c>
      <c r="K8" s="93">
        <v>0</v>
      </c>
      <c r="L8" s="93">
        <v>0</v>
      </c>
      <c r="M8" s="93">
        <v>0</v>
      </c>
      <c r="N8" s="94">
        <v>0</v>
      </c>
      <c r="O8" s="93">
        <v>0</v>
      </c>
      <c r="P8" s="95">
        <f t="shared" si="0"/>
        <v>0</v>
      </c>
    </row>
    <row r="9" spans="1:16" ht="21" customHeight="1" x14ac:dyDescent="0.3">
      <c r="A9" s="225" t="s">
        <v>262</v>
      </c>
      <c r="B9" s="225"/>
      <c r="C9" s="225"/>
      <c r="D9" s="225"/>
      <c r="E9" s="225"/>
      <c r="F9" s="225"/>
      <c r="G9" s="81">
        <v>4</v>
      </c>
      <c r="H9" s="95">
        <f>H6+H7+H8</f>
        <v>6092835.2999999998</v>
      </c>
      <c r="I9" s="95">
        <f t="shared" ref="I9:N9" si="1">I6+I7+I8</f>
        <v>13382937.609999999</v>
      </c>
      <c r="J9" s="95">
        <f t="shared" si="1"/>
        <v>-12181.42</v>
      </c>
      <c r="K9" s="95">
        <f t="shared" si="1"/>
        <v>-561131.39</v>
      </c>
      <c r="L9" s="95">
        <f t="shared" si="1"/>
        <v>0</v>
      </c>
      <c r="M9" s="95">
        <f t="shared" si="1"/>
        <v>-5469140.0099999998</v>
      </c>
      <c r="N9" s="95">
        <f t="shared" si="1"/>
        <v>0</v>
      </c>
      <c r="O9" s="95">
        <f>O6+O7+O8</f>
        <v>0</v>
      </c>
      <c r="P9" s="95">
        <f t="shared" si="0"/>
        <v>13433320.089999998</v>
      </c>
    </row>
    <row r="10" spans="1:16" ht="21" customHeight="1" x14ac:dyDescent="0.3">
      <c r="A10" s="224" t="s">
        <v>263</v>
      </c>
      <c r="B10" s="224"/>
      <c r="C10" s="224"/>
      <c r="D10" s="224"/>
      <c r="E10" s="224"/>
      <c r="F10" s="224"/>
      <c r="G10" s="80">
        <v>5</v>
      </c>
      <c r="H10" s="93">
        <v>0</v>
      </c>
      <c r="I10" s="93">
        <v>0</v>
      </c>
      <c r="J10" s="93">
        <v>0</v>
      </c>
      <c r="K10" s="93">
        <v>0</v>
      </c>
      <c r="L10" s="93">
        <v>0</v>
      </c>
      <c r="M10" s="93">
        <v>3303828.83</v>
      </c>
      <c r="N10" s="94">
        <v>1853815.41</v>
      </c>
      <c r="O10" s="93">
        <v>0</v>
      </c>
      <c r="P10" s="95">
        <f t="shared" si="0"/>
        <v>5157644.24</v>
      </c>
    </row>
    <row r="11" spans="1:16" ht="21" customHeight="1" x14ac:dyDescent="0.3">
      <c r="A11" s="224" t="s">
        <v>264</v>
      </c>
      <c r="B11" s="224"/>
      <c r="C11" s="224"/>
      <c r="D11" s="224"/>
      <c r="E11" s="224"/>
      <c r="F11" s="224"/>
      <c r="G11" s="80">
        <v>6</v>
      </c>
      <c r="H11" s="93">
        <v>0</v>
      </c>
      <c r="I11" s="93">
        <v>0</v>
      </c>
      <c r="J11" s="93">
        <v>0</v>
      </c>
      <c r="K11" s="93">
        <v>839395.9</v>
      </c>
      <c r="L11" s="93">
        <v>0</v>
      </c>
      <c r="M11" s="93">
        <v>0</v>
      </c>
      <c r="N11" s="93">
        <v>0</v>
      </c>
      <c r="O11" s="93">
        <v>0</v>
      </c>
      <c r="P11" s="95">
        <f t="shared" si="0"/>
        <v>839395.9</v>
      </c>
    </row>
    <row r="12" spans="1:16" ht="21" customHeight="1" x14ac:dyDescent="0.3">
      <c r="A12" s="224" t="s">
        <v>265</v>
      </c>
      <c r="B12" s="224"/>
      <c r="C12" s="224"/>
      <c r="D12" s="224"/>
      <c r="E12" s="224"/>
      <c r="F12" s="224"/>
      <c r="G12" s="80">
        <v>7</v>
      </c>
      <c r="H12" s="93">
        <v>0</v>
      </c>
      <c r="I12" s="93">
        <v>0</v>
      </c>
      <c r="J12" s="93">
        <v>0</v>
      </c>
      <c r="K12" s="93">
        <v>0</v>
      </c>
      <c r="L12" s="93">
        <v>0</v>
      </c>
      <c r="M12" s="93">
        <v>0</v>
      </c>
      <c r="N12" s="94">
        <v>0</v>
      </c>
      <c r="O12" s="93">
        <v>0</v>
      </c>
      <c r="P12" s="95">
        <f t="shared" si="0"/>
        <v>0</v>
      </c>
    </row>
    <row r="13" spans="1:16" ht="21" customHeight="1" x14ac:dyDescent="0.3">
      <c r="A13" s="224" t="s">
        <v>266</v>
      </c>
      <c r="B13" s="224"/>
      <c r="C13" s="224"/>
      <c r="D13" s="224"/>
      <c r="E13" s="224"/>
      <c r="F13" s="224"/>
      <c r="G13" s="80">
        <v>8</v>
      </c>
      <c r="H13" s="93">
        <v>0</v>
      </c>
      <c r="I13" s="93">
        <v>0</v>
      </c>
      <c r="J13" s="93">
        <v>0</v>
      </c>
      <c r="K13" s="93">
        <v>0</v>
      </c>
      <c r="L13" s="93">
        <v>0</v>
      </c>
      <c r="M13" s="93">
        <v>0</v>
      </c>
      <c r="N13" s="94">
        <v>0</v>
      </c>
      <c r="O13" s="93">
        <v>0</v>
      </c>
      <c r="P13" s="95">
        <f t="shared" si="0"/>
        <v>0</v>
      </c>
    </row>
    <row r="14" spans="1:16" ht="21" customHeight="1" x14ac:dyDescent="0.3">
      <c r="A14" s="224" t="s">
        <v>267</v>
      </c>
      <c r="B14" s="224"/>
      <c r="C14" s="224"/>
      <c r="D14" s="224"/>
      <c r="E14" s="224"/>
      <c r="F14" s="224"/>
      <c r="G14" s="80">
        <v>9</v>
      </c>
      <c r="H14" s="93">
        <v>0</v>
      </c>
      <c r="I14" s="93">
        <v>0</v>
      </c>
      <c r="J14" s="93">
        <v>0</v>
      </c>
      <c r="K14" s="93">
        <v>0</v>
      </c>
      <c r="L14" s="93">
        <v>0</v>
      </c>
      <c r="M14" s="93">
        <v>0</v>
      </c>
      <c r="N14" s="94">
        <v>0</v>
      </c>
      <c r="O14" s="93">
        <v>0</v>
      </c>
      <c r="P14" s="95">
        <f t="shared" si="0"/>
        <v>0</v>
      </c>
    </row>
    <row r="15" spans="1:16" ht="21" customHeight="1" x14ac:dyDescent="0.3">
      <c r="A15" s="224" t="s">
        <v>167</v>
      </c>
      <c r="B15" s="224"/>
      <c r="C15" s="224"/>
      <c r="D15" s="224"/>
      <c r="E15" s="224"/>
      <c r="F15" s="224"/>
      <c r="G15" s="80">
        <v>10</v>
      </c>
      <c r="H15" s="93">
        <v>0</v>
      </c>
      <c r="I15" s="93">
        <v>0</v>
      </c>
      <c r="J15" s="93">
        <v>0</v>
      </c>
      <c r="K15" s="93">
        <v>0</v>
      </c>
      <c r="L15" s="93">
        <v>0</v>
      </c>
      <c r="M15" s="93">
        <v>0</v>
      </c>
      <c r="N15" s="94">
        <v>0</v>
      </c>
      <c r="O15" s="93">
        <v>0</v>
      </c>
      <c r="P15" s="95">
        <f t="shared" si="0"/>
        <v>0</v>
      </c>
    </row>
    <row r="16" spans="1:16" ht="21" customHeight="1" x14ac:dyDescent="0.3">
      <c r="A16" s="224" t="s">
        <v>268</v>
      </c>
      <c r="B16" s="224"/>
      <c r="C16" s="224"/>
      <c r="D16" s="224"/>
      <c r="E16" s="224"/>
      <c r="F16" s="224"/>
      <c r="G16" s="80">
        <v>11</v>
      </c>
      <c r="H16" s="93">
        <v>0</v>
      </c>
      <c r="I16" s="93">
        <v>0</v>
      </c>
      <c r="J16" s="93">
        <v>0</v>
      </c>
      <c r="K16" s="93">
        <v>0</v>
      </c>
      <c r="L16" s="93">
        <v>0</v>
      </c>
      <c r="M16" s="93">
        <v>0</v>
      </c>
      <c r="N16" s="94">
        <v>0</v>
      </c>
      <c r="O16" s="93">
        <v>0</v>
      </c>
      <c r="P16" s="95">
        <f t="shared" si="0"/>
        <v>0</v>
      </c>
    </row>
    <row r="17" spans="1:16" ht="21" customHeight="1" x14ac:dyDescent="0.3">
      <c r="A17" s="225" t="s">
        <v>269</v>
      </c>
      <c r="B17" s="225"/>
      <c r="C17" s="225"/>
      <c r="D17" s="225"/>
      <c r="E17" s="225"/>
      <c r="F17" s="225"/>
      <c r="G17" s="81">
        <v>12</v>
      </c>
      <c r="H17" s="95">
        <f>H10+H11+H12+H13+H14+H15+H16</f>
        <v>0</v>
      </c>
      <c r="I17" s="95">
        <f t="shared" ref="I17:O17" si="2">I10+I11+I12+I13+I14+I15+I16</f>
        <v>0</v>
      </c>
      <c r="J17" s="95">
        <f t="shared" si="2"/>
        <v>0</v>
      </c>
      <c r="K17" s="95">
        <f t="shared" si="2"/>
        <v>839395.9</v>
      </c>
      <c r="L17" s="95">
        <f t="shared" si="2"/>
        <v>0</v>
      </c>
      <c r="M17" s="95">
        <f t="shared" si="2"/>
        <v>3303828.83</v>
      </c>
      <c r="N17" s="95">
        <f t="shared" si="2"/>
        <v>1853815.41</v>
      </c>
      <c r="O17" s="95">
        <f t="shared" si="2"/>
        <v>0</v>
      </c>
      <c r="P17" s="95">
        <f t="shared" si="0"/>
        <v>5997040.1399999997</v>
      </c>
    </row>
    <row r="18" spans="1:16" ht="21" customHeight="1" x14ac:dyDescent="0.3">
      <c r="A18" s="224" t="s">
        <v>270</v>
      </c>
      <c r="B18" s="224"/>
      <c r="C18" s="224"/>
      <c r="D18" s="224"/>
      <c r="E18" s="224"/>
      <c r="F18" s="224"/>
      <c r="G18" s="80">
        <v>13</v>
      </c>
      <c r="H18" s="93">
        <v>0</v>
      </c>
      <c r="I18" s="93">
        <v>0</v>
      </c>
      <c r="J18" s="93">
        <v>0</v>
      </c>
      <c r="K18" s="93">
        <v>0</v>
      </c>
      <c r="L18" s="93">
        <v>0</v>
      </c>
      <c r="M18" s="93">
        <v>0</v>
      </c>
      <c r="N18" s="94">
        <v>0</v>
      </c>
      <c r="O18" s="93">
        <v>0</v>
      </c>
      <c r="P18" s="95">
        <f t="shared" si="0"/>
        <v>0</v>
      </c>
    </row>
    <row r="19" spans="1:16" ht="21" customHeight="1" x14ac:dyDescent="0.3">
      <c r="A19" s="224" t="s">
        <v>271</v>
      </c>
      <c r="B19" s="224"/>
      <c r="C19" s="224"/>
      <c r="D19" s="224"/>
      <c r="E19" s="224"/>
      <c r="F19" s="224"/>
      <c r="G19" s="80">
        <v>14</v>
      </c>
      <c r="H19" s="93">
        <v>0</v>
      </c>
      <c r="I19" s="93">
        <v>0</v>
      </c>
      <c r="J19" s="93">
        <v>0</v>
      </c>
      <c r="K19" s="93">
        <v>0</v>
      </c>
      <c r="L19" s="93">
        <v>0</v>
      </c>
      <c r="M19" s="93">
        <v>0</v>
      </c>
      <c r="N19" s="94">
        <v>0</v>
      </c>
      <c r="O19" s="93">
        <v>0</v>
      </c>
      <c r="P19" s="95">
        <f t="shared" si="0"/>
        <v>0</v>
      </c>
    </row>
    <row r="20" spans="1:16" ht="21" customHeight="1" x14ac:dyDescent="0.3">
      <c r="A20" s="224" t="s">
        <v>272</v>
      </c>
      <c r="B20" s="224"/>
      <c r="C20" s="224"/>
      <c r="D20" s="224"/>
      <c r="E20" s="224"/>
      <c r="F20" s="224"/>
      <c r="G20" s="80">
        <v>15</v>
      </c>
      <c r="H20" s="93">
        <v>0</v>
      </c>
      <c r="I20" s="93">
        <v>0</v>
      </c>
      <c r="J20" s="93">
        <v>0</v>
      </c>
      <c r="K20" s="93">
        <v>0</v>
      </c>
      <c r="L20" s="93">
        <v>0</v>
      </c>
      <c r="M20" s="93">
        <v>0</v>
      </c>
      <c r="N20" s="94">
        <v>0</v>
      </c>
      <c r="O20" s="93">
        <v>0</v>
      </c>
      <c r="P20" s="95">
        <f t="shared" si="0"/>
        <v>0</v>
      </c>
    </row>
    <row r="21" spans="1:16" ht="21" customHeight="1" x14ac:dyDescent="0.3">
      <c r="A21" s="224" t="s">
        <v>273</v>
      </c>
      <c r="B21" s="224"/>
      <c r="C21" s="224"/>
      <c r="D21" s="224"/>
      <c r="E21" s="224"/>
      <c r="F21" s="224"/>
      <c r="G21" s="80">
        <v>16</v>
      </c>
      <c r="H21" s="93">
        <v>0</v>
      </c>
      <c r="I21" s="93">
        <v>-517171.28</v>
      </c>
      <c r="J21" s="93">
        <v>0</v>
      </c>
      <c r="K21" s="93">
        <v>0</v>
      </c>
      <c r="L21" s="93">
        <v>0</v>
      </c>
      <c r="M21" s="93">
        <v>0</v>
      </c>
      <c r="N21" s="94">
        <v>0</v>
      </c>
      <c r="O21" s="93">
        <v>0</v>
      </c>
      <c r="P21" s="95">
        <f t="shared" si="0"/>
        <v>-517171.28</v>
      </c>
    </row>
    <row r="22" spans="1:16" ht="21" customHeight="1" x14ac:dyDescent="0.3">
      <c r="A22" s="224" t="s">
        <v>274</v>
      </c>
      <c r="B22" s="224"/>
      <c r="C22" s="224"/>
      <c r="D22" s="224"/>
      <c r="E22" s="224"/>
      <c r="F22" s="224"/>
      <c r="G22" s="80">
        <v>17</v>
      </c>
      <c r="H22" s="93">
        <v>0</v>
      </c>
      <c r="I22" s="93">
        <v>0</v>
      </c>
      <c r="J22" s="93">
        <v>0</v>
      </c>
      <c r="K22" s="93">
        <v>0</v>
      </c>
      <c r="L22" s="93">
        <v>0</v>
      </c>
      <c r="M22" s="93">
        <v>0</v>
      </c>
      <c r="N22" s="94">
        <v>0</v>
      </c>
      <c r="O22" s="93">
        <v>0</v>
      </c>
      <c r="P22" s="95">
        <f t="shared" si="0"/>
        <v>0</v>
      </c>
    </row>
    <row r="23" spans="1:16" ht="21" customHeight="1" x14ac:dyDescent="0.3">
      <c r="A23" s="223" t="s">
        <v>275</v>
      </c>
      <c r="B23" s="223"/>
      <c r="C23" s="223"/>
      <c r="D23" s="223"/>
      <c r="E23" s="223"/>
      <c r="F23" s="223"/>
      <c r="G23" s="81">
        <v>18</v>
      </c>
      <c r="H23" s="95">
        <f>ROUND(H18+H19+H20+H21+H22+H17+H9,2)</f>
        <v>6092835.2999999998</v>
      </c>
      <c r="I23" s="95">
        <f t="shared" ref="I23:O23" si="3">ROUND(I18+I19+I20+I21+I22+I17+I9,2)</f>
        <v>12865766.33</v>
      </c>
      <c r="J23" s="95">
        <f t="shared" si="3"/>
        <v>-12181.42</v>
      </c>
      <c r="K23" s="95">
        <f t="shared" si="3"/>
        <v>278264.51</v>
      </c>
      <c r="L23" s="95">
        <f t="shared" si="3"/>
        <v>0</v>
      </c>
      <c r="M23" s="95">
        <f t="shared" si="3"/>
        <v>-2165311.1800000002</v>
      </c>
      <c r="N23" s="95">
        <f t="shared" si="3"/>
        <v>1853815.41</v>
      </c>
      <c r="O23" s="95">
        <f t="shared" si="3"/>
        <v>0</v>
      </c>
      <c r="P23" s="95">
        <f t="shared" si="0"/>
        <v>18913188.949999999</v>
      </c>
    </row>
    <row r="24" spans="1:16" ht="21" customHeight="1" x14ac:dyDescent="0.3">
      <c r="A24" s="227" t="s">
        <v>120</v>
      </c>
      <c r="B24" s="228"/>
      <c r="C24" s="228"/>
      <c r="D24" s="228"/>
      <c r="E24" s="228"/>
      <c r="F24" s="228"/>
      <c r="G24" s="228"/>
      <c r="H24" s="228"/>
      <c r="I24" s="228"/>
      <c r="J24" s="228"/>
      <c r="K24" s="228"/>
      <c r="L24" s="228"/>
      <c r="M24" s="228"/>
      <c r="N24" s="228"/>
      <c r="O24" s="228"/>
      <c r="P24" s="228"/>
    </row>
    <row r="25" spans="1:16" ht="21" customHeight="1" x14ac:dyDescent="0.3">
      <c r="A25" s="226" t="s">
        <v>276</v>
      </c>
      <c r="B25" s="226"/>
      <c r="C25" s="226"/>
      <c r="D25" s="226"/>
      <c r="E25" s="226"/>
      <c r="F25" s="226"/>
      <c r="G25" s="80">
        <v>19</v>
      </c>
      <c r="H25" s="96">
        <f>H20+H21+H22+H23+H24+H19+H11</f>
        <v>6092835.2999999998</v>
      </c>
      <c r="I25" s="96">
        <f>I23</f>
        <v>12865766.33</v>
      </c>
      <c r="J25" s="96">
        <v>-12181.42</v>
      </c>
      <c r="K25" s="96">
        <v>278264.51</v>
      </c>
      <c r="L25" s="96">
        <f>L20+L21+L22+L23+L24+L19+L11</f>
        <v>0</v>
      </c>
      <c r="M25" s="96">
        <f t="shared" ref="M25" si="4">M20+M21+M22+M23+M24+M19+M11</f>
        <v>-2165311.1800000002</v>
      </c>
      <c r="N25" s="96">
        <v>0</v>
      </c>
      <c r="O25" s="93">
        <v>0</v>
      </c>
      <c r="P25" s="95">
        <f>H25+I25+J25+K25+L25+M25+N25+O25</f>
        <v>17059373.539999999</v>
      </c>
    </row>
    <row r="26" spans="1:16" ht="21" customHeight="1" x14ac:dyDescent="0.3">
      <c r="A26" s="224" t="s">
        <v>260</v>
      </c>
      <c r="B26" s="224"/>
      <c r="C26" s="224"/>
      <c r="D26" s="224"/>
      <c r="E26" s="224"/>
      <c r="F26" s="224"/>
      <c r="G26" s="80">
        <v>20</v>
      </c>
      <c r="H26" s="93">
        <v>0</v>
      </c>
      <c r="I26" s="93">
        <v>0</v>
      </c>
      <c r="J26" s="93">
        <v>0</v>
      </c>
      <c r="K26" s="93">
        <v>0</v>
      </c>
      <c r="L26" s="93">
        <v>0</v>
      </c>
      <c r="M26" s="93">
        <v>0</v>
      </c>
      <c r="N26" s="94">
        <v>0</v>
      </c>
      <c r="O26" s="93">
        <v>0</v>
      </c>
      <c r="P26" s="95">
        <f t="shared" ref="P26:P42" si="5">H26+I26+J26+K26+L26+M26+N26+O26</f>
        <v>0</v>
      </c>
    </row>
    <row r="27" spans="1:16" ht="21" customHeight="1" x14ac:dyDescent="0.3">
      <c r="A27" s="224" t="s">
        <v>261</v>
      </c>
      <c r="B27" s="224"/>
      <c r="C27" s="224"/>
      <c r="D27" s="224"/>
      <c r="E27" s="224"/>
      <c r="F27" s="224"/>
      <c r="G27" s="80">
        <v>21</v>
      </c>
      <c r="H27" s="93">
        <v>0</v>
      </c>
      <c r="I27" s="93">
        <v>0</v>
      </c>
      <c r="J27" s="93">
        <v>0</v>
      </c>
      <c r="K27" s="93">
        <v>0</v>
      </c>
      <c r="L27" s="93">
        <v>0</v>
      </c>
      <c r="M27" s="93">
        <v>0</v>
      </c>
      <c r="N27" s="94">
        <v>0</v>
      </c>
      <c r="O27" s="93">
        <v>0</v>
      </c>
      <c r="P27" s="95">
        <f t="shared" si="5"/>
        <v>0</v>
      </c>
    </row>
    <row r="28" spans="1:16" ht="21" customHeight="1" x14ac:dyDescent="0.3">
      <c r="A28" s="225" t="s">
        <v>277</v>
      </c>
      <c r="B28" s="225"/>
      <c r="C28" s="225"/>
      <c r="D28" s="225"/>
      <c r="E28" s="225"/>
      <c r="F28" s="225"/>
      <c r="G28" s="81">
        <v>22</v>
      </c>
      <c r="H28" s="95">
        <f>H25+H26+H27</f>
        <v>6092835.2999999998</v>
      </c>
      <c r="I28" s="95">
        <f t="shared" ref="I28:O28" si="6">I25+I26+I27</f>
        <v>12865766.33</v>
      </c>
      <c r="J28" s="95">
        <f t="shared" si="6"/>
        <v>-12181.42</v>
      </c>
      <c r="K28" s="95">
        <f t="shared" si="6"/>
        <v>278264.51</v>
      </c>
      <c r="L28" s="95">
        <f t="shared" si="6"/>
        <v>0</v>
      </c>
      <c r="M28" s="95">
        <f t="shared" si="6"/>
        <v>-2165311.1800000002</v>
      </c>
      <c r="N28" s="95">
        <f t="shared" si="6"/>
        <v>0</v>
      </c>
      <c r="O28" s="95">
        <f t="shared" si="6"/>
        <v>0</v>
      </c>
      <c r="P28" s="95">
        <f t="shared" si="5"/>
        <v>17059373.539999999</v>
      </c>
    </row>
    <row r="29" spans="1:16" ht="21" customHeight="1" x14ac:dyDescent="0.3">
      <c r="A29" s="224" t="s">
        <v>278</v>
      </c>
      <c r="B29" s="224"/>
      <c r="C29" s="224"/>
      <c r="D29" s="224"/>
      <c r="E29" s="224"/>
      <c r="F29" s="224"/>
      <c r="G29" s="80">
        <v>23</v>
      </c>
      <c r="H29" s="93">
        <v>0</v>
      </c>
      <c r="I29" s="93">
        <v>0</v>
      </c>
      <c r="J29" s="93">
        <v>0</v>
      </c>
      <c r="K29" s="93">
        <v>0</v>
      </c>
      <c r="L29" s="93">
        <v>0</v>
      </c>
      <c r="M29" s="93">
        <v>1853815.41</v>
      </c>
      <c r="N29" s="94">
        <v>274922.46000000002</v>
      </c>
      <c r="O29" s="93">
        <v>0</v>
      </c>
      <c r="P29" s="95">
        <f t="shared" si="5"/>
        <v>2128737.87</v>
      </c>
    </row>
    <row r="30" spans="1:16" ht="21" customHeight="1" x14ac:dyDescent="0.3">
      <c r="A30" s="224" t="s">
        <v>279</v>
      </c>
      <c r="B30" s="224"/>
      <c r="C30" s="224"/>
      <c r="D30" s="224"/>
      <c r="E30" s="224"/>
      <c r="F30" s="224"/>
      <c r="G30" s="80">
        <v>24</v>
      </c>
      <c r="H30" s="93">
        <v>0</v>
      </c>
      <c r="I30" s="93">
        <v>0</v>
      </c>
      <c r="J30" s="93">
        <v>0</v>
      </c>
      <c r="K30" s="93">
        <v>4129</v>
      </c>
      <c r="L30" s="93">
        <v>0</v>
      </c>
      <c r="M30" s="93">
        <v>0</v>
      </c>
      <c r="N30" s="93">
        <v>0</v>
      </c>
      <c r="O30" s="93">
        <v>0</v>
      </c>
      <c r="P30" s="95">
        <f t="shared" si="5"/>
        <v>4129</v>
      </c>
    </row>
    <row r="31" spans="1:16" ht="21" customHeight="1" x14ac:dyDescent="0.3">
      <c r="A31" s="224" t="s">
        <v>280</v>
      </c>
      <c r="B31" s="224"/>
      <c r="C31" s="224"/>
      <c r="D31" s="224"/>
      <c r="E31" s="224"/>
      <c r="F31" s="224"/>
      <c r="G31" s="80">
        <v>25</v>
      </c>
      <c r="H31" s="93">
        <v>0</v>
      </c>
      <c r="I31" s="93">
        <v>0</v>
      </c>
      <c r="J31" s="93">
        <v>0</v>
      </c>
      <c r="K31" s="93">
        <v>0</v>
      </c>
      <c r="L31" s="93">
        <v>0</v>
      </c>
      <c r="M31" s="93">
        <v>0</v>
      </c>
      <c r="N31" s="94">
        <v>0</v>
      </c>
      <c r="O31" s="93">
        <v>0</v>
      </c>
      <c r="P31" s="95">
        <f t="shared" si="5"/>
        <v>0</v>
      </c>
    </row>
    <row r="32" spans="1:16" ht="21" customHeight="1" x14ac:dyDescent="0.3">
      <c r="A32" s="224" t="s">
        <v>281</v>
      </c>
      <c r="B32" s="224"/>
      <c r="C32" s="224"/>
      <c r="D32" s="224"/>
      <c r="E32" s="224"/>
      <c r="F32" s="224"/>
      <c r="G32" s="80">
        <v>26</v>
      </c>
      <c r="H32" s="93">
        <v>0</v>
      </c>
      <c r="I32" s="93">
        <v>0</v>
      </c>
      <c r="J32" s="93">
        <v>0</v>
      </c>
      <c r="K32" s="93">
        <v>0</v>
      </c>
      <c r="L32" s="93">
        <v>0</v>
      </c>
      <c r="M32" s="93">
        <v>0</v>
      </c>
      <c r="N32" s="94">
        <v>0</v>
      </c>
      <c r="O32" s="93">
        <v>0</v>
      </c>
      <c r="P32" s="95">
        <f t="shared" si="5"/>
        <v>0</v>
      </c>
    </row>
    <row r="33" spans="1:16" ht="21" customHeight="1" x14ac:dyDescent="0.3">
      <c r="A33" s="224" t="s">
        <v>282</v>
      </c>
      <c r="B33" s="224"/>
      <c r="C33" s="224"/>
      <c r="D33" s="224"/>
      <c r="E33" s="224"/>
      <c r="F33" s="224"/>
      <c r="G33" s="80">
        <v>27</v>
      </c>
      <c r="H33" s="93">
        <v>0</v>
      </c>
      <c r="I33" s="93">
        <v>0</v>
      </c>
      <c r="J33" s="93">
        <v>0</v>
      </c>
      <c r="K33" s="93">
        <v>0</v>
      </c>
      <c r="L33" s="93">
        <v>0</v>
      </c>
      <c r="M33" s="93">
        <v>0</v>
      </c>
      <c r="N33" s="94">
        <v>0</v>
      </c>
      <c r="O33" s="93">
        <v>0</v>
      </c>
      <c r="P33" s="95">
        <f t="shared" si="5"/>
        <v>0</v>
      </c>
    </row>
    <row r="34" spans="1:16" ht="21" customHeight="1" x14ac:dyDescent="0.3">
      <c r="A34" s="224" t="s">
        <v>283</v>
      </c>
      <c r="B34" s="224"/>
      <c r="C34" s="224"/>
      <c r="D34" s="224"/>
      <c r="E34" s="224"/>
      <c r="F34" s="224"/>
      <c r="G34" s="80">
        <v>28</v>
      </c>
      <c r="H34" s="93">
        <v>0</v>
      </c>
      <c r="I34" s="93">
        <v>0</v>
      </c>
      <c r="J34" s="93">
        <v>0</v>
      </c>
      <c r="K34" s="93">
        <v>0</v>
      </c>
      <c r="L34" s="93">
        <v>0</v>
      </c>
      <c r="M34" s="93">
        <v>0</v>
      </c>
      <c r="N34" s="94">
        <v>0</v>
      </c>
      <c r="O34" s="93">
        <v>0</v>
      </c>
      <c r="P34" s="95">
        <f t="shared" si="5"/>
        <v>0</v>
      </c>
    </row>
    <row r="35" spans="1:16" ht="21" customHeight="1" x14ac:dyDescent="0.3">
      <c r="A35" s="224" t="s">
        <v>284</v>
      </c>
      <c r="B35" s="224"/>
      <c r="C35" s="224"/>
      <c r="D35" s="224"/>
      <c r="E35" s="224"/>
      <c r="F35" s="224"/>
      <c r="G35" s="80">
        <v>29</v>
      </c>
      <c r="H35" s="93">
        <v>0</v>
      </c>
      <c r="I35" s="93">
        <v>0</v>
      </c>
      <c r="J35" s="93">
        <v>0</v>
      </c>
      <c r="K35" s="93">
        <v>0</v>
      </c>
      <c r="L35" s="93">
        <v>0</v>
      </c>
      <c r="M35" s="93">
        <v>0</v>
      </c>
      <c r="N35" s="94">
        <v>0</v>
      </c>
      <c r="O35" s="93">
        <v>0</v>
      </c>
      <c r="P35" s="95">
        <f t="shared" si="5"/>
        <v>0</v>
      </c>
    </row>
    <row r="36" spans="1:16" ht="21" customHeight="1" x14ac:dyDescent="0.3">
      <c r="A36" s="225" t="s">
        <v>285</v>
      </c>
      <c r="B36" s="225"/>
      <c r="C36" s="225"/>
      <c r="D36" s="225"/>
      <c r="E36" s="225"/>
      <c r="F36" s="225"/>
      <c r="G36" s="81">
        <v>30</v>
      </c>
      <c r="H36" s="95">
        <f>ROUND(H29+H30+H31+H32+H33+H34+H35,2)</f>
        <v>0</v>
      </c>
      <c r="I36" s="95">
        <f t="shared" ref="I36:P36" si="7">ROUND(I29+I30+I31+I32+I33+I34+I35,2)</f>
        <v>0</v>
      </c>
      <c r="J36" s="95">
        <f t="shared" si="7"/>
        <v>0</v>
      </c>
      <c r="K36" s="95">
        <f t="shared" si="7"/>
        <v>4129</v>
      </c>
      <c r="L36" s="95">
        <f t="shared" si="7"/>
        <v>0</v>
      </c>
      <c r="M36" s="95">
        <f t="shared" si="7"/>
        <v>1853815.41</v>
      </c>
      <c r="N36" s="95">
        <f t="shared" si="7"/>
        <v>274922.46000000002</v>
      </c>
      <c r="O36" s="95">
        <f t="shared" si="7"/>
        <v>0</v>
      </c>
      <c r="P36" s="95">
        <f t="shared" si="7"/>
        <v>2132866.87</v>
      </c>
    </row>
    <row r="37" spans="1:16" ht="21" customHeight="1" x14ac:dyDescent="0.3">
      <c r="A37" s="224" t="s">
        <v>286</v>
      </c>
      <c r="B37" s="224"/>
      <c r="C37" s="224"/>
      <c r="D37" s="224"/>
      <c r="E37" s="224"/>
      <c r="F37" s="224"/>
      <c r="G37" s="80">
        <v>31</v>
      </c>
      <c r="H37" s="93">
        <v>0</v>
      </c>
      <c r="I37" s="93">
        <v>0</v>
      </c>
      <c r="J37" s="93">
        <v>0</v>
      </c>
      <c r="K37" s="93">
        <v>0</v>
      </c>
      <c r="L37" s="93">
        <v>0</v>
      </c>
      <c r="M37" s="93">
        <v>0</v>
      </c>
      <c r="N37" s="94">
        <v>0</v>
      </c>
      <c r="O37" s="93">
        <v>0</v>
      </c>
      <c r="P37" s="95">
        <f t="shared" si="5"/>
        <v>0</v>
      </c>
    </row>
    <row r="38" spans="1:16" ht="21" customHeight="1" x14ac:dyDescent="0.3">
      <c r="A38" s="224" t="s">
        <v>287</v>
      </c>
      <c r="B38" s="224"/>
      <c r="C38" s="224"/>
      <c r="D38" s="224"/>
      <c r="E38" s="224"/>
      <c r="F38" s="224"/>
      <c r="G38" s="80">
        <v>32</v>
      </c>
      <c r="H38" s="93">
        <v>0</v>
      </c>
      <c r="I38" s="93">
        <v>0</v>
      </c>
      <c r="J38" s="93">
        <v>0</v>
      </c>
      <c r="K38" s="93">
        <v>0</v>
      </c>
      <c r="L38" s="93">
        <v>0</v>
      </c>
      <c r="M38" s="93">
        <v>0</v>
      </c>
      <c r="N38" s="94">
        <v>0</v>
      </c>
      <c r="O38" s="93">
        <v>0</v>
      </c>
      <c r="P38" s="95">
        <f t="shared" si="5"/>
        <v>0</v>
      </c>
    </row>
    <row r="39" spans="1:16" ht="21" customHeight="1" x14ac:dyDescent="0.3">
      <c r="A39" s="224" t="s">
        <v>288</v>
      </c>
      <c r="B39" s="224"/>
      <c r="C39" s="224"/>
      <c r="D39" s="224"/>
      <c r="E39" s="224"/>
      <c r="F39" s="224"/>
      <c r="G39" s="80">
        <v>33</v>
      </c>
      <c r="H39" s="93">
        <v>0</v>
      </c>
      <c r="I39" s="93">
        <v>0</v>
      </c>
      <c r="J39" s="93">
        <v>0</v>
      </c>
      <c r="K39" s="93">
        <v>0</v>
      </c>
      <c r="L39" s="93">
        <v>0</v>
      </c>
      <c r="M39" s="93">
        <v>0</v>
      </c>
      <c r="N39" s="94">
        <v>0</v>
      </c>
      <c r="O39" s="93">
        <v>0</v>
      </c>
      <c r="P39" s="95">
        <f t="shared" si="5"/>
        <v>0</v>
      </c>
    </row>
    <row r="40" spans="1:16" ht="21" customHeight="1" x14ac:dyDescent="0.3">
      <c r="A40" s="224" t="s">
        <v>289</v>
      </c>
      <c r="B40" s="224"/>
      <c r="C40" s="224"/>
      <c r="D40" s="224"/>
      <c r="E40" s="224"/>
      <c r="F40" s="224"/>
      <c r="G40" s="80">
        <v>34</v>
      </c>
      <c r="H40" s="93">
        <v>0</v>
      </c>
      <c r="I40" s="93">
        <v>0</v>
      </c>
      <c r="J40" s="93">
        <v>0</v>
      </c>
      <c r="K40" s="93">
        <v>0</v>
      </c>
      <c r="L40" s="93">
        <v>0</v>
      </c>
      <c r="M40" s="93">
        <v>0</v>
      </c>
      <c r="N40" s="94">
        <v>0</v>
      </c>
      <c r="O40" s="93">
        <v>0</v>
      </c>
      <c r="P40" s="95">
        <f t="shared" si="5"/>
        <v>0</v>
      </c>
    </row>
    <row r="41" spans="1:16" ht="21" customHeight="1" x14ac:dyDescent="0.3">
      <c r="A41" s="226" t="s">
        <v>290</v>
      </c>
      <c r="B41" s="226"/>
      <c r="C41" s="226"/>
      <c r="D41" s="226"/>
      <c r="E41" s="226"/>
      <c r="F41" s="226"/>
      <c r="G41" s="80">
        <v>35</v>
      </c>
      <c r="H41" s="93">
        <v>0</v>
      </c>
      <c r="I41" s="93">
        <v>0</v>
      </c>
      <c r="J41" s="93">
        <v>0</v>
      </c>
      <c r="K41" s="93">
        <v>0</v>
      </c>
      <c r="L41" s="93">
        <v>0</v>
      </c>
      <c r="M41" s="93">
        <v>0</v>
      </c>
      <c r="N41" s="94">
        <v>0</v>
      </c>
      <c r="O41" s="93">
        <v>0</v>
      </c>
      <c r="P41" s="95">
        <f t="shared" si="5"/>
        <v>0</v>
      </c>
    </row>
    <row r="42" spans="1:16" ht="21" customHeight="1" x14ac:dyDescent="0.3">
      <c r="A42" s="223" t="s">
        <v>291</v>
      </c>
      <c r="B42" s="223"/>
      <c r="C42" s="223"/>
      <c r="D42" s="223"/>
      <c r="E42" s="223"/>
      <c r="F42" s="223"/>
      <c r="G42" s="82">
        <v>36</v>
      </c>
      <c r="H42" s="97">
        <f>H28+H36+H37+H38+H39+H40+H41</f>
        <v>6092835.2999999998</v>
      </c>
      <c r="I42" s="97">
        <f t="shared" ref="I42:O42" si="8">I28+I36+I37+I38+I39+I40+I41</f>
        <v>12865766.33</v>
      </c>
      <c r="J42" s="97">
        <f t="shared" si="8"/>
        <v>-12181.42</v>
      </c>
      <c r="K42" s="97">
        <f t="shared" si="8"/>
        <v>282393.51</v>
      </c>
      <c r="L42" s="97">
        <f t="shared" si="8"/>
        <v>0</v>
      </c>
      <c r="M42" s="97">
        <f t="shared" si="8"/>
        <v>-311495.77000000025</v>
      </c>
      <c r="N42" s="97">
        <f t="shared" si="8"/>
        <v>274922.46000000002</v>
      </c>
      <c r="O42" s="97">
        <f t="shared" si="8"/>
        <v>0</v>
      </c>
      <c r="P42" s="95">
        <f t="shared" si="5"/>
        <v>19192240.41</v>
      </c>
    </row>
  </sheetData>
  <protectedRanges>
    <protectedRange sqref="E2" name="Range1_1"/>
    <protectedRange sqref="G2" name="Range1"/>
  </protectedRanges>
  <mergeCells count="42">
    <mergeCell ref="A6:F6"/>
    <mergeCell ref="A1:I1"/>
    <mergeCell ref="C2:D2"/>
    <mergeCell ref="A3:F3"/>
    <mergeCell ref="A4:F4"/>
    <mergeCell ref="A5:P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P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s>
  <dataValidations count="5">
    <dataValidation operator="notEqual" allowBlank="1" showInputMessage="1" showErrorMessage="1" errorTitle="Nedopušten upis" error="Dopušten je upis samo cjelobrojnih vrijednosti. " sqref="H25:P42 H6:P23" xr:uid="{A065FADA-E17E-4C35-9697-F771810AA717}"/>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208B94F0-11FC-41E9-BF47-20C1AE209A44}">
      <formula1>9999999999</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7A46645D-4EC6-42C2-9141-B27B1BC1CA1D}">
      <formula1>999999999999</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64ADA6D4-B530-4579-9F29-E221989117CD}">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CCB7536C-9F39-4120-BD97-22E1DC68F959}">
      <formula1>39448</formula1>
    </dataValidation>
  </dataValidations>
  <pageMargins left="0.7" right="0.7" top="0.75" bottom="0.75" header="0.3" footer="0.3"/>
  <pageSetup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AF26F-DC13-4310-AC60-FBB2DF8C4CB3}">
  <dimension ref="A1:I82"/>
  <sheetViews>
    <sheetView view="pageBreakPreview" topLeftCell="A40" zoomScaleNormal="100" zoomScaleSheetLayoutView="100" workbookViewId="0">
      <selection activeCell="J83" sqref="J83"/>
    </sheetView>
  </sheetViews>
  <sheetFormatPr defaultColWidth="8.84375" defaultRowHeight="14.6" x14ac:dyDescent="0.4"/>
  <sheetData>
    <row r="1" spans="1:9" ht="12.75" customHeight="1" x14ac:dyDescent="0.4">
      <c r="A1" s="237" t="s">
        <v>300</v>
      </c>
      <c r="B1" s="237"/>
      <c r="C1" s="237"/>
      <c r="D1" s="237"/>
      <c r="E1" s="237"/>
      <c r="F1" s="237"/>
      <c r="G1" s="237"/>
      <c r="H1" s="237"/>
      <c r="I1" s="237"/>
    </row>
    <row r="2" spans="1:9" x14ac:dyDescent="0.4">
      <c r="A2" s="237"/>
      <c r="B2" s="237"/>
      <c r="C2" s="237"/>
      <c r="D2" s="237"/>
      <c r="E2" s="237"/>
      <c r="F2" s="237"/>
      <c r="G2" s="237"/>
      <c r="H2" s="237"/>
      <c r="I2" s="237"/>
    </row>
    <row r="3" spans="1:9" x14ac:dyDescent="0.4">
      <c r="A3" s="237"/>
      <c r="B3" s="237"/>
      <c r="C3" s="237"/>
      <c r="D3" s="237"/>
      <c r="E3" s="237"/>
      <c r="F3" s="237"/>
      <c r="G3" s="237"/>
      <c r="H3" s="237"/>
      <c r="I3" s="237"/>
    </row>
    <row r="4" spans="1:9" x14ac:dyDescent="0.4">
      <c r="A4" s="237"/>
      <c r="B4" s="237"/>
      <c r="C4" s="237"/>
      <c r="D4" s="237"/>
      <c r="E4" s="237"/>
      <c r="F4" s="237"/>
      <c r="G4" s="237"/>
      <c r="H4" s="237"/>
      <c r="I4" s="237"/>
    </row>
    <row r="5" spans="1:9" x14ac:dyDescent="0.4">
      <c r="A5" s="237"/>
      <c r="B5" s="237"/>
      <c r="C5" s="237"/>
      <c r="D5" s="237"/>
      <c r="E5" s="237"/>
      <c r="F5" s="237"/>
      <c r="G5" s="237"/>
      <c r="H5" s="237"/>
      <c r="I5" s="237"/>
    </row>
    <row r="6" spans="1:9" x14ac:dyDescent="0.4">
      <c r="A6" s="237"/>
      <c r="B6" s="237"/>
      <c r="C6" s="237"/>
      <c r="D6" s="237"/>
      <c r="E6" s="237"/>
      <c r="F6" s="237"/>
      <c r="G6" s="237"/>
      <c r="H6" s="237"/>
      <c r="I6" s="237"/>
    </row>
    <row r="7" spans="1:9" x14ac:dyDescent="0.4">
      <c r="A7" s="237"/>
      <c r="B7" s="237"/>
      <c r="C7" s="237"/>
      <c r="D7" s="237"/>
      <c r="E7" s="237"/>
      <c r="F7" s="237"/>
      <c r="G7" s="237"/>
      <c r="H7" s="237"/>
      <c r="I7" s="237"/>
    </row>
    <row r="8" spans="1:9" x14ac:dyDescent="0.4">
      <c r="A8" s="237"/>
      <c r="B8" s="237"/>
      <c r="C8" s="237"/>
      <c r="D8" s="237"/>
      <c r="E8" s="237"/>
      <c r="F8" s="237"/>
      <c r="G8" s="237"/>
      <c r="H8" s="237"/>
      <c r="I8" s="237"/>
    </row>
    <row r="9" spans="1:9" x14ac:dyDescent="0.4">
      <c r="A9" s="237"/>
      <c r="B9" s="237"/>
      <c r="C9" s="237"/>
      <c r="D9" s="237"/>
      <c r="E9" s="237"/>
      <c r="F9" s="237"/>
      <c r="G9" s="237"/>
      <c r="H9" s="237"/>
      <c r="I9" s="237"/>
    </row>
    <row r="10" spans="1:9" x14ac:dyDescent="0.4">
      <c r="A10" s="237"/>
      <c r="B10" s="237"/>
      <c r="C10" s="237"/>
      <c r="D10" s="237"/>
      <c r="E10" s="237"/>
      <c r="F10" s="237"/>
      <c r="G10" s="237"/>
      <c r="H10" s="237"/>
      <c r="I10" s="237"/>
    </row>
    <row r="11" spans="1:9" x14ac:dyDescent="0.4">
      <c r="A11" s="237"/>
      <c r="B11" s="237"/>
      <c r="C11" s="237"/>
      <c r="D11" s="237"/>
      <c r="E11" s="237"/>
      <c r="F11" s="237"/>
      <c r="G11" s="237"/>
      <c r="H11" s="237"/>
      <c r="I11" s="237"/>
    </row>
    <row r="12" spans="1:9" x14ac:dyDescent="0.4">
      <c r="A12" s="237"/>
      <c r="B12" s="237"/>
      <c r="C12" s="237"/>
      <c r="D12" s="237"/>
      <c r="E12" s="237"/>
      <c r="F12" s="237"/>
      <c r="G12" s="237"/>
      <c r="H12" s="237"/>
      <c r="I12" s="237"/>
    </row>
    <row r="13" spans="1:9" x14ac:dyDescent="0.4">
      <c r="A13" s="237"/>
      <c r="B13" s="237"/>
      <c r="C13" s="237"/>
      <c r="D13" s="237"/>
      <c r="E13" s="237"/>
      <c r="F13" s="237"/>
      <c r="G13" s="237"/>
      <c r="H13" s="237"/>
      <c r="I13" s="237"/>
    </row>
    <row r="14" spans="1:9" x14ac:dyDescent="0.4">
      <c r="A14" s="237"/>
      <c r="B14" s="237"/>
      <c r="C14" s="237"/>
      <c r="D14" s="237"/>
      <c r="E14" s="237"/>
      <c r="F14" s="237"/>
      <c r="G14" s="237"/>
      <c r="H14" s="237"/>
      <c r="I14" s="237"/>
    </row>
    <row r="15" spans="1:9" x14ac:dyDescent="0.4">
      <c r="A15" s="237"/>
      <c r="B15" s="237"/>
      <c r="C15" s="237"/>
      <c r="D15" s="237"/>
      <c r="E15" s="237"/>
      <c r="F15" s="237"/>
      <c r="G15" s="237"/>
      <c r="H15" s="237"/>
      <c r="I15" s="237"/>
    </row>
    <row r="16" spans="1:9" x14ac:dyDescent="0.4">
      <c r="A16" s="237"/>
      <c r="B16" s="237"/>
      <c r="C16" s="237"/>
      <c r="D16" s="237"/>
      <c r="E16" s="237"/>
      <c r="F16" s="237"/>
      <c r="G16" s="237"/>
      <c r="H16" s="237"/>
      <c r="I16" s="237"/>
    </row>
    <row r="17" spans="1:9" x14ac:dyDescent="0.4">
      <c r="A17" s="237"/>
      <c r="B17" s="237"/>
      <c r="C17" s="237"/>
      <c r="D17" s="237"/>
      <c r="E17" s="237"/>
      <c r="F17" s="237"/>
      <c r="G17" s="237"/>
      <c r="H17" s="237"/>
      <c r="I17" s="237"/>
    </row>
    <row r="18" spans="1:9" x14ac:dyDescent="0.4">
      <c r="A18" s="237"/>
      <c r="B18" s="237"/>
      <c r="C18" s="237"/>
      <c r="D18" s="237"/>
      <c r="E18" s="237"/>
      <c r="F18" s="237"/>
      <c r="G18" s="237"/>
      <c r="H18" s="237"/>
      <c r="I18" s="237"/>
    </row>
    <row r="19" spans="1:9" x14ac:dyDescent="0.4">
      <c r="A19" s="237"/>
      <c r="B19" s="237"/>
      <c r="C19" s="237"/>
      <c r="D19" s="237"/>
      <c r="E19" s="237"/>
      <c r="F19" s="237"/>
      <c r="G19" s="237"/>
      <c r="H19" s="237"/>
      <c r="I19" s="237"/>
    </row>
    <row r="20" spans="1:9" x14ac:dyDescent="0.4">
      <c r="A20" s="237"/>
      <c r="B20" s="237"/>
      <c r="C20" s="237"/>
      <c r="D20" s="237"/>
      <c r="E20" s="237"/>
      <c r="F20" s="237"/>
      <c r="G20" s="237"/>
      <c r="H20" s="237"/>
      <c r="I20" s="237"/>
    </row>
    <row r="21" spans="1:9" x14ac:dyDescent="0.4">
      <c r="A21" s="237"/>
      <c r="B21" s="237"/>
      <c r="C21" s="237"/>
      <c r="D21" s="237"/>
      <c r="E21" s="237"/>
      <c r="F21" s="237"/>
      <c r="G21" s="237"/>
      <c r="H21" s="237"/>
      <c r="I21" s="237"/>
    </row>
    <row r="22" spans="1:9" x14ac:dyDescent="0.4">
      <c r="A22" s="237"/>
      <c r="B22" s="237"/>
      <c r="C22" s="237"/>
      <c r="D22" s="237"/>
      <c r="E22" s="237"/>
      <c r="F22" s="237"/>
      <c r="G22" s="237"/>
      <c r="H22" s="237"/>
      <c r="I22" s="237"/>
    </row>
    <row r="23" spans="1:9" x14ac:dyDescent="0.4">
      <c r="A23" s="237"/>
      <c r="B23" s="237"/>
      <c r="C23" s="237"/>
      <c r="D23" s="237"/>
      <c r="E23" s="237"/>
      <c r="F23" s="237"/>
      <c r="G23" s="237"/>
      <c r="H23" s="237"/>
      <c r="I23" s="237"/>
    </row>
    <row r="24" spans="1:9" x14ac:dyDescent="0.4">
      <c r="A24" s="237"/>
      <c r="B24" s="237"/>
      <c r="C24" s="237"/>
      <c r="D24" s="237"/>
      <c r="E24" s="237"/>
      <c r="F24" s="237"/>
      <c r="G24" s="237"/>
      <c r="H24" s="237"/>
      <c r="I24" s="237"/>
    </row>
    <row r="25" spans="1:9" x14ac:dyDescent="0.4">
      <c r="A25" s="237"/>
      <c r="B25" s="237"/>
      <c r="C25" s="237"/>
      <c r="D25" s="237"/>
      <c r="E25" s="237"/>
      <c r="F25" s="237"/>
      <c r="G25" s="237"/>
      <c r="H25" s="237"/>
      <c r="I25" s="237"/>
    </row>
    <row r="26" spans="1:9" x14ac:dyDescent="0.4">
      <c r="A26" s="237"/>
      <c r="B26" s="237"/>
      <c r="C26" s="237"/>
      <c r="D26" s="237"/>
      <c r="E26" s="237"/>
      <c r="F26" s="237"/>
      <c r="G26" s="237"/>
      <c r="H26" s="237"/>
      <c r="I26" s="237"/>
    </row>
    <row r="27" spans="1:9" x14ac:dyDescent="0.4">
      <c r="A27" s="237"/>
      <c r="B27" s="237"/>
      <c r="C27" s="237"/>
      <c r="D27" s="237"/>
      <c r="E27" s="237"/>
      <c r="F27" s="237"/>
      <c r="G27" s="237"/>
      <c r="H27" s="237"/>
      <c r="I27" s="237"/>
    </row>
    <row r="28" spans="1:9" x14ac:dyDescent="0.4">
      <c r="A28" s="237"/>
      <c r="B28" s="237"/>
      <c r="C28" s="237"/>
      <c r="D28" s="237"/>
      <c r="E28" s="237"/>
      <c r="F28" s="237"/>
      <c r="G28" s="237"/>
      <c r="H28" s="237"/>
      <c r="I28" s="237"/>
    </row>
    <row r="29" spans="1:9" x14ac:dyDescent="0.4">
      <c r="A29" s="237"/>
      <c r="B29" s="237"/>
      <c r="C29" s="237"/>
      <c r="D29" s="237"/>
      <c r="E29" s="237"/>
      <c r="F29" s="237"/>
      <c r="G29" s="237"/>
      <c r="H29" s="237"/>
      <c r="I29" s="237"/>
    </row>
    <row r="30" spans="1:9" x14ac:dyDescent="0.4">
      <c r="A30" s="237"/>
      <c r="B30" s="237"/>
      <c r="C30" s="237"/>
      <c r="D30" s="237"/>
      <c r="E30" s="237"/>
      <c r="F30" s="237"/>
      <c r="G30" s="237"/>
      <c r="H30" s="237"/>
      <c r="I30" s="237"/>
    </row>
    <row r="31" spans="1:9" x14ac:dyDescent="0.4">
      <c r="A31" s="237"/>
      <c r="B31" s="237"/>
      <c r="C31" s="237"/>
      <c r="D31" s="237"/>
      <c r="E31" s="237"/>
      <c r="F31" s="237"/>
      <c r="G31" s="237"/>
      <c r="H31" s="237"/>
      <c r="I31" s="237"/>
    </row>
    <row r="32" spans="1:9" x14ac:dyDescent="0.4">
      <c r="A32" s="237"/>
      <c r="B32" s="237"/>
      <c r="C32" s="237"/>
      <c r="D32" s="237"/>
      <c r="E32" s="237"/>
      <c r="F32" s="237"/>
      <c r="G32" s="237"/>
      <c r="H32" s="237"/>
      <c r="I32" s="237"/>
    </row>
    <row r="33" spans="1:9" x14ac:dyDescent="0.4">
      <c r="A33" s="237"/>
      <c r="B33" s="237"/>
      <c r="C33" s="237"/>
      <c r="D33" s="237"/>
      <c r="E33" s="237"/>
      <c r="F33" s="237"/>
      <c r="G33" s="237"/>
      <c r="H33" s="237"/>
      <c r="I33" s="237"/>
    </row>
    <row r="34" spans="1:9" x14ac:dyDescent="0.4">
      <c r="A34" s="237"/>
      <c r="B34" s="237"/>
      <c r="C34" s="237"/>
      <c r="D34" s="237"/>
      <c r="E34" s="237"/>
      <c r="F34" s="237"/>
      <c r="G34" s="237"/>
      <c r="H34" s="237"/>
      <c r="I34" s="237"/>
    </row>
    <row r="35" spans="1:9" x14ac:dyDescent="0.4">
      <c r="A35" s="237"/>
      <c r="B35" s="237"/>
      <c r="C35" s="237"/>
      <c r="D35" s="237"/>
      <c r="E35" s="237"/>
      <c r="F35" s="237"/>
      <c r="G35" s="237"/>
      <c r="H35" s="237"/>
      <c r="I35" s="237"/>
    </row>
    <row r="36" spans="1:9" x14ac:dyDescent="0.4">
      <c r="A36" s="237"/>
      <c r="B36" s="237"/>
      <c r="C36" s="237"/>
      <c r="D36" s="237"/>
      <c r="E36" s="237"/>
      <c r="F36" s="237"/>
      <c r="G36" s="237"/>
      <c r="H36" s="237"/>
      <c r="I36" s="237"/>
    </row>
    <row r="37" spans="1:9" x14ac:dyDescent="0.4">
      <c r="A37" s="237"/>
      <c r="B37" s="237"/>
      <c r="C37" s="237"/>
      <c r="D37" s="237"/>
      <c r="E37" s="237"/>
      <c r="F37" s="237"/>
      <c r="G37" s="237"/>
      <c r="H37" s="237"/>
      <c r="I37" s="237"/>
    </row>
    <row r="38" spans="1:9" x14ac:dyDescent="0.4">
      <c r="A38" s="237"/>
      <c r="B38" s="237"/>
      <c r="C38" s="237"/>
      <c r="D38" s="237"/>
      <c r="E38" s="237"/>
      <c r="F38" s="237"/>
      <c r="G38" s="237"/>
      <c r="H38" s="237"/>
      <c r="I38" s="237"/>
    </row>
    <row r="39" spans="1:9" x14ac:dyDescent="0.4">
      <c r="A39" s="237"/>
      <c r="B39" s="237"/>
      <c r="C39" s="237"/>
      <c r="D39" s="237"/>
      <c r="E39" s="237"/>
      <c r="F39" s="237"/>
      <c r="G39" s="237"/>
      <c r="H39" s="237"/>
      <c r="I39" s="237"/>
    </row>
    <row r="40" spans="1:9" x14ac:dyDescent="0.4">
      <c r="A40" s="237"/>
      <c r="B40" s="237"/>
      <c r="C40" s="237"/>
      <c r="D40" s="237"/>
      <c r="E40" s="237"/>
      <c r="F40" s="237"/>
      <c r="G40" s="237"/>
      <c r="H40" s="237"/>
      <c r="I40" s="237"/>
    </row>
    <row r="41" spans="1:9" x14ac:dyDescent="0.4">
      <c r="A41" s="237"/>
      <c r="B41" s="237"/>
      <c r="C41" s="237"/>
      <c r="D41" s="237"/>
      <c r="E41" s="237"/>
      <c r="F41" s="237"/>
      <c r="G41" s="237"/>
      <c r="H41" s="237"/>
      <c r="I41" s="237"/>
    </row>
    <row r="42" spans="1:9" x14ac:dyDescent="0.4">
      <c r="A42" s="237"/>
      <c r="B42" s="237"/>
      <c r="C42" s="237"/>
      <c r="D42" s="237"/>
      <c r="E42" s="237"/>
      <c r="F42" s="237"/>
      <c r="G42" s="237"/>
      <c r="H42" s="237"/>
      <c r="I42" s="237"/>
    </row>
    <row r="43" spans="1:9" x14ac:dyDescent="0.4">
      <c r="A43" s="237"/>
      <c r="B43" s="237"/>
      <c r="C43" s="237"/>
      <c r="D43" s="237"/>
      <c r="E43" s="237"/>
      <c r="F43" s="237"/>
      <c r="G43" s="237"/>
      <c r="H43" s="237"/>
      <c r="I43" s="237"/>
    </row>
    <row r="44" spans="1:9" x14ac:dyDescent="0.4">
      <c r="A44" s="237"/>
      <c r="B44" s="237"/>
      <c r="C44" s="237"/>
      <c r="D44" s="237"/>
      <c r="E44" s="237"/>
      <c r="F44" s="237"/>
      <c r="G44" s="237"/>
      <c r="H44" s="237"/>
      <c r="I44" s="237"/>
    </row>
    <row r="45" spans="1:9" x14ac:dyDescent="0.4">
      <c r="A45" s="237"/>
      <c r="B45" s="237"/>
      <c r="C45" s="237"/>
      <c r="D45" s="237"/>
      <c r="E45" s="237"/>
      <c r="F45" s="237"/>
      <c r="G45" s="237"/>
      <c r="H45" s="237"/>
      <c r="I45" s="237"/>
    </row>
    <row r="46" spans="1:9" x14ac:dyDescent="0.4">
      <c r="A46" s="237"/>
      <c r="B46" s="237"/>
      <c r="C46" s="237"/>
      <c r="D46" s="237"/>
      <c r="E46" s="237"/>
      <c r="F46" s="237"/>
      <c r="G46" s="237"/>
      <c r="H46" s="237"/>
      <c r="I46" s="237"/>
    </row>
    <row r="47" spans="1:9" x14ac:dyDescent="0.4">
      <c r="A47" s="237"/>
      <c r="B47" s="237"/>
      <c r="C47" s="237"/>
      <c r="D47" s="237"/>
      <c r="E47" s="237"/>
      <c r="F47" s="237"/>
      <c r="G47" s="237"/>
      <c r="H47" s="237"/>
      <c r="I47" s="237"/>
    </row>
    <row r="48" spans="1:9" x14ac:dyDescent="0.4">
      <c r="A48" s="237"/>
      <c r="B48" s="237"/>
      <c r="C48" s="237"/>
      <c r="D48" s="237"/>
      <c r="E48" s="237"/>
      <c r="F48" s="237"/>
      <c r="G48" s="237"/>
      <c r="H48" s="237"/>
      <c r="I48" s="237"/>
    </row>
    <row r="49" spans="1:9" x14ac:dyDescent="0.4">
      <c r="A49" s="237"/>
      <c r="B49" s="237"/>
      <c r="C49" s="237"/>
      <c r="D49" s="237"/>
      <c r="E49" s="237"/>
      <c r="F49" s="237"/>
      <c r="G49" s="237"/>
      <c r="H49" s="237"/>
      <c r="I49" s="237"/>
    </row>
    <row r="50" spans="1:9" x14ac:dyDescent="0.4">
      <c r="A50" s="237"/>
      <c r="B50" s="237"/>
      <c r="C50" s="237"/>
      <c r="D50" s="237"/>
      <c r="E50" s="237"/>
      <c r="F50" s="237"/>
      <c r="G50" s="237"/>
      <c r="H50" s="237"/>
      <c r="I50" s="237"/>
    </row>
    <row r="51" spans="1:9" x14ac:dyDescent="0.4">
      <c r="A51" s="237"/>
      <c r="B51" s="237"/>
      <c r="C51" s="237"/>
      <c r="D51" s="237"/>
      <c r="E51" s="237"/>
      <c r="F51" s="237"/>
      <c r="G51" s="237"/>
      <c r="H51" s="237"/>
      <c r="I51" s="237"/>
    </row>
    <row r="52" spans="1:9" x14ac:dyDescent="0.4">
      <c r="A52" s="237"/>
      <c r="B52" s="237"/>
      <c r="C52" s="237"/>
      <c r="D52" s="237"/>
      <c r="E52" s="237"/>
      <c r="F52" s="237"/>
      <c r="G52" s="237"/>
      <c r="H52" s="237"/>
      <c r="I52" s="237"/>
    </row>
    <row r="53" spans="1:9" x14ac:dyDescent="0.4">
      <c r="A53" s="237"/>
      <c r="B53" s="237"/>
      <c r="C53" s="237"/>
      <c r="D53" s="237"/>
      <c r="E53" s="237"/>
      <c r="F53" s="237"/>
      <c r="G53" s="237"/>
      <c r="H53" s="237"/>
      <c r="I53" s="237"/>
    </row>
    <row r="54" spans="1:9" x14ac:dyDescent="0.4">
      <c r="A54" s="237"/>
      <c r="B54" s="237"/>
      <c r="C54" s="237"/>
      <c r="D54" s="237"/>
      <c r="E54" s="237"/>
      <c r="F54" s="237"/>
      <c r="G54" s="237"/>
      <c r="H54" s="237"/>
      <c r="I54" s="237"/>
    </row>
    <row r="55" spans="1:9" x14ac:dyDescent="0.4">
      <c r="A55" s="237"/>
      <c r="B55" s="237"/>
      <c r="C55" s="237"/>
      <c r="D55" s="237"/>
      <c r="E55" s="237"/>
      <c r="F55" s="237"/>
      <c r="G55" s="237"/>
      <c r="H55" s="237"/>
      <c r="I55" s="237"/>
    </row>
    <row r="56" spans="1:9" x14ac:dyDescent="0.4">
      <c r="A56" s="237"/>
      <c r="B56" s="237"/>
      <c r="C56" s="237"/>
      <c r="D56" s="237"/>
      <c r="E56" s="237"/>
      <c r="F56" s="237"/>
      <c r="G56" s="237"/>
      <c r="H56" s="237"/>
      <c r="I56" s="237"/>
    </row>
    <row r="57" spans="1:9" x14ac:dyDescent="0.4">
      <c r="A57" s="237"/>
      <c r="B57" s="237"/>
      <c r="C57" s="237"/>
      <c r="D57" s="237"/>
      <c r="E57" s="237"/>
      <c r="F57" s="237"/>
      <c r="G57" s="237"/>
      <c r="H57" s="237"/>
      <c r="I57" s="237"/>
    </row>
    <row r="58" spans="1:9" x14ac:dyDescent="0.4">
      <c r="A58" s="237"/>
      <c r="B58" s="237"/>
      <c r="C58" s="237"/>
      <c r="D58" s="237"/>
      <c r="E58" s="237"/>
      <c r="F58" s="237"/>
      <c r="G58" s="237"/>
      <c r="H58" s="237"/>
      <c r="I58" s="237"/>
    </row>
    <row r="59" spans="1:9" x14ac:dyDescent="0.4">
      <c r="A59" s="237"/>
      <c r="B59" s="237"/>
      <c r="C59" s="237"/>
      <c r="D59" s="237"/>
      <c r="E59" s="237"/>
      <c r="F59" s="237"/>
      <c r="G59" s="237"/>
      <c r="H59" s="237"/>
      <c r="I59" s="237"/>
    </row>
    <row r="60" spans="1:9" x14ac:dyDescent="0.4">
      <c r="A60" s="237"/>
      <c r="B60" s="237"/>
      <c r="C60" s="237"/>
      <c r="D60" s="237"/>
      <c r="E60" s="237"/>
      <c r="F60" s="237"/>
      <c r="G60" s="237"/>
      <c r="H60" s="237"/>
      <c r="I60" s="237"/>
    </row>
    <row r="61" spans="1:9" x14ac:dyDescent="0.4">
      <c r="A61" s="237"/>
      <c r="B61" s="237"/>
      <c r="C61" s="237"/>
      <c r="D61" s="237"/>
      <c r="E61" s="237"/>
      <c r="F61" s="237"/>
      <c r="G61" s="237"/>
      <c r="H61" s="237"/>
      <c r="I61" s="237"/>
    </row>
    <row r="62" spans="1:9" x14ac:dyDescent="0.4">
      <c r="A62" s="237"/>
      <c r="B62" s="237"/>
      <c r="C62" s="237"/>
      <c r="D62" s="237"/>
      <c r="E62" s="237"/>
      <c r="F62" s="237"/>
      <c r="G62" s="237"/>
      <c r="H62" s="237"/>
      <c r="I62" s="237"/>
    </row>
    <row r="63" spans="1:9" x14ac:dyDescent="0.4">
      <c r="A63" s="237"/>
      <c r="B63" s="237"/>
      <c r="C63" s="237"/>
      <c r="D63" s="237"/>
      <c r="E63" s="237"/>
      <c r="F63" s="237"/>
      <c r="G63" s="237"/>
      <c r="H63" s="237"/>
      <c r="I63" s="237"/>
    </row>
    <row r="64" spans="1:9" x14ac:dyDescent="0.4">
      <c r="A64" s="237"/>
      <c r="B64" s="237"/>
      <c r="C64" s="237"/>
      <c r="D64" s="237"/>
      <c r="E64" s="237"/>
      <c r="F64" s="237"/>
      <c r="G64" s="237"/>
      <c r="H64" s="237"/>
      <c r="I64" s="237"/>
    </row>
    <row r="65" spans="1:9" x14ac:dyDescent="0.4">
      <c r="A65" s="237"/>
      <c r="B65" s="237"/>
      <c r="C65" s="237"/>
      <c r="D65" s="237"/>
      <c r="E65" s="237"/>
      <c r="F65" s="237"/>
      <c r="G65" s="237"/>
      <c r="H65" s="237"/>
      <c r="I65" s="237"/>
    </row>
    <row r="66" spans="1:9" x14ac:dyDescent="0.4">
      <c r="A66" s="237"/>
      <c r="B66" s="237"/>
      <c r="C66" s="237"/>
      <c r="D66" s="237"/>
      <c r="E66" s="237"/>
      <c r="F66" s="237"/>
      <c r="G66" s="237"/>
      <c r="H66" s="237"/>
      <c r="I66" s="237"/>
    </row>
    <row r="67" spans="1:9" x14ac:dyDescent="0.4">
      <c r="A67" s="237"/>
      <c r="B67" s="237"/>
      <c r="C67" s="237"/>
      <c r="D67" s="237"/>
      <c r="E67" s="237"/>
      <c r="F67" s="237"/>
      <c r="G67" s="237"/>
      <c r="H67" s="237"/>
      <c r="I67" s="237"/>
    </row>
    <row r="68" spans="1:9" x14ac:dyDescent="0.4">
      <c r="A68" s="237"/>
      <c r="B68" s="237"/>
      <c r="C68" s="237"/>
      <c r="D68" s="237"/>
      <c r="E68" s="237"/>
      <c r="F68" s="237"/>
      <c r="G68" s="237"/>
      <c r="H68" s="237"/>
      <c r="I68" s="237"/>
    </row>
    <row r="69" spans="1:9" x14ac:dyDescent="0.4">
      <c r="A69" s="237"/>
      <c r="B69" s="237"/>
      <c r="C69" s="237"/>
      <c r="D69" s="237"/>
      <c r="E69" s="237"/>
      <c r="F69" s="237"/>
      <c r="G69" s="237"/>
      <c r="H69" s="237"/>
      <c r="I69" s="237"/>
    </row>
    <row r="70" spans="1:9" x14ac:dyDescent="0.4">
      <c r="A70" s="237"/>
      <c r="B70" s="237"/>
      <c r="C70" s="237"/>
      <c r="D70" s="237"/>
      <c r="E70" s="237"/>
      <c r="F70" s="237"/>
      <c r="G70" s="237"/>
      <c r="H70" s="237"/>
      <c r="I70" s="237"/>
    </row>
    <row r="71" spans="1:9" x14ac:dyDescent="0.4">
      <c r="A71" s="237"/>
      <c r="B71" s="237"/>
      <c r="C71" s="237"/>
      <c r="D71" s="237"/>
      <c r="E71" s="237"/>
      <c r="F71" s="237"/>
      <c r="G71" s="237"/>
      <c r="H71" s="237"/>
      <c r="I71" s="237"/>
    </row>
    <row r="72" spans="1:9" x14ac:dyDescent="0.4">
      <c r="A72" s="237"/>
      <c r="B72" s="237"/>
      <c r="C72" s="237"/>
      <c r="D72" s="237"/>
      <c r="E72" s="237"/>
      <c r="F72" s="237"/>
      <c r="G72" s="237"/>
      <c r="H72" s="237"/>
      <c r="I72" s="237"/>
    </row>
    <row r="73" spans="1:9" x14ac:dyDescent="0.4">
      <c r="A73" s="237"/>
      <c r="B73" s="237"/>
      <c r="C73" s="237"/>
      <c r="D73" s="237"/>
      <c r="E73" s="237"/>
      <c r="F73" s="237"/>
      <c r="G73" s="237"/>
      <c r="H73" s="237"/>
      <c r="I73" s="237"/>
    </row>
    <row r="74" spans="1:9" x14ac:dyDescent="0.4">
      <c r="A74" s="237"/>
      <c r="B74" s="237"/>
      <c r="C74" s="237"/>
      <c r="D74" s="237"/>
      <c r="E74" s="237"/>
      <c r="F74" s="237"/>
      <c r="G74" s="237"/>
      <c r="H74" s="237"/>
      <c r="I74" s="237"/>
    </row>
    <row r="75" spans="1:9" x14ac:dyDescent="0.4">
      <c r="A75" s="237"/>
      <c r="B75" s="237"/>
      <c r="C75" s="237"/>
      <c r="D75" s="237"/>
      <c r="E75" s="237"/>
      <c r="F75" s="237"/>
      <c r="G75" s="237"/>
      <c r="H75" s="237"/>
      <c r="I75" s="237"/>
    </row>
    <row r="76" spans="1:9" x14ac:dyDescent="0.4">
      <c r="A76" s="237"/>
      <c r="B76" s="237"/>
      <c r="C76" s="237"/>
      <c r="D76" s="237"/>
      <c r="E76" s="237"/>
      <c r="F76" s="237"/>
      <c r="G76" s="237"/>
      <c r="H76" s="237"/>
      <c r="I76" s="237"/>
    </row>
    <row r="77" spans="1:9" x14ac:dyDescent="0.4">
      <c r="A77" s="237"/>
      <c r="B77" s="237"/>
      <c r="C77" s="237"/>
      <c r="D77" s="237"/>
      <c r="E77" s="237"/>
      <c r="F77" s="237"/>
      <c r="G77" s="237"/>
      <c r="H77" s="237"/>
      <c r="I77" s="237"/>
    </row>
    <row r="78" spans="1:9" x14ac:dyDescent="0.4">
      <c r="A78" s="237"/>
      <c r="B78" s="237"/>
      <c r="C78" s="237"/>
      <c r="D78" s="237"/>
      <c r="E78" s="237"/>
      <c r="F78" s="237"/>
      <c r="G78" s="237"/>
      <c r="H78" s="237"/>
      <c r="I78" s="237"/>
    </row>
    <row r="79" spans="1:9" x14ac:dyDescent="0.4">
      <c r="A79" s="237"/>
      <c r="B79" s="237"/>
      <c r="C79" s="237"/>
      <c r="D79" s="237"/>
      <c r="E79" s="237"/>
      <c r="F79" s="237"/>
      <c r="G79" s="237"/>
      <c r="H79" s="237"/>
      <c r="I79" s="237"/>
    </row>
    <row r="80" spans="1:9" x14ac:dyDescent="0.4">
      <c r="A80" s="237"/>
      <c r="B80" s="237"/>
      <c r="C80" s="237"/>
      <c r="D80" s="237"/>
      <c r="E80" s="237"/>
      <c r="F80" s="237"/>
      <c r="G80" s="237"/>
      <c r="H80" s="237"/>
      <c r="I80" s="237"/>
    </row>
    <row r="81" spans="1:9" x14ac:dyDescent="0.4">
      <c r="A81" s="237"/>
      <c r="B81" s="237"/>
      <c r="C81" s="237"/>
      <c r="D81" s="237"/>
      <c r="E81" s="237"/>
      <c r="F81" s="237"/>
      <c r="G81" s="237"/>
      <c r="H81" s="237"/>
      <c r="I81" s="237"/>
    </row>
    <row r="82" spans="1:9" x14ac:dyDescent="0.4">
      <c r="A82" s="237"/>
      <c r="B82" s="237"/>
      <c r="C82" s="237"/>
      <c r="D82" s="237"/>
      <c r="E82" s="237"/>
      <c r="F82" s="237"/>
      <c r="G82" s="237"/>
      <c r="H82" s="237"/>
      <c r="I82" s="237"/>
    </row>
  </sheetData>
  <mergeCells count="1">
    <mergeCell ref="A1:I8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6666354A14864CB704CE81E09B324E" ma:contentTypeVersion="16" ma:contentTypeDescription="Create a new document." ma:contentTypeScope="" ma:versionID="b3b475a5cc08439b1d2744f06bd3cf3d">
  <xsd:schema xmlns:xsd="http://www.w3.org/2001/XMLSchema" xmlns:xs="http://www.w3.org/2001/XMLSchema" xmlns:p="http://schemas.microsoft.com/office/2006/metadata/properties" xmlns:ns2="461c4698-202f-4b32-9de7-36e62c87ef6c" xmlns:ns3="ea4d2da6-0a2d-44bd-9fa8-46eb0c13fdcb" targetNamespace="http://schemas.microsoft.com/office/2006/metadata/properties" ma:root="true" ma:fieldsID="7c81185d8ee1052ceb7b21290bd43c9d" ns2:_="" ns3:_="">
    <xsd:import namespace="461c4698-202f-4b32-9de7-36e62c87ef6c"/>
    <xsd:import namespace="ea4d2da6-0a2d-44bd-9fa8-46eb0c13fd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c4698-202f-4b32-9de7-36e62c87ef6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764e6d-14cb-4b8a-8d63-c91bafba5a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4d2da6-0a2d-44bd-9fa8-46eb0c13fdc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fe0d94e-81e8-4a89-bb7b-10b34d9e5722}" ma:internalName="TaxCatchAll" ma:showField="CatchAllData" ma:web="ea4d2da6-0a2d-44bd-9fa8-46eb0c13fd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1c4698-202f-4b32-9de7-36e62c87ef6c">
      <Terms xmlns="http://schemas.microsoft.com/office/infopath/2007/PartnerControls"/>
    </lcf76f155ced4ddcb4097134ff3c332f>
    <TaxCatchAll xmlns="ea4d2da6-0a2d-44bd-9fa8-46eb0c13fdc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A1C6E-F681-4964-AEAB-BC526EE4C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c4698-202f-4b32-9de7-36e62c87ef6c"/>
    <ds:schemaRef ds:uri="ea4d2da6-0a2d-44bd-9fa8-46eb0c13f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B9105D-66D2-496C-8161-594ECD209194}">
  <ds:schemaRefs>
    <ds:schemaRef ds:uri="http://schemas.microsoft.com/office/2006/metadata/properties"/>
    <ds:schemaRef ds:uri="http://schemas.microsoft.com/office/infopath/2007/PartnerControls"/>
    <ds:schemaRef ds:uri="461c4698-202f-4b32-9de7-36e62c87ef6c"/>
    <ds:schemaRef ds:uri="ea4d2da6-0a2d-44bd-9fa8-46eb0c13fdcb"/>
  </ds:schemaRefs>
</ds:datastoreItem>
</file>

<file path=customXml/itemProps3.xml><?xml version="1.0" encoding="utf-8"?>
<ds:datastoreItem xmlns:ds="http://schemas.openxmlformats.org/officeDocument/2006/customXml" ds:itemID="{3CB9245E-234F-4C03-8706-AB7568FAB7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Opći podaci</vt:lpstr>
      <vt:lpstr>IFP</vt:lpstr>
      <vt:lpstr>ISD</vt:lpstr>
      <vt:lpstr>INDd</vt:lpstr>
      <vt:lpstr>INTi</vt:lpstr>
      <vt:lpstr>IPK</vt:lpstr>
      <vt:lpstr>Bilješke</vt:lpstr>
      <vt:lpstr>Bilješke!Print_Area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Čmarec</dc:creator>
  <cp:lastModifiedBy>Kornelija Lojo</cp:lastModifiedBy>
  <cp:lastPrinted>2026-04-20T13:21:06Z</cp:lastPrinted>
  <dcterms:created xsi:type="dcterms:W3CDTF">2015-06-05T18:17:20Z</dcterms:created>
  <dcterms:modified xsi:type="dcterms:W3CDTF">2026-04-27T10:31:32Z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0x0101004C6666354A14864CB704CE81E09B324E</vt:lpwstr>
  </property>
  <property fmtid="{D5CDD505-2E9C-101B-9397-08002B2CF9AE}" pid="3" name="MediaServiceImageTags">
    <vt:lpwstr/>
  </property>
</Properties>
</file>