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nturopoli\Desktop\TKI KI 31.12.2021\Zadnja verzija\"/>
    </mc:Choice>
  </mc:AlternateContent>
  <workbookProtection workbookPassword="CA29" lockStructure="1"/>
  <bookViews>
    <workbookView xWindow="0" yWindow="0" windowWidth="28800" windowHeight="11745"/>
  </bookViews>
  <sheets>
    <sheet name="Opći podaci" sheetId="25"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3">NT_D!$A$1:$I$63</definedName>
    <definedName name="_xlnm.Print_Area" localSheetId="4">PK!$A$1:$R$26</definedName>
    <definedName name="_xlnm.Print_Area" localSheetId="2">RDG!$A$1:$K$70</definedName>
  </definedNames>
  <calcPr calcId="162913"/>
</workbook>
</file>

<file path=xl/calcChain.xml><?xml version="1.0" encoding="utf-8"?>
<calcChain xmlns="http://schemas.openxmlformats.org/spreadsheetml/2006/main">
  <c r="K70" i="19" l="1"/>
  <c r="J70" i="19"/>
  <c r="I70" i="19"/>
  <c r="H70" i="19"/>
  <c r="I59" i="21" l="1"/>
  <c r="I51" i="21"/>
  <c r="I38" i="19"/>
  <c r="J38" i="19"/>
  <c r="K38" i="19"/>
  <c r="H38" i="19"/>
  <c r="I23" i="19"/>
  <c r="I35" i="19" s="1"/>
  <c r="I37" i="19" s="1"/>
  <c r="J23" i="19"/>
  <c r="J35" i="19" s="1"/>
  <c r="J37" i="19" s="1"/>
  <c r="K23" i="19"/>
  <c r="K35" i="19" s="1"/>
  <c r="K37" i="19" s="1"/>
  <c r="H23" i="19"/>
  <c r="H35" i="19" s="1"/>
  <c r="H37" i="19" s="1"/>
  <c r="H41" i="19" s="1"/>
  <c r="R8" i="22"/>
  <c r="E9" i="22"/>
  <c r="E26" i="22" s="1"/>
  <c r="H51" i="21"/>
  <c r="H44" i="21"/>
  <c r="I59" i="19"/>
  <c r="I47" i="19"/>
  <c r="H77" i="18"/>
  <c r="H52" i="18"/>
  <c r="H48" i="18"/>
  <c r="H42" i="18"/>
  <c r="H29" i="18"/>
  <c r="H25" i="18"/>
  <c r="H22" i="18"/>
  <c r="H13" i="18"/>
  <c r="H18" i="18"/>
  <c r="H9" i="18"/>
  <c r="I25" i="18"/>
  <c r="I22" i="18"/>
  <c r="I18" i="18"/>
  <c r="I13" i="18"/>
  <c r="R25"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K26" i="22" s="1"/>
  <c r="J9" i="22"/>
  <c r="J26" i="22" s="1"/>
  <c r="I9" i="22"/>
  <c r="H9" i="22"/>
  <c r="H26" i="22" s="1"/>
  <c r="G9" i="22"/>
  <c r="G26" i="22" s="1"/>
  <c r="F9" i="22"/>
  <c r="F26" i="22" s="1"/>
  <c r="R7" i="22"/>
  <c r="R6" i="22"/>
  <c r="H59" i="21"/>
  <c r="K59" i="19"/>
  <c r="J59" i="19"/>
  <c r="H59" i="19"/>
  <c r="K47" i="19"/>
  <c r="J47" i="19"/>
  <c r="H47" i="19"/>
  <c r="I77" i="18"/>
  <c r="I42" i="18"/>
  <c r="I48" i="18"/>
  <c r="I52" i="18"/>
  <c r="I9" i="18"/>
  <c r="I29" i="18"/>
  <c r="I41" i="19" l="1"/>
  <c r="I45" i="19" s="1"/>
  <c r="J41" i="19"/>
  <c r="J45" i="19" s="1"/>
  <c r="K41" i="19"/>
  <c r="K45" i="19" s="1"/>
  <c r="H45" i="19"/>
  <c r="R24" i="22"/>
  <c r="H46" i="19"/>
  <c r="I46" i="19"/>
  <c r="K46" i="19"/>
  <c r="I63" i="18"/>
  <c r="I78" i="18" s="1"/>
  <c r="H63" i="18"/>
  <c r="H78" i="18" s="1"/>
  <c r="J46" i="19"/>
  <c r="H40" i="18"/>
  <c r="I40" i="18"/>
  <c r="H60" i="21"/>
  <c r="H63" i="21" s="1"/>
  <c r="R9" i="22"/>
  <c r="H68" i="19" l="1"/>
  <c r="K68" i="19"/>
  <c r="J68" i="19"/>
  <c r="I68" i="19"/>
  <c r="I26" i="22"/>
  <c r="R26" i="22" s="1"/>
  <c r="I44" i="21" l="1"/>
  <c r="I60" i="21" s="1"/>
  <c r="I63" i="21" s="1"/>
</calcChain>
</file>

<file path=xl/sharedStrings.xml><?xml version="1.0" encoding="utf-8"?>
<sst xmlns="http://schemas.openxmlformats.org/spreadsheetml/2006/main" count="341" uniqueCount="303">
  <si>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</si>
  <si>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</si>
  <si>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</si>
  <si>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</si>
  <si>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</si>
  <si>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</si>
  <si>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</si>
  <si>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</si>
  <si>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</si>
  <si>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</si>
  <si>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</si>
  <si>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</si>
  <si>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</si>
  <si>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</si>
  <si>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</si>
  <si>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</si>
  <si>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</si>
  <si>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</si>
  <si>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</si>
  <si>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</si>
  <si>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</si>
  <si>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</si>
  <si>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</si>
  <si>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</si>
  <si>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</si>
  <si>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</si>
  <si>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</si>
  <si>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</si>
  <si>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</si>
  <si>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</si>
  <si>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</si>
  <si>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</si>
  <si>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</si>
  <si>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</si>
  <si>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</si>
  <si>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</si>
  <si>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</si>
  <si>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</si>
  <si>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</si>
  <si>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</si>
  <si>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</si>
  <si>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</si>
  <si>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</si>
  <si>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</si>
  <si>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</si>
  <si>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</si>
  <si>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</si>
  <si>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</si>
  <si>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</si>
  <si>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</si>
  <si>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</si>
  <si>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</si>
  <si>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</si>
  <si>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</si>
  <si>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</si>
  <si>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</si>
  <si>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</si>
  <si>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</si>
  <si>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</si>
  <si>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</si>
  <si>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</si>
  <si>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</si>
  <si>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</si>
  <si>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</si>
  <si>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</si>
  <si>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</si>
  <si>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</si>
  <si>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</si>
  <si>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</si>
  <si>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</si>
  <si>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</si>
  <si>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</si>
  <si>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</si>
  <si>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</si>
  <si>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</si>
  <si>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</si>
  <si>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</si>
  <si>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</si>
  <si>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</si>
  <si>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</si>
  <si>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</si>
  <si>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</si>
  <si>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</si>
  <si>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</si>
  <si>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</si>
  <si>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</si>
  <si>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</si>
  <si>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</si>
  <si>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</si>
  <si>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</si>
  <si>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</si>
  <si>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</si>
  <si>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</si>
  <si>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</si>
  <si>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</si>
  <si>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</si>
  <si>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</si>
  <si>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</si>
  <si>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</si>
  <si>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</si>
  <si>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(Porezni rashodi ili ( – ) prihodi povezani s dobiti ili gubitkom iz poslovanja koje će se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</si>
  <si>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</si>
  <si>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</si>
  <si>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</si>
  <si>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</si>
  <si>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</si>
  <si>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</si>
  <si>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</si>
  <si>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</si>
  <si>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</si>
  <si>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</si>
  <si>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</si>
  <si>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</si>
  <si>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</si>
  <si>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</si>
  <si>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</si>
  <si>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</si>
  <si>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</si>
  <si>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</si>
  <si>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</si>
  <si>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</si>
  <si>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</si>
  <si>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</si>
  <si>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</si>
  <si>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</si>
  <si>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</si>
  <si>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</si>
  <si>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</si>
  <si>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</si>
  <si>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</si>
  <si>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</si>
  <si>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</si>
  <si>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</si>
  <si>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</si>
  <si>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</si>
  <si>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</si>
  <si>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</si>
  <si>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</si>
  <si>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</si>
  <si>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</si>
  <si>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</si>
  <si>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</si>
  <si>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</si>
  <si>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</si>
  <si>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</si>
  <si>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</si>
  <si>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</si>
  <si>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</si>
  <si>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</si>
  <si>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</si>
  <si>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</si>
  <si>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</si>
  <si>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</si>
  <si>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</si>
  <si>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</si>
  <si>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</si>
  <si>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</si>
  <si>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</si>
  <si>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</si>
  <si>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</si>
  <si>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</si>
  <si>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</si>
  <si>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</si>
  <si>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</si>
  <si>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</si>
  <si>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</si>
  <si>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</si>
  <si>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</si>
  <si>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</si>
  <si>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</si>
  <si>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</si>
  <si>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</si>
  <si>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</si>
  <si>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</si>
  <si>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</si>
  <si>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</si>
  <si>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</si>
  <si>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</si>
  <si>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</si>
  <si>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</si>
  <si>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</si>
  <si>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</si>
  <si>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</si>
  <si>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</si>
  <si>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</si>
  <si>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</si>
  <si>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</si>
  <si>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</si>
  <si>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</si>
  <si>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</si>
  <si>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</si>
  <si>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</si>
  <si>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</si>
  <si>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</si>
  <si>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</si>
  <si>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</si>
  <si>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</si>
  <si>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</si>
  <si>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</si>
  <si>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</si>
  <si>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</si>
  <si>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</si>
  <si>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</si>
  <si>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</si>
  <si>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</si>
  <si>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</si>
  <si>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</si>
  <si>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</si>
  <si>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</si>
  <si>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</si>
  <si>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</si>
  <si>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</si>
  <si>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</si>
  <si>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</si>
  <si>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</si>
  <si>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</si>
  <si>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</si>
  <si>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</si>
  <si>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</si>
  <si>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</si>
  <si>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</si>
  <si>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</si>
  <si>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</si>
  <si>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</si>
  <si>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</si>
  <si>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</si>
  <si>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</si>
  <si>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</si>
  <si>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</si>
  <si>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</si>
  <si>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</si>
  <si>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</si>
  <si>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</si>
  <si>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</si>
  <si>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</si>
  <si>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</si>
  <si>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</si>
  <si>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</si>
  <si>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</si>
  <si>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</si>
  <si>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</si>
  <si>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</si>
  <si>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</si>
  <si>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</si>
  <si>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</si>
  <si>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</si>
  <si>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</si>
  <si>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</si>
  <si>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</si>
  <si>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</si>
  <si>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</si>
  <si>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</si>
  <si>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</si>
  <si>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</si>
  <si>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</si>
  <si>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</si>
  <si>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</si>
  <si>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</si>
  <si>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</si>
  <si>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</si>
  <si>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</si>
  <si>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</si>
  <si>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</si>
  <si>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</si>
  <si>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</si>
  <si>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</si>
  <si>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</si>
  <si>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</si>
  <si>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</si>
  <si>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t>Dobit ili ( – ) gubitak nakon oporezivanja iz poslovanja koje će se nastaviti (28. – 29.)</t>
  </si>
  <si>
    <t>Dobit ili ( – ) gubitak nakon oporezivanja iz poslovanja koje se neće nastaviti (32. – 33.)</t>
  </si>
  <si>
    <t>Dobit ili ( – ) gubitak tekuće godine (30. + 31.; 35. + 36.)</t>
  </si>
  <si>
    <t>Ostala sveobuhvatna dobit (39. + 51.)</t>
  </si>
  <si>
    <t xml:space="preserve"> Stavke koje neće biti reklasificirane u dobit ili gubitak (od 40. do 46. + 49. + 50.)</t>
  </si>
  <si>
    <t>Stavke koje je moguće reklasificirati u dobit ili gubitak (od 52. do 59.)</t>
  </si>
  <si>
    <t>Ukupna sveobuhvatna dobit tekuće godine (37. + 38.; 61. + 62.)</t>
  </si>
  <si>
    <t>Dobit ili ( – ) gubitak prije oporezivanja iz poslovanja koje će se nastaviti (16. - 17. – 18. – 19. + 20. – od 21. do 24. + od 25. do 27.)</t>
  </si>
  <si>
    <r>
      <t>Dobici ili ( – ) gubici od računovodstva zaštite vlasničkih instrumenata mjerenih po fer vrijednosti kroz ostalu sveobuhvatnu dobit</t>
    </r>
    <r>
      <rPr>
        <sz val="8"/>
        <rFont val="Arial"/>
        <family val="2"/>
        <charset val="238"/>
      </rPr>
      <t xml:space="preserve">        </t>
    </r>
  </si>
  <si>
    <r>
      <t>Promjene fer vrijednosti vlasničkih instrumenata mjerenih po fer vrijednosti kroz ostalu sveobuhvatnu dobit [zaštićena stavka]</t>
    </r>
    <r>
      <rPr>
        <sz val="8"/>
        <rFont val="Arial"/>
        <family val="2"/>
        <charset val="238"/>
      </rPr>
      <t xml:space="preserve">        </t>
    </r>
  </si>
  <si>
    <r>
      <t>Promjene fer vrijednosti vlasničkih instrumenata mjerenih po fer vrijednosti kroz ostalu sveobuhvatnu dobit [instrument zaštite]</t>
    </r>
    <r>
      <rPr>
        <sz val="8"/>
        <rFont val="Arial"/>
        <family val="2"/>
        <charset val="238"/>
      </rPr>
      <t xml:space="preserve">        </t>
    </r>
  </si>
  <si>
    <r>
      <t>Promjene fer vrijednosti financijskih obveza mjerenih po fer vrijednosti kroz dobit ili gubitak koje se pripisuju promjenama u kreditnom riziku</t>
    </r>
    <r>
      <rPr>
        <sz val="8"/>
        <rFont val="Arial"/>
        <family val="2"/>
        <charset val="238"/>
      </rPr>
      <t xml:space="preserve">        </t>
    </r>
  </si>
  <si>
    <t>3999092</t>
  </si>
  <si>
    <t>HR</t>
  </si>
  <si>
    <t>10000576</t>
  </si>
  <si>
    <t>42252496579</t>
  </si>
  <si>
    <t>4930031QFC4ME17BK1</t>
  </si>
  <si>
    <t>1057</t>
  </si>
  <si>
    <t>SLATINSKA BANKA D.D.</t>
  </si>
  <si>
    <t>SLATINA</t>
  </si>
  <si>
    <t>VLADIMIRA NAZORA 2</t>
  </si>
  <si>
    <t>slatinska-banka@slatinska-banka.hr</t>
  </si>
  <si>
    <t>www.slatinska-banka.hr</t>
  </si>
  <si>
    <t>033/637-000</t>
  </si>
  <si>
    <t>za razdoblje od 01.01.2021</t>
  </si>
  <si>
    <t>Obveznik: SLATINSKA BANKA d.d. SLATINA</t>
  </si>
  <si>
    <t>Obveznik: SLATINSKA BANKA d.d.SLATINA</t>
  </si>
  <si>
    <t>financije@slatinska-banka.hr</t>
  </si>
  <si>
    <t>Jeni Krstičević</t>
  </si>
  <si>
    <t xml:space="preserve"> ŽIVKOVIĆ NIKOLA</t>
  </si>
  <si>
    <t>PKF FACT REVIZIJA d.o.o.</t>
  </si>
  <si>
    <t>stanje na dan 31.12.2021</t>
  </si>
  <si>
    <t>u razdoblju 01.01.2021 do 31.12.2021</t>
  </si>
  <si>
    <t xml:space="preserve">BILJEŠKE UZ FINANCIJSKE IZVJEŠTAJE - TFI
(sastavljaju se za tromjesečna izvještajna razdoblja)
Naziv izdavatelja:   SLATINSKA BANKA d.d. 
OIB:   42252496579
Izvještajno razdoblje: 01.01.2021-31.12.2021.
Bilješke uz financijske izvještaje za tromjesečna izvještajna razdoblja:
Posljednji godišnji financijski izvještaji, revidirani nekonsolidirani izvještaji Slatinske banke d.d. za 2020. godinu objavljeni su na internetskim stranicama Društva www.slatinska-banka.hr  na stranici "Informacije investitorima", na internetskim stranicama Zagrebačke burze d.d. (www.zse.hr)  i dostavljena su Službenom registru propisanih informacija pri Hrvatskoj agenciji za nadzor financijskih usluga (www.hanfa.hr).
Privremeni nerevidirani nekonsolidirani tromjesečni financijski izvještaji sastavljeni su skladno važećim propisima RH i Računovodstvenim politikama Banke koje se temelje na MSFI.                                                             
Bilješka 1: Promjene računovodstvenih politika i procjena
Nije bilo promjena računovodstvenih politika.
Bilješka 2: Podaci o dionici
Banka u 2021. godini nije vršila otkup vlastitih dionica.
Bilješka 3: Rezerviranja za sudske sporove
Banka je 31.03.2008. god. zaprimila tužbu od Jugobanke a.d. u stečaju Beograd kojom se od Banke potražuje 17 mil. EUR-a. Dana 15.04.2008. Banka je zaprimila Rj. TS Bjelovar kojom se odbija Tužitelj sa prijedlogom za izdavanje privremene mjere. 
Rj. VT-suda Zagreb od 11.07.2008. odbijen je prijedlog tužitelja za izdavanje privremene mjere na nekretninama Banke.  Presudom zaprimljenom 29.07.2008. od TS Bjelovar odbija se tužba i tužbeni zahtjev tužitelja, na koju je tužitelj uložio žalbu VT –Sudu Zagreb. 
Dana 21.01.2013.  zaprimljena je presuda VT suda kojim je Ugovor o preuzimanju prava i obveza ništav u potpunosti. U odnosu na tužbeni zahtjev za naknadu štete ukinuta je presuda TS Bjelovar  i predmet se vraća prvostupanjskom sudu  na ponovno suđenje.
Dana 01.08.2013. godine zaprimljena je prvostupanjska presuda Trgovačkog suda u Bjelovaru kojom je odbijen tužbeni zahtjev u cijelosti. Na navedeno, od strane tužitelja,  uložena je žalba na VT sudu.
Banka je dana 13. veljače 2015. godine zaprimila presudu Vrhovnog suda Republike Hrvatske u predmetu tužitelja Jugobanka a.d. u stečaju Beograd kojom je prihvaćena revizija Banke protiv presude Visokog trgovačkog suda Republike Hrvatske od 30. listopada 2012. godine.
Banka je dana 12.10.2016. zaprimila presudu Visokog trgovačkog suda Republike Hrvatske kojom je odbijena žalba tužitelja Jugobanke a.d.  u stečaju i potvrđena presuda Trgovačkog suda u Bjelovaru poslovni broj P-9/13-33 od 01. kolovoza 2013. u dijelu kojim su odbijeni svi tužbeni zahtjevi tužitelja za naknadu štete, te je preinačena presuda Trgovačkog suda u Bjelovaru poslovni broj P-9/13-33 od 01. kolovoza 2013. u dijelu koji se odnosi na parnične troškove na način da je naloženo Jugobanci a.d. Beograd u stečaju da Slatinskoj banci d.d. Slatina naknadi dosuđene parnične troškove.
Dana 17.11.2016. zaprimljena je Revizija punomoćnika tužitelja Jugobanke a.d. u stečaju, Beograd, Republika Srbija protiv presude Visokog trgovačkog suda Republike Hrvatske, posl.br. Pž-8979/2013-2 od 15. rujna 2016. godine. O uloženoj Reviziji odlučuje Vrhovni sud Republike Hrvatske, a Slatinska banka d.d. je 30.11.2016. godine, Sudu izjavila odgovor na tužiteljevu Reviziju.
Sukladno zakonskim propisima, Banka je provela rezerviranje za navedeni sudski spor u visini od 1% iznosa sudskog spora, uključujući zateznu kamatu u iznosu od 3.503 tisuća kuna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</si>
</sst>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1"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254">
    <xf numFmtId="0" fontId="0" fillId="0" borderId="0" xfId="0"/>
    <xf numFmtId="0" fontId="0" fillId="0" borderId="0" xfId="0" applyProtection="1"/>
    <xf numFmtId="0" fontId="5" fillId="3" borderId="1"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xf>
    <xf numFmtId="164" fontId="16" fillId="9" borderId="1" xfId="0" applyNumberFormat="1" applyFont="1" applyFill="1" applyBorder="1" applyAlignment="1" applyProtection="1">
      <alignment horizontal="center" vertical="center"/>
    </xf>
    <xf numFmtId="164" fontId="16" fillId="0" borderId="1" xfId="0" applyNumberFormat="1" applyFont="1" applyFill="1" applyBorder="1" applyAlignment="1" applyProtection="1">
      <alignment horizontal="center" vertical="center"/>
    </xf>
    <xf numFmtId="0" fontId="12" fillId="0" borderId="0" xfId="3" applyProtection="1"/>
    <xf numFmtId="0" fontId="16" fillId="3" borderId="1" xfId="3" applyFont="1" applyFill="1" applyBorder="1" applyAlignment="1" applyProtection="1">
      <alignment horizontal="center" vertical="center"/>
    </xf>
    <xf numFmtId="0" fontId="5" fillId="3" borderId="9" xfId="3" applyFont="1" applyFill="1" applyBorder="1" applyAlignment="1" applyProtection="1">
      <alignment horizontal="center" vertical="center" wrapText="1"/>
    </xf>
    <xf numFmtId="0" fontId="16" fillId="3" borderId="8" xfId="3" applyFont="1" applyFill="1" applyBorder="1" applyAlignment="1" applyProtection="1">
      <alignment horizontal="center" vertical="center"/>
    </xf>
    <xf numFmtId="164" fontId="16" fillId="0" borderId="5" xfId="0" applyNumberFormat="1" applyFont="1" applyFill="1" applyBorder="1" applyAlignment="1" applyProtection="1">
      <alignment horizontal="center" vertical="center"/>
    </xf>
    <xf numFmtId="164" fontId="16" fillId="0" borderId="6" xfId="0" applyNumberFormat="1" applyFont="1" applyFill="1" applyBorder="1" applyAlignment="1" applyProtection="1">
      <alignment horizontal="center" vertical="center"/>
    </xf>
    <xf numFmtId="164" fontId="16" fillId="0" borderId="7" xfId="0" applyNumberFormat="1" applyFont="1" applyFill="1" applyBorder="1" applyAlignment="1" applyProtection="1">
      <alignment horizontal="center" vertical="center"/>
    </xf>
    <xf numFmtId="164" fontId="16" fillId="9" borderId="6" xfId="0" applyNumberFormat="1" applyFont="1" applyFill="1" applyBorder="1" applyAlignment="1" applyProtection="1">
      <alignment horizontal="center" vertical="center"/>
    </xf>
    <xf numFmtId="164" fontId="16" fillId="0" borderId="16" xfId="0" applyNumberFormat="1" applyFont="1" applyFill="1" applyBorder="1" applyAlignment="1" applyProtection="1">
      <alignment horizontal="center" vertical="center"/>
    </xf>
    <xf numFmtId="164" fontId="16" fillId="9" borderId="7" xfId="0" applyNumberFormat="1" applyFont="1" applyFill="1" applyBorder="1" applyAlignment="1" applyProtection="1">
      <alignment horizontal="center" vertical="center"/>
    </xf>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3" fillId="0" borderId="0" xfId="3" applyFont="1" applyProtection="1"/>
    <xf numFmtId="49" fontId="10" fillId="3" borderId="1" xfId="0" applyNumberFormat="1" applyFont="1" applyFill="1" applyBorder="1" applyAlignment="1" applyProtection="1">
      <alignment horizontal="center" vertical="center"/>
    </xf>
    <xf numFmtId="0" fontId="16" fillId="0" borderId="0" xfId="0" applyFont="1" applyFill="1" applyBorder="1" applyAlignment="1" applyProtection="1">
      <alignment horizontal="left" vertical="center" wrapText="1"/>
    </xf>
    <xf numFmtId="0" fontId="16" fillId="0" borderId="0" xfId="0" applyFont="1" applyBorder="1" applyAlignment="1" applyProtection="1">
      <alignment horizontal="left" vertical="center" wrapText="1"/>
    </xf>
    <xf numFmtId="165" fontId="5" fillId="0" borderId="0" xfId="0" applyNumberFormat="1" applyFont="1" applyFill="1" applyBorder="1" applyAlignment="1" applyProtection="1">
      <alignment horizontal="center" vertical="center"/>
    </xf>
    <xf numFmtId="3" fontId="19" fillId="0" borderId="0" xfId="0" applyNumberFormat="1" applyFont="1" applyFill="1" applyBorder="1" applyAlignment="1" applyProtection="1">
      <alignment horizontal="right" vertical="center" shrinkToFit="1"/>
    </xf>
    <xf numFmtId="3" fontId="0" fillId="0" borderId="0" xfId="0" applyNumberFormat="1" applyProtection="1"/>
    <xf numFmtId="3" fontId="16" fillId="3" borderId="1" xfId="0" applyNumberFormat="1" applyFont="1" applyFill="1" applyBorder="1" applyAlignment="1" applyProtection="1">
      <alignment horizontal="center" vertical="center" wrapText="1"/>
    </xf>
    <xf numFmtId="3" fontId="20" fillId="9" borderId="1" xfId="0" applyNumberFormat="1" applyFont="1" applyFill="1" applyBorder="1" applyAlignment="1" applyProtection="1">
      <alignment horizontal="right" vertical="center" shrinkToFit="1"/>
    </xf>
    <xf numFmtId="3" fontId="4" fillId="0" borderId="1" xfId="0" applyNumberFormat="1" applyFont="1" applyFill="1" applyBorder="1" applyAlignment="1" applyProtection="1">
      <alignment horizontal="right" vertical="center" shrinkToFit="1"/>
      <protection locked="0"/>
    </xf>
    <xf numFmtId="3" fontId="21" fillId="9" borderId="1" xfId="0" applyNumberFormat="1" applyFont="1" applyFill="1" applyBorder="1" applyAlignment="1" applyProtection="1">
      <alignment horizontal="right" vertical="center" shrinkToFit="1"/>
    </xf>
    <xf numFmtId="3" fontId="19" fillId="0" borderId="1" xfId="0" applyNumberFormat="1" applyFont="1" applyFill="1" applyBorder="1" applyAlignment="1" applyProtection="1">
      <alignment horizontal="right" vertical="center" shrinkToFit="1"/>
      <protection locked="0"/>
    </xf>
    <xf numFmtId="3" fontId="12" fillId="0" borderId="0" xfId="3" applyNumberFormat="1" applyProtection="1"/>
    <xf numFmtId="3" fontId="16" fillId="3" borderId="1" xfId="3" applyNumberFormat="1" applyFont="1" applyFill="1" applyBorder="1" applyAlignment="1" applyProtection="1">
      <alignment horizontal="center" vertical="center" wrapText="1"/>
    </xf>
    <xf numFmtId="3" fontId="6" fillId="0" borderId="1" xfId="0" applyNumberFormat="1" applyFont="1" applyFill="1" applyBorder="1" applyAlignment="1" applyProtection="1">
      <alignment vertical="center" shrinkToFit="1"/>
      <protection locked="0"/>
    </xf>
    <xf numFmtId="3" fontId="19" fillId="0" borderId="1" xfId="0" applyNumberFormat="1" applyFont="1" applyFill="1" applyBorder="1" applyAlignment="1" applyProtection="1">
      <alignment vertical="center" shrinkToFit="1"/>
      <protection locked="0"/>
    </xf>
    <xf numFmtId="3" fontId="22" fillId="9" borderId="1" xfId="0" applyNumberFormat="1" applyFont="1" applyFill="1" applyBorder="1" applyAlignment="1" applyProtection="1">
      <alignment vertical="center" shrinkToFit="1"/>
    </xf>
    <xf numFmtId="3" fontId="20" fillId="9" borderId="1" xfId="0" applyNumberFormat="1" applyFont="1" applyFill="1" applyBorder="1" applyAlignment="1" applyProtection="1">
      <alignment vertical="center" shrinkToFit="1"/>
    </xf>
    <xf numFmtId="3" fontId="19" fillId="6" borderId="1" xfId="0" applyNumberFormat="1" applyFont="1" applyFill="1" applyBorder="1" applyAlignment="1" applyProtection="1">
      <alignment horizontal="right" vertical="center" shrinkToFit="1"/>
      <protection locked="0"/>
    </xf>
    <xf numFmtId="3" fontId="16" fillId="3" borderId="9" xfId="3" applyNumberFormat="1" applyFont="1" applyFill="1" applyBorder="1" applyAlignment="1" applyProtection="1">
      <alignment horizontal="center" vertical="center" wrapText="1"/>
    </xf>
    <xf numFmtId="3" fontId="16" fillId="3" borderId="8" xfId="3" applyNumberFormat="1" applyFont="1" applyFill="1" applyBorder="1" applyAlignment="1" applyProtection="1">
      <alignment horizontal="center" vertical="center" wrapText="1"/>
    </xf>
    <xf numFmtId="3" fontId="4" fillId="0" borderId="5" xfId="0" applyNumberFormat="1" applyFont="1" applyFill="1" applyBorder="1" applyAlignment="1" applyProtection="1">
      <alignment horizontal="right" vertical="center" shrinkToFit="1"/>
      <protection locked="0"/>
    </xf>
    <xf numFmtId="3" fontId="4" fillId="0" borderId="6" xfId="0" applyNumberFormat="1" applyFont="1" applyFill="1" applyBorder="1" applyAlignment="1" applyProtection="1">
      <alignment horizontal="right" vertical="center" shrinkToFit="1"/>
      <protection locked="0"/>
    </xf>
    <xf numFmtId="3" fontId="4" fillId="0" borderId="7"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horizontal="right" vertical="center" shrinkToFit="1"/>
      <protection locked="0"/>
    </xf>
    <xf numFmtId="3" fontId="18" fillId="10" borderId="7" xfId="0" applyNumberFormat="1" applyFont="1" applyFill="1" applyBorder="1" applyAlignment="1" applyProtection="1">
      <alignment horizontal="right" vertical="center" shrinkToFit="1"/>
    </xf>
    <xf numFmtId="3" fontId="18" fillId="10" borderId="6" xfId="0" applyNumberFormat="1" applyFont="1" applyFill="1" applyBorder="1" applyAlignment="1" applyProtection="1">
      <alignment horizontal="right" vertical="center" shrinkToFit="1"/>
    </xf>
    <xf numFmtId="3" fontId="18" fillId="7" borderId="6" xfId="0" applyNumberFormat="1" applyFont="1" applyFill="1" applyBorder="1" applyAlignment="1" applyProtection="1">
      <alignment horizontal="right" vertical="center" shrinkToFit="1"/>
      <protection locked="0"/>
    </xf>
    <xf numFmtId="3" fontId="12" fillId="0" borderId="0" xfId="1" applyNumberFormat="1" applyFont="1" applyAlignment="1" applyProtection="1">
      <alignment wrapText="1"/>
    </xf>
    <xf numFmtId="3" fontId="12" fillId="0" borderId="0" xfId="3" applyNumberFormat="1" applyFont="1" applyProtection="1"/>
    <xf numFmtId="3" fontId="7" fillId="0" borderId="0" xfId="1" applyNumberFormat="1" applyFont="1" applyFill="1" applyBorder="1" applyAlignment="1" applyProtection="1">
      <alignment horizontal="center" vertical="center"/>
    </xf>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1" xfId="0" applyNumberFormat="1" applyFont="1" applyFill="1" applyBorder="1" applyAlignment="1" applyProtection="1">
      <alignment horizontal="center" vertical="center" wrapText="1"/>
    </xf>
    <xf numFmtId="3" fontId="14" fillId="3" borderId="1" xfId="0" applyNumberFormat="1" applyFont="1" applyFill="1" applyBorder="1" applyAlignment="1" applyProtection="1">
      <alignment horizontal="center" vertical="center" wrapText="1"/>
    </xf>
    <xf numFmtId="3" fontId="10" fillId="3" borderId="1" xfId="0" applyNumberFormat="1" applyFont="1" applyFill="1" applyBorder="1" applyAlignment="1" applyProtection="1">
      <alignment horizontal="center" vertical="center"/>
    </xf>
    <xf numFmtId="3" fontId="6" fillId="0" borderId="1" xfId="0" applyNumberFormat="1" applyFont="1" applyFill="1" applyBorder="1" applyAlignment="1" applyProtection="1">
      <alignment horizontal="right" vertical="center" shrinkToFit="1"/>
      <protection locked="0"/>
    </xf>
    <xf numFmtId="3" fontId="19" fillId="0" borderId="1" xfId="0" applyNumberFormat="1" applyFont="1" applyFill="1" applyBorder="1" applyAlignment="1" applyProtection="1">
      <alignment horizontal="right" vertical="center" shrinkToFit="1"/>
    </xf>
    <xf numFmtId="14" fontId="7" fillId="2" borderId="0" xfId="1" applyNumberFormat="1" applyFont="1" applyFill="1" applyBorder="1" applyAlignment="1" applyProtection="1">
      <alignment horizontal="center" vertical="center"/>
      <protection locked="0"/>
    </xf>
    <xf numFmtId="0" fontId="24" fillId="11" borderId="20" xfId="4" applyFont="1" applyFill="1" applyBorder="1"/>
    <xf numFmtId="0" fontId="2" fillId="11" borderId="21" xfId="4" applyFill="1" applyBorder="1"/>
    <xf numFmtId="0" fontId="2" fillId="0" borderId="0" xfId="4"/>
    <xf numFmtId="0" fontId="26" fillId="11" borderId="2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23"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25" xfId="4" applyFont="1" applyFill="1" applyBorder="1" applyAlignment="1">
      <alignment vertical="center"/>
    </xf>
    <xf numFmtId="0" fontId="29" fillId="0" borderId="0" xfId="4" applyFont="1" applyFill="1"/>
    <xf numFmtId="0" fontId="5" fillId="11" borderId="22"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23"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24"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23" xfId="4" applyFill="1" applyBorder="1"/>
    <xf numFmtId="0" fontId="27" fillId="11" borderId="22" xfId="4" applyFont="1" applyFill="1" applyBorder="1" applyAlignment="1">
      <alignment wrapText="1"/>
    </xf>
    <xf numFmtId="0" fontId="27" fillId="11" borderId="23" xfId="4" applyFont="1" applyFill="1" applyBorder="1" applyAlignment="1">
      <alignment wrapText="1"/>
    </xf>
    <xf numFmtId="0" fontId="27" fillId="11" borderId="22"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23" xfId="4" applyFont="1" applyFill="1" applyBorder="1"/>
    <xf numFmtId="0" fontId="6" fillId="11" borderId="0" xfId="4" applyFont="1" applyFill="1" applyBorder="1" applyAlignment="1">
      <alignment horizontal="right" vertical="center" wrapText="1"/>
    </xf>
    <xf numFmtId="0" fontId="28" fillId="11" borderId="23" xfId="4" applyFont="1" applyFill="1" applyBorder="1" applyAlignment="1">
      <alignment vertical="center"/>
    </xf>
    <xf numFmtId="0" fontId="6" fillId="11" borderId="22"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24"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23"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23" xfId="4" applyFont="1" applyFill="1" applyBorder="1" applyAlignment="1">
      <alignment vertical="center"/>
    </xf>
    <xf numFmtId="0" fontId="5" fillId="11" borderId="0" xfId="4" applyFont="1" applyFill="1" applyBorder="1" applyAlignment="1">
      <alignment horizontal="center" vertical="center"/>
    </xf>
    <xf numFmtId="0" fontId="6" fillId="11" borderId="23" xfId="4" applyFont="1" applyFill="1" applyBorder="1" applyAlignment="1">
      <alignment horizontal="center" vertical="center"/>
    </xf>
    <xf numFmtId="0" fontId="5" fillId="12" borderId="26" xfId="4" applyFont="1" applyFill="1" applyBorder="1" applyAlignment="1" applyProtection="1">
      <alignment horizontal="center" vertical="center"/>
      <protection locked="0"/>
    </xf>
    <xf numFmtId="0" fontId="27" fillId="11" borderId="0" xfId="4" applyFont="1" applyFill="1" applyBorder="1" applyAlignment="1">
      <alignment vertical="top" wrapText="1"/>
    </xf>
    <xf numFmtId="0" fontId="27" fillId="11" borderId="22" xfId="4" applyFont="1" applyFill="1" applyBorder="1" applyAlignment="1">
      <alignment vertical="top"/>
    </xf>
    <xf numFmtId="0" fontId="30" fillId="11" borderId="23" xfId="4" applyFont="1" applyFill="1" applyBorder="1"/>
    <xf numFmtId="0" fontId="2" fillId="11" borderId="27" xfId="4" applyFill="1" applyBorder="1"/>
    <xf numFmtId="0" fontId="2" fillId="11" borderId="28" xfId="4" applyFill="1" applyBorder="1"/>
    <xf numFmtId="0" fontId="2" fillId="11" borderId="26" xfId="4" applyFill="1" applyBorder="1"/>
    <xf numFmtId="49" fontId="5" fillId="12" borderId="24" xfId="4" applyNumberFormat="1" applyFont="1" applyFill="1" applyBorder="1" applyAlignment="1" applyProtection="1">
      <alignment horizontal="center" vertical="center"/>
      <protection locked="0"/>
    </xf>
    <xf numFmtId="0" fontId="5" fillId="12" borderId="30" xfId="4" applyFont="1" applyFill="1" applyBorder="1" applyAlignment="1" applyProtection="1">
      <alignment horizontal="center" vertical="center"/>
      <protection locked="0"/>
    </xf>
    <xf numFmtId="3" fontId="4" fillId="0" borderId="5" xfId="0" applyNumberFormat="1" applyFont="1" applyFill="1" applyBorder="1" applyAlignment="1" applyProtection="1">
      <alignment horizontal="right" vertical="center" shrinkToFit="1"/>
      <protection locked="0"/>
    </xf>
    <xf numFmtId="3" fontId="4" fillId="0" borderId="6"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horizontal="right" vertical="center" shrinkToFit="1"/>
      <protection locked="0"/>
    </xf>
    <xf numFmtId="3" fontId="18" fillId="7" borderId="6" xfId="0" applyNumberFormat="1" applyFont="1" applyFill="1" applyBorder="1" applyAlignment="1" applyProtection="1">
      <alignment horizontal="right" vertical="center" shrinkToFit="1"/>
      <protection locked="0"/>
    </xf>
    <xf numFmtId="0" fontId="6" fillId="11" borderId="22"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27" fillId="12" borderId="3" xfId="4" applyFont="1" applyFill="1" applyBorder="1" applyAlignment="1" applyProtection="1">
      <alignment vertical="center"/>
      <protection locked="0"/>
    </xf>
    <xf numFmtId="0" fontId="27" fillId="12" borderId="28" xfId="4" applyFont="1" applyFill="1" applyBorder="1" applyAlignment="1" applyProtection="1">
      <alignment vertical="center"/>
      <protection locked="0"/>
    </xf>
    <xf numFmtId="0" fontId="27" fillId="12" borderId="26" xfId="4" applyFont="1" applyFill="1" applyBorder="1" applyAlignment="1" applyProtection="1">
      <alignment vertical="center"/>
      <protection locked="0"/>
    </xf>
    <xf numFmtId="0" fontId="6" fillId="11" borderId="20" xfId="4" applyFont="1" applyFill="1" applyBorder="1" applyAlignment="1">
      <alignment horizontal="left" vertical="center" wrapText="1"/>
    </xf>
    <xf numFmtId="0" fontId="27" fillId="12" borderId="27" xfId="4" applyFont="1" applyFill="1" applyBorder="1" applyAlignment="1" applyProtection="1">
      <alignment vertical="center"/>
      <protection locked="0"/>
    </xf>
    <xf numFmtId="0" fontId="6" fillId="11" borderId="29" xfId="4" applyFont="1" applyFill="1" applyBorder="1" applyAlignment="1">
      <alignment horizontal="left" vertical="center" wrapText="1"/>
    </xf>
    <xf numFmtId="0" fontId="27" fillId="11" borderId="0" xfId="4" applyFont="1" applyFill="1" applyBorder="1"/>
    <xf numFmtId="0" fontId="5" fillId="12" borderId="27" xfId="4" applyFont="1" applyFill="1" applyBorder="1" applyAlignment="1" applyProtection="1">
      <alignment vertical="center"/>
      <protection locked="0"/>
    </xf>
    <xf numFmtId="0" fontId="5" fillId="12" borderId="28" xfId="4" applyFont="1" applyFill="1" applyBorder="1" applyAlignment="1" applyProtection="1">
      <alignment vertical="center"/>
      <protection locked="0"/>
    </xf>
    <xf numFmtId="0" fontId="5" fillId="12" borderId="26"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27" xfId="4" applyNumberFormat="1" applyFont="1" applyFill="1" applyBorder="1" applyAlignment="1" applyProtection="1">
      <alignment vertical="center"/>
      <protection locked="0"/>
    </xf>
    <xf numFmtId="49" fontId="5" fillId="12" borderId="28" xfId="4" applyNumberFormat="1" applyFont="1" applyFill="1" applyBorder="1" applyAlignment="1" applyProtection="1">
      <alignment vertical="center"/>
      <protection locked="0"/>
    </xf>
    <xf numFmtId="49" fontId="5" fillId="12" borderId="26"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23" xfId="4" applyFont="1" applyFill="1" applyBorder="1" applyAlignment="1">
      <alignment horizontal="center" vertical="center"/>
    </xf>
    <xf numFmtId="0" fontId="5" fillId="12" borderId="27" xfId="4" applyFont="1" applyFill="1" applyBorder="1" applyAlignment="1" applyProtection="1">
      <alignment horizontal="center" vertical="center"/>
      <protection locked="0"/>
    </xf>
    <xf numFmtId="0" fontId="5" fillId="12" borderId="26" xfId="4" applyFont="1" applyFill="1" applyBorder="1" applyAlignment="1" applyProtection="1">
      <alignment horizontal="center" vertical="center"/>
      <protection locked="0"/>
    </xf>
    <xf numFmtId="0" fontId="6" fillId="11" borderId="22" xfId="4" applyFont="1" applyFill="1" applyBorder="1" applyAlignment="1">
      <alignment horizontal="left" vertical="center"/>
    </xf>
    <xf numFmtId="0" fontId="6" fillId="11" borderId="0" xfId="4" applyFont="1" applyFill="1" applyBorder="1" applyAlignment="1">
      <alignment horizontal="left" vertical="center"/>
    </xf>
    <xf numFmtId="0" fontId="27" fillId="11" borderId="0" xfId="4" applyFont="1" applyFill="1" applyBorder="1" applyAlignment="1">
      <alignment vertical="top"/>
    </xf>
    <xf numFmtId="0" fontId="6" fillId="11" borderId="0" xfId="4" applyFont="1" applyFill="1" applyBorder="1" applyAlignment="1">
      <alignment vertical="top"/>
    </xf>
    <xf numFmtId="0" fontId="5" fillId="12" borderId="27" xfId="4" applyFont="1" applyFill="1" applyBorder="1" applyAlignment="1" applyProtection="1">
      <alignment horizontal="right" vertical="center"/>
      <protection locked="0"/>
    </xf>
    <xf numFmtId="0" fontId="5" fillId="12" borderId="28" xfId="4" applyFont="1" applyFill="1" applyBorder="1" applyAlignment="1" applyProtection="1">
      <alignment horizontal="right" vertical="center"/>
      <protection locked="0"/>
    </xf>
    <xf numFmtId="0" fontId="5" fillId="12" borderId="26" xfId="4" applyFont="1" applyFill="1" applyBorder="1" applyAlignment="1" applyProtection="1">
      <alignment horizontal="right" vertical="center"/>
      <protection locked="0"/>
    </xf>
    <xf numFmtId="0" fontId="27" fillId="11" borderId="0" xfId="4" applyFont="1" applyFill="1" applyBorder="1" applyProtection="1">
      <protection locked="0"/>
    </xf>
    <xf numFmtId="0" fontId="27" fillId="11" borderId="0" xfId="4" applyFont="1" applyFill="1" applyBorder="1" applyAlignment="1">
      <alignment vertical="top" wrapText="1"/>
    </xf>
    <xf numFmtId="0" fontId="6" fillId="11" borderId="22" xfId="4" applyFont="1" applyFill="1" applyBorder="1" applyAlignment="1">
      <alignment horizontal="center" vertical="center"/>
    </xf>
    <xf numFmtId="0" fontId="6" fillId="11" borderId="22" xfId="4" applyFont="1" applyFill="1" applyBorder="1" applyAlignment="1">
      <alignment horizontal="right" vertical="center"/>
    </xf>
    <xf numFmtId="0" fontId="6" fillId="11" borderId="0" xfId="4" applyFont="1" applyFill="1" applyBorder="1" applyAlignment="1">
      <alignment horizontal="right" vertical="center"/>
    </xf>
    <xf numFmtId="0" fontId="28" fillId="11" borderId="0" xfId="4" applyFont="1" applyFill="1" applyBorder="1" applyAlignment="1">
      <alignment vertical="center"/>
    </xf>
    <xf numFmtId="0" fontId="6" fillId="11" borderId="22" xfId="4" applyFont="1" applyFill="1" applyBorder="1" applyAlignment="1">
      <alignment horizontal="left" vertical="center" wrapText="1"/>
    </xf>
    <xf numFmtId="0" fontId="27" fillId="12" borderId="27" xfId="4" applyFont="1" applyFill="1" applyBorder="1" applyProtection="1">
      <protection locked="0"/>
    </xf>
    <xf numFmtId="0" fontId="27" fillId="12" borderId="28" xfId="4" applyFont="1" applyFill="1" applyBorder="1" applyProtection="1">
      <protection locked="0"/>
    </xf>
    <xf numFmtId="0" fontId="27" fillId="12" borderId="26" xfId="4" applyFont="1" applyFill="1" applyBorder="1" applyProtection="1">
      <protection locked="0"/>
    </xf>
    <xf numFmtId="49" fontId="5" fillId="12" borderId="27" xfId="4" applyNumberFormat="1" applyFont="1" applyFill="1" applyBorder="1" applyAlignment="1" applyProtection="1">
      <alignment horizontal="center" vertical="center"/>
      <protection locked="0"/>
    </xf>
    <xf numFmtId="49" fontId="5" fillId="12" borderId="26" xfId="4" applyNumberFormat="1" applyFont="1" applyFill="1" applyBorder="1" applyAlignment="1" applyProtection="1">
      <alignment horizontal="center" vertical="center"/>
      <protection locked="0"/>
    </xf>
    <xf numFmtId="0" fontId="27" fillId="11" borderId="22" xfId="4" applyFont="1" applyFill="1" applyBorder="1" applyAlignment="1">
      <alignment vertical="center" wrapText="1"/>
    </xf>
    <xf numFmtId="0" fontId="27" fillId="11" borderId="0" xfId="4" applyFont="1" applyFill="1" applyBorder="1" applyAlignment="1">
      <alignment vertical="center" wrapText="1"/>
    </xf>
    <xf numFmtId="0" fontId="6" fillId="11" borderId="23" xfId="4" applyFont="1" applyFill="1" applyBorder="1" applyAlignment="1">
      <alignment horizontal="right" vertical="center" wrapText="1"/>
    </xf>
    <xf numFmtId="0" fontId="28" fillId="11" borderId="22" xfId="4" applyFont="1" applyFill="1" applyBorder="1" applyAlignment="1">
      <alignment vertical="center"/>
    </xf>
    <xf numFmtId="0" fontId="25" fillId="11" borderId="22"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23" xfId="4" applyFont="1" applyFill="1" applyBorder="1" applyAlignment="1">
      <alignment horizontal="right" vertical="center"/>
    </xf>
    <xf numFmtId="0" fontId="27" fillId="11" borderId="0" xfId="4" applyFont="1" applyFill="1" applyBorder="1" applyAlignment="1">
      <alignment wrapText="1"/>
    </xf>
    <xf numFmtId="0" fontId="23" fillId="11" borderId="19" xfId="4" applyFont="1" applyFill="1" applyBorder="1" applyAlignment="1">
      <alignment vertical="center"/>
    </xf>
    <xf numFmtId="0" fontId="23" fillId="11" borderId="20" xfId="4" applyFont="1" applyFill="1" applyBorder="1" applyAlignment="1">
      <alignment vertical="center"/>
    </xf>
    <xf numFmtId="0" fontId="26" fillId="11" borderId="2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23" xfId="4" applyFont="1" applyFill="1" applyBorder="1" applyAlignment="1">
      <alignment horizontal="center" vertical="center"/>
    </xf>
    <xf numFmtId="0" fontId="5" fillId="11" borderId="22"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26" xfId="4" applyNumberFormat="1" applyFont="1" applyFill="1" applyBorder="1" applyAlignment="1" applyProtection="1">
      <alignment horizontal="center" vertical="center"/>
      <protection locked="0"/>
    </xf>
    <xf numFmtId="0" fontId="5" fillId="0" borderId="22"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23" xfId="4" applyFont="1" applyFill="1" applyBorder="1" applyAlignment="1">
      <alignment horizontal="center" vertical="center" wrapText="1"/>
    </xf>
    <xf numFmtId="0" fontId="27" fillId="11" borderId="22" xfId="4" applyFont="1" applyFill="1" applyBorder="1" applyAlignment="1">
      <alignment wrapText="1"/>
    </xf>
    <xf numFmtId="49" fontId="6" fillId="0" borderId="1" xfId="0" applyNumberFormat="1" applyFont="1" applyFill="1" applyBorder="1" applyAlignment="1" applyProtection="1">
      <alignment horizontal="left" vertical="center" wrapText="1" indent="1"/>
    </xf>
    <xf numFmtId="49" fontId="6" fillId="0" borderId="1" xfId="0" applyNumberFormat="1" applyFont="1" applyBorder="1" applyAlignment="1" applyProtection="1">
      <alignment horizontal="left" vertical="center" wrapText="1" indent="1"/>
    </xf>
    <xf numFmtId="0" fontId="12" fillId="4" borderId="1" xfId="0" applyFont="1" applyFill="1" applyBorder="1" applyAlignment="1" applyProtection="1">
      <alignment horizontal="left" vertical="center" wrapText="1"/>
    </xf>
    <xf numFmtId="0" fontId="0" fillId="0" borderId="1" xfId="0" applyBorder="1" applyAlignment="1" applyProtection="1"/>
    <xf numFmtId="0" fontId="5" fillId="4" borderId="1" xfId="0" applyFont="1" applyFill="1" applyBorder="1" applyAlignment="1" applyProtection="1">
      <alignment horizontal="left" vertical="center" wrapText="1"/>
    </xf>
    <xf numFmtId="0" fontId="6" fillId="4" borderId="1" xfId="0" applyFont="1" applyFill="1" applyBorder="1" applyAlignment="1" applyProtection="1">
      <alignment horizontal="left" vertical="center" wrapText="1"/>
    </xf>
    <xf numFmtId="0" fontId="5" fillId="9" borderId="1" xfId="0" applyNumberFormat="1" applyFont="1" applyFill="1" applyBorder="1" applyAlignment="1" applyProtection="1">
      <alignment horizontal="left" vertical="center" wrapText="1" indent="1"/>
    </xf>
    <xf numFmtId="49" fontId="6" fillId="0" borderId="1" xfId="0" applyNumberFormat="1" applyFont="1" applyBorder="1" applyAlignment="1" applyProtection="1">
      <alignment horizontal="left" vertical="center" wrapText="1" indent="2"/>
    </xf>
    <xf numFmtId="49" fontId="5" fillId="9" borderId="1" xfId="0" applyNumberFormat="1" applyFont="1" applyFill="1" applyBorder="1" applyAlignment="1" applyProtection="1">
      <alignment horizontal="left" vertical="center" wrapText="1" inden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6"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5"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7"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0" borderId="0" xfId="0" applyFont="1" applyFill="1" applyBorder="1" applyAlignment="1" applyProtection="1">
      <alignment horizontal="right" vertical="top" wrapText="1"/>
    </xf>
    <xf numFmtId="0" fontId="3" fillId="0" borderId="0" xfId="0" applyFont="1" applyBorder="1" applyAlignment="1" applyProtection="1">
      <alignment horizontal="right" vertical="top" wrapText="1"/>
    </xf>
    <xf numFmtId="0" fontId="0" fillId="0" borderId="0" xfId="0" applyAlignment="1" applyProtection="1"/>
    <xf numFmtId="49" fontId="5" fillId="0" borderId="1" xfId="0" applyNumberFormat="1" applyFont="1" applyBorder="1" applyAlignment="1" applyProtection="1">
      <alignment horizontal="left" vertical="center" wrapText="1" indent="1"/>
    </xf>
    <xf numFmtId="49" fontId="6" fillId="9" borderId="1" xfId="0" applyNumberFormat="1" applyFont="1" applyFill="1" applyBorder="1" applyAlignment="1" applyProtection="1">
      <alignment horizontal="left" vertical="center" wrapText="1" indent="1"/>
    </xf>
    <xf numFmtId="49" fontId="5" fillId="9" borderId="1" xfId="0" applyNumberFormat="1" applyFont="1" applyFill="1" applyBorder="1" applyAlignment="1" applyProtection="1">
      <alignment horizontal="left" vertical="center" wrapText="1"/>
    </xf>
    <xf numFmtId="49" fontId="6" fillId="9" borderId="1" xfId="0" applyNumberFormat="1" applyFont="1" applyFill="1" applyBorder="1" applyAlignment="1" applyProtection="1">
      <alignment horizontal="left" vertical="center" wrapText="1"/>
    </xf>
    <xf numFmtId="0" fontId="13" fillId="4" borderId="1" xfId="0" applyFont="1" applyFill="1" applyBorder="1" applyAlignment="1" applyProtection="1">
      <alignment horizontal="left" vertical="center" wrapText="1"/>
    </xf>
    <xf numFmtId="0" fontId="15" fillId="4" borderId="1" xfId="0" applyFont="1" applyFill="1" applyBorder="1" applyAlignment="1" applyProtection="1">
      <alignment vertical="center"/>
    </xf>
    <xf numFmtId="3" fontId="16"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5" fillId="3" borderId="1" xfId="3"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xf>
    <xf numFmtId="0" fontId="3"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7" fillId="5" borderId="3" xfId="3" applyFont="1" applyFill="1" applyBorder="1" applyAlignment="1" applyProtection="1">
      <alignment vertical="center" wrapText="1"/>
      <protection locked="0"/>
    </xf>
    <xf numFmtId="49" fontId="6"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horizontal="left" vertical="center" wrapText="1"/>
    </xf>
    <xf numFmtId="49" fontId="6" fillId="0" borderId="1" xfId="0" applyNumberFormat="1" applyFont="1" applyBorder="1" applyAlignment="1" applyProtection="1">
      <alignment horizontal="left" vertical="center" wrapText="1" indent="3"/>
    </xf>
    <xf numFmtId="0" fontId="16" fillId="3" borderId="1" xfId="3" applyFont="1" applyFill="1" applyBorder="1" applyAlignment="1" applyProtection="1">
      <alignment horizontal="center" vertical="center"/>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6" fillId="0" borderId="6" xfId="0" applyFont="1" applyBorder="1" applyAlignment="1" applyProtection="1">
      <alignment horizontal="left" vertical="center" wrapText="1"/>
    </xf>
    <xf numFmtId="0" fontId="5" fillId="9" borderId="2" xfId="0" applyFont="1" applyFill="1" applyBorder="1" applyAlignment="1" applyProtection="1">
      <alignment horizontal="left" vertical="center" wrapText="1"/>
    </xf>
    <xf numFmtId="0" fontId="5" fillId="9" borderId="4" xfId="0" applyFont="1" applyFill="1" applyBorder="1" applyAlignment="1" applyProtection="1">
      <alignment horizontal="left" vertical="center" wrapText="1"/>
    </xf>
    <xf numFmtId="0" fontId="6" fillId="0" borderId="5" xfId="0" applyFont="1" applyBorder="1" applyAlignment="1" applyProtection="1">
      <alignment horizontal="left" vertical="center" wrapText="1"/>
    </xf>
    <xf numFmtId="0" fontId="5" fillId="9" borderId="7" xfId="0" applyFont="1" applyFill="1" applyBorder="1" applyAlignment="1" applyProtection="1">
      <alignment horizontal="left" vertical="center" wrapText="1"/>
    </xf>
    <xf numFmtId="0" fontId="13" fillId="8" borderId="18" xfId="0" applyFont="1" applyFill="1" applyBorder="1" applyAlignment="1" applyProtection="1">
      <alignment horizontal="left" vertical="center" shrinkToFit="1"/>
    </xf>
    <xf numFmtId="0" fontId="6" fillId="8" borderId="18" xfId="0" applyFont="1" applyFill="1" applyBorder="1" applyAlignment="1" applyProtection="1">
      <alignment horizontal="left" vertical="center" shrinkToFit="1"/>
    </xf>
    <xf numFmtId="0" fontId="6" fillId="9" borderId="7" xfId="0" applyFont="1" applyFill="1" applyBorder="1" applyAlignment="1" applyProtection="1">
      <alignment horizontal="left" vertical="center" wrapText="1"/>
    </xf>
    <xf numFmtId="0" fontId="16" fillId="2" borderId="3" xfId="3" applyFont="1" applyFill="1" applyBorder="1" applyAlignment="1" applyProtection="1">
      <alignment vertical="center" wrapText="1"/>
      <protection locked="0"/>
    </xf>
    <xf numFmtId="0" fontId="5" fillId="9" borderId="6" xfId="0" applyFont="1" applyFill="1" applyBorder="1" applyAlignment="1" applyProtection="1">
      <alignment horizontal="left" vertical="center" wrapText="1"/>
    </xf>
    <xf numFmtId="0" fontId="6" fillId="9" borderId="6" xfId="0" applyFont="1" applyFill="1" applyBorder="1" applyAlignment="1" applyProtection="1">
      <alignment horizontal="left" vertical="center" wrapText="1"/>
    </xf>
    <xf numFmtId="0" fontId="5" fillId="0" borderId="6" xfId="0" applyFont="1" applyBorder="1" applyAlignment="1" applyProtection="1">
      <alignment horizontal="left" vertical="center" wrapText="1"/>
    </xf>
    <xf numFmtId="0" fontId="6" fillId="0" borderId="6" xfId="0" applyFont="1" applyFill="1" applyBorder="1" applyAlignment="1" applyProtection="1">
      <alignment horizontal="left" vertical="center" wrapText="1"/>
    </xf>
    <xf numFmtId="0" fontId="6" fillId="0" borderId="16" xfId="0" applyFont="1" applyBorder="1" applyAlignment="1" applyProtection="1">
      <alignment horizontal="left" vertical="center" wrapText="1"/>
    </xf>
    <xf numFmtId="0" fontId="13" fillId="8" borderId="17" xfId="0" applyFont="1" applyFill="1" applyBorder="1" applyAlignment="1" applyProtection="1">
      <alignment horizontal="left" vertical="center" shrinkToFit="1"/>
    </xf>
    <xf numFmtId="0" fontId="6" fillId="8" borderId="17" xfId="0" applyFont="1" applyFill="1" applyBorder="1" applyAlignment="1" applyProtection="1">
      <alignment horizontal="left" vertical="center" shrinkToFit="1"/>
    </xf>
    <xf numFmtId="0" fontId="0" fillId="0" borderId="0" xfId="0" applyAlignment="1" applyProtection="1">
      <alignment horizontal="center" wrapText="1"/>
    </xf>
    <xf numFmtId="0" fontId="5"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3" fillId="0" borderId="0" xfId="3" applyFont="1" applyBorder="1" applyAlignment="1" applyProtection="1">
      <alignment horizontal="right" vertical="top" wrapText="1"/>
    </xf>
    <xf numFmtId="0" fontId="3" fillId="0" borderId="0" xfId="0" applyFont="1" applyBorder="1" applyAlignment="1" applyProtection="1">
      <alignment horizontal="right"/>
    </xf>
    <xf numFmtId="0" fontId="16"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6" fillId="0" borderId="7" xfId="0" applyFont="1" applyBorder="1" applyAlignment="1" applyProtection="1">
      <alignment horizontal="left" vertical="center" wrapText="1"/>
    </xf>
    <xf numFmtId="3" fontId="10" fillId="3"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4" fillId="0" borderId="1" xfId="0" applyFont="1" applyBorder="1" applyAlignment="1" applyProtection="1">
      <alignment horizontal="left" vertical="center" wrapText="1"/>
    </xf>
    <xf numFmtId="0" fontId="10" fillId="3"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49" fontId="10" fillId="3" borderId="1" xfId="0" applyNumberFormat="1" applyFont="1" applyFill="1" applyBorder="1" applyAlignment="1" applyProtection="1">
      <alignment horizontal="center" vertical="center" wrapText="1"/>
    </xf>
    <xf numFmtId="0" fontId="16" fillId="0" borderId="1" xfId="0" applyFont="1" applyFill="1" applyBorder="1" applyAlignment="1" applyProtection="1">
      <alignment horizontal="left" vertical="center" wrapText="1"/>
    </xf>
    <xf numFmtId="0" fontId="16" fillId="0" borderId="1" xfId="0" applyFont="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protection locked="0"/>
    </xf>
    <xf numFmtId="0" fontId="4" fillId="0" borderId="1" xfId="0" applyFont="1" applyBorder="1" applyProtection="1"/>
    <xf numFmtId="0" fontId="3" fillId="0" borderId="0" xfId="0" applyFont="1" applyAlignment="1">
      <alignment horizontal="left" vertical="top" wrapText="1"/>
    </xf>
    <xf numFmtId="0" fontId="0" fillId="0" borderId="0" xfId="0" applyAlignment="1">
      <alignment horizontal="left" vertical="top"/>
    </xf>
  </cellXfs>
  <cellStyles count="7">
    <cellStyle name="Hyperlink 2" xfId="2"/>
    <cellStyle name="Normal" xfId="0" builtinId="0"/>
    <cellStyle name="Normal 2" xfId="3"/>
    <cellStyle name="Normal 2 2" xfId="5"/>
    <cellStyle name="Normal 3" xfId="4"/>
    <cellStyle name="Normal 3 2"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85">
            <xs:annotation>
              <xs:documentation>
						Privredna banka Zagreb d.d.
					</xs:documentation>
            </xs:annotation>
          </xs:enumeration>
          <xs:enumeration value="198">
            <xs:annotation>
              <xs:documentation>
						Podravska banka d.d.
					</xs:documentation>
            </xs:annotation>
          </xs:enumeration>
          <xs:enumeration value="307">
            <xs:annotation>
              <xs:documentation>
						ZAGREBAČKA BANKA d.d.
					</xs:documentation>
            </xs:annotation>
          </xs:enumeration>
          <xs:enumeration value="319">
            <xs:annotation>
              <xs:documentation>
						Hrvatska poštanska banka d.d.
					</xs:documentation>
            </xs:annotation>
          </xs:enumeration>
          <xs:enumeration value="1045">
            <xs:annotation>
              <xs:documentation>
						Karlovačka banka d.d.
					</xs:documentation>
            </xs:annotation>
          </xs:enumeration>
          <xs:enumeration value="1047">
            <xs:annotation>
              <xs:documentation>
						AGRAM BANKA d.d.
					</xs:documentation>
            </xs:annotation>
          </xs:enumeration>
          <xs:enumeration value="1057">
            <xs:annotation>
              <xs:documentation>
						Slatinska banka d.d.
					</xs:documentation>
            </xs:annotation>
          </xs:enumeration>
          <xs:enumeration value="2232">
            <xs:annotation>
              <xs:documentation>
						Istarska kreditna banka Umag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121486" type="decimal_18_2" nillable="false"/>
          <xs:element name="P1121487" type="decimal_18_2" nillable="false"/>
          <xs:element name="P1121488" type="decimal_18_2" nillable="false"/>
          <xs:element name="P1121489"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singleXmlCell id="1" r="E6" connectionId="0">
    <xmlCellPr id="1" uniqueName="Godina">
      <xmlPr mapId="3" xpath="/TFI-IZD-KI/Izvjesce/Godina" xmlDataType="integer"/>
    </xmlCellPr>
  </singleXmlCell>
  <singleXmlCell id="2" r="E8" connectionId="0">
    <xmlCellPr id="1" uniqueName="Period">
      <xmlPr mapId="3" xpath="/TFI-IZD-KI/Izvjesce/Period" xmlDataType="short"/>
    </xmlCellPr>
  </singleXmlCell>
  <singleXmlCell id="3" r="C17" connectionId="0">
    <xmlCellPr id="1" uniqueName="sif_ust">
      <xmlPr mapId="3" xpath="/TFI-IZD-KI/Izvjesce/sif_ust" xmlDataType="string"/>
    </xmlCellPr>
  </singleXmlCell>
  <singleXmlCell id="4" r="C31" connectionId="0">
    <xmlCellPr id="1" uniqueName="AtribIzv">
      <xmlPr mapId="3" xpath="/TFI-IZD-KI/Izvjesce/AtribIzv" xmlDataType="string"/>
    </xmlCellPr>
  </singleXmlCell>
</singleXmlCells>
</file>

<file path=xl/tables/tableSingleCells2.xml><?xml version="1.0" encoding="utf-8"?>
<singleXmlCells xmlns="http://schemas.openxmlformats.org/spreadsheetml/2006/main">
  <singleXmlCell id="5" r="H9" connectionId="0">
    <xmlCellPr id="1" uniqueName="P1071439">
      <xmlPr mapId="3" xpath="/TFI-IZD-KI/IFP-KI_1000335/P1071439" xmlDataType="decimal"/>
    </xmlCellPr>
  </singleXmlCell>
  <singleXmlCell id="6" r="I9" connectionId="0">
    <xmlCellPr id="1" uniqueName="P1071440">
      <xmlPr mapId="3" xpath="/TFI-IZD-KI/IFP-KI_1000335/P1071440" xmlDataType="decimal"/>
    </xmlCellPr>
  </singleXmlCell>
  <singleXmlCell id="7" r="H10" connectionId="0">
    <xmlCellPr id="1" uniqueName="P1071441">
      <xmlPr mapId="3" xpath="/TFI-IZD-KI/IFP-KI_1000335/P1071441" xmlDataType="decimal"/>
    </xmlCellPr>
  </singleXmlCell>
  <singleXmlCell id="8" r="I10" connectionId="0">
    <xmlCellPr id="1" uniqueName="P1071442">
      <xmlPr mapId="3" xpath="/TFI-IZD-KI/IFP-KI_1000335/P1071442" xmlDataType="decimal"/>
    </xmlCellPr>
  </singleXmlCell>
  <singleXmlCell id="9" r="H11" connectionId="0">
    <xmlCellPr id="1" uniqueName="P1071443">
      <xmlPr mapId="3" xpath="/TFI-IZD-KI/IFP-KI_1000335/P1071443" xmlDataType="decimal"/>
    </xmlCellPr>
  </singleXmlCell>
  <singleXmlCell id="10" r="I11" connectionId="0">
    <xmlCellPr id="1" uniqueName="P1071444">
      <xmlPr mapId="3" xpath="/TFI-IZD-KI/IFP-KI_1000335/P1071444" xmlDataType="decimal"/>
    </xmlCellPr>
  </singleXmlCell>
  <singleXmlCell id="11" r="H12" connectionId="0">
    <xmlCellPr id="1" uniqueName="P1071445">
      <xmlPr mapId="3" xpath="/TFI-IZD-KI/IFP-KI_1000335/P1071445" xmlDataType="decimal"/>
    </xmlCellPr>
  </singleXmlCell>
  <singleXmlCell id="12" r="I12" connectionId="0">
    <xmlCellPr id="1" uniqueName="P1071446">
      <xmlPr mapId="3" xpath="/TFI-IZD-KI/IFP-KI_1000335/P1071446" xmlDataType="decimal"/>
    </xmlCellPr>
  </singleXmlCell>
  <singleXmlCell id="13" r="H13" connectionId="0">
    <xmlCellPr id="1" uniqueName="P1071447">
      <xmlPr mapId="3" xpath="/TFI-IZD-KI/IFP-KI_1000335/P1071447" xmlDataType="decimal"/>
    </xmlCellPr>
  </singleXmlCell>
  <singleXmlCell id="14" r="I13" connectionId="0">
    <xmlCellPr id="1" uniqueName="P1071448">
      <xmlPr mapId="3" xpath="/TFI-IZD-KI/IFP-KI_1000335/P1071448" xmlDataType="decimal"/>
    </xmlCellPr>
  </singleXmlCell>
  <singleXmlCell id="15" r="H14" connectionId="0">
    <xmlCellPr id="1" uniqueName="P1071449">
      <xmlPr mapId="3" xpath="/TFI-IZD-KI/IFP-KI_1000335/P1071449" xmlDataType="decimal"/>
    </xmlCellPr>
  </singleXmlCell>
  <singleXmlCell id="16" r="I14" connectionId="0">
    <xmlCellPr id="1" uniqueName="P1071450">
      <xmlPr mapId="3" xpath="/TFI-IZD-KI/IFP-KI_1000335/P1071450" xmlDataType="decimal"/>
    </xmlCellPr>
  </singleXmlCell>
  <singleXmlCell id="17" r="H15" connectionId="0">
    <xmlCellPr id="1" uniqueName="P1071451">
      <xmlPr mapId="3" xpath="/TFI-IZD-KI/IFP-KI_1000335/P1071451" xmlDataType="decimal"/>
    </xmlCellPr>
  </singleXmlCell>
  <singleXmlCell id="18" r="I15" connectionId="0">
    <xmlCellPr id="1" uniqueName="P1071452">
      <xmlPr mapId="3" xpath="/TFI-IZD-KI/IFP-KI_1000335/P1071452" xmlDataType="decimal"/>
    </xmlCellPr>
  </singleXmlCell>
  <singleXmlCell id="19" r="H16" connectionId="0">
    <xmlCellPr id="1" uniqueName="P1071453">
      <xmlPr mapId="3" xpath="/TFI-IZD-KI/IFP-KI_1000335/P1071453" xmlDataType="decimal"/>
    </xmlCellPr>
  </singleXmlCell>
  <singleXmlCell id="20" r="I16" connectionId="0">
    <xmlCellPr id="1" uniqueName="P1071454">
      <xmlPr mapId="3" xpath="/TFI-IZD-KI/IFP-KI_1000335/P1071454" xmlDataType="decimal"/>
    </xmlCellPr>
  </singleXmlCell>
  <singleXmlCell id="21" r="H17" connectionId="0">
    <xmlCellPr id="1" uniqueName="P1071455">
      <xmlPr mapId="3" xpath="/TFI-IZD-KI/IFP-KI_1000335/P1071455" xmlDataType="decimal"/>
    </xmlCellPr>
  </singleXmlCell>
  <singleXmlCell id="22" r="I17" connectionId="0">
    <xmlCellPr id="1" uniqueName="P1071456">
      <xmlPr mapId="3" xpath="/TFI-IZD-KI/IFP-KI_1000335/P1071456" xmlDataType="decimal"/>
    </xmlCellPr>
  </singleXmlCell>
  <singleXmlCell id="23" r="H18" connectionId="0">
    <xmlCellPr id="1" uniqueName="P1071457">
      <xmlPr mapId="3" xpath="/TFI-IZD-KI/IFP-KI_1000335/P1071457" xmlDataType="decimal"/>
    </xmlCellPr>
  </singleXmlCell>
  <singleXmlCell id="24" r="I18" connectionId="0">
    <xmlCellPr id="1" uniqueName="P1071458">
      <xmlPr mapId="3" xpath="/TFI-IZD-KI/IFP-KI_1000335/P1071458" xmlDataType="decimal"/>
    </xmlCellPr>
  </singleXmlCell>
  <singleXmlCell id="25" r="H19" connectionId="0">
    <xmlCellPr id="1" uniqueName="P1071459">
      <xmlPr mapId="3" xpath="/TFI-IZD-KI/IFP-KI_1000335/P1071459" xmlDataType="decimal"/>
    </xmlCellPr>
  </singleXmlCell>
  <singleXmlCell id="26" r="I19" connectionId="0">
    <xmlCellPr id="1" uniqueName="P1071460">
      <xmlPr mapId="3" xpath="/TFI-IZD-KI/IFP-KI_1000335/P1071460" xmlDataType="decimal"/>
    </xmlCellPr>
  </singleXmlCell>
  <singleXmlCell id="27" r="H20" connectionId="0">
    <xmlCellPr id="1" uniqueName="P1071461">
      <xmlPr mapId="3" xpath="/TFI-IZD-KI/IFP-KI_1000335/P1071461" xmlDataType="decimal"/>
    </xmlCellPr>
  </singleXmlCell>
  <singleXmlCell id="28" r="I20" connectionId="0">
    <xmlCellPr id="1" uniqueName="P1071462">
      <xmlPr mapId="3" xpath="/TFI-IZD-KI/IFP-KI_1000335/P1071462" xmlDataType="decimal"/>
    </xmlCellPr>
  </singleXmlCell>
  <singleXmlCell id="29" r="H21" connectionId="0">
    <xmlCellPr id="1" uniqueName="P1071463">
      <xmlPr mapId="3" xpath="/TFI-IZD-KI/IFP-KI_1000335/P1071463" xmlDataType="decimal"/>
    </xmlCellPr>
  </singleXmlCell>
  <singleXmlCell id="30" r="I21" connectionId="0">
    <xmlCellPr id="1" uniqueName="P1071464">
      <xmlPr mapId="3" xpath="/TFI-IZD-KI/IFP-KI_1000335/P1071464" xmlDataType="decimal"/>
    </xmlCellPr>
  </singleXmlCell>
  <singleXmlCell id="31" r="H22" connectionId="0">
    <xmlCellPr id="1" uniqueName="P1071465">
      <xmlPr mapId="3" xpath="/TFI-IZD-KI/IFP-KI_1000335/P1071465" xmlDataType="decimal"/>
    </xmlCellPr>
  </singleXmlCell>
  <singleXmlCell id="32" r="I22" connectionId="0">
    <xmlCellPr id="1" uniqueName="P1071466">
      <xmlPr mapId="3" xpath="/TFI-IZD-KI/IFP-KI_1000335/P1071466" xmlDataType="decimal"/>
    </xmlCellPr>
  </singleXmlCell>
  <singleXmlCell id="33" r="H23" connectionId="0">
    <xmlCellPr id="1" uniqueName="P1071467">
      <xmlPr mapId="3" xpath="/TFI-IZD-KI/IFP-KI_1000335/P1071467" xmlDataType="decimal"/>
    </xmlCellPr>
  </singleXmlCell>
  <singleXmlCell id="34" r="I23" connectionId="0">
    <xmlCellPr id="1" uniqueName="P1071468">
      <xmlPr mapId="3" xpath="/TFI-IZD-KI/IFP-KI_1000335/P1071468" xmlDataType="decimal"/>
    </xmlCellPr>
  </singleXmlCell>
  <singleXmlCell id="35" r="H24" connectionId="0">
    <xmlCellPr id="1" uniqueName="P1071469">
      <xmlPr mapId="3" xpath="/TFI-IZD-KI/IFP-KI_1000335/P1071469" xmlDataType="decimal"/>
    </xmlCellPr>
  </singleXmlCell>
  <singleXmlCell id="36" r="I24" connectionId="0">
    <xmlCellPr id="1" uniqueName="P1071470">
      <xmlPr mapId="3" xpath="/TFI-IZD-KI/IFP-KI_1000335/P1071470" xmlDataType="decimal"/>
    </xmlCellPr>
  </singleXmlCell>
  <singleXmlCell id="37" r="H25" connectionId="0">
    <xmlCellPr id="1" uniqueName="P1071471">
      <xmlPr mapId="3" xpath="/TFI-IZD-KI/IFP-KI_1000335/P1071471" xmlDataType="decimal"/>
    </xmlCellPr>
  </singleXmlCell>
  <singleXmlCell id="38" r="I25" connectionId="0">
    <xmlCellPr id="1" uniqueName="P1071472">
      <xmlPr mapId="3" xpath="/TFI-IZD-KI/IFP-KI_1000335/P1071472" xmlDataType="decimal"/>
    </xmlCellPr>
  </singleXmlCell>
  <singleXmlCell id="39" r="H26" connectionId="0">
    <xmlCellPr id="1" uniqueName="P1071473">
      <xmlPr mapId="3" xpath="/TFI-IZD-KI/IFP-KI_1000335/P1071473" xmlDataType="decimal"/>
    </xmlCellPr>
  </singleXmlCell>
  <singleXmlCell id="40" r="I26" connectionId="0">
    <xmlCellPr id="1" uniqueName="P1071474">
      <xmlPr mapId="3" xpath="/TFI-IZD-KI/IFP-KI_1000335/P1071474" xmlDataType="decimal"/>
    </xmlCellPr>
  </singleXmlCell>
  <singleXmlCell id="41" r="H27" connectionId="0">
    <xmlCellPr id="1" uniqueName="P1071475">
      <xmlPr mapId="3" xpath="/TFI-IZD-KI/IFP-KI_1000335/P1071475" xmlDataType="decimal"/>
    </xmlCellPr>
  </singleXmlCell>
  <singleXmlCell id="42" r="I27" connectionId="0">
    <xmlCellPr id="1" uniqueName="P1071476">
      <xmlPr mapId="3" xpath="/TFI-IZD-KI/IFP-KI_1000335/P1071476" xmlDataType="decimal"/>
    </xmlCellPr>
  </singleXmlCell>
  <singleXmlCell id="43" r="H28" connectionId="0">
    <xmlCellPr id="1" uniqueName="P1071477">
      <xmlPr mapId="3" xpath="/TFI-IZD-KI/IFP-KI_1000335/P1071477" xmlDataType="decimal"/>
    </xmlCellPr>
  </singleXmlCell>
  <singleXmlCell id="44" r="I28" connectionId="0">
    <xmlCellPr id="1" uniqueName="P1071478">
      <xmlPr mapId="3" xpath="/TFI-IZD-KI/IFP-KI_1000335/P1071478" xmlDataType="decimal"/>
    </xmlCellPr>
  </singleXmlCell>
  <singleXmlCell id="45" r="H29" connectionId="0">
    <xmlCellPr id="1" uniqueName="P1071479">
      <xmlPr mapId="3" xpath="/TFI-IZD-KI/IFP-KI_1000335/P1071479" xmlDataType="decimal"/>
    </xmlCellPr>
  </singleXmlCell>
  <singleXmlCell id="46" r="I29" connectionId="0">
    <xmlCellPr id="1" uniqueName="P1071480">
      <xmlPr mapId="3" xpath="/TFI-IZD-KI/IFP-KI_1000335/P1071480" xmlDataType="decimal"/>
    </xmlCellPr>
  </singleXmlCell>
  <singleXmlCell id="47" r="H30" connectionId="0">
    <xmlCellPr id="1" uniqueName="P1071481">
      <xmlPr mapId="3" xpath="/TFI-IZD-KI/IFP-KI_1000335/P1071481" xmlDataType="decimal"/>
    </xmlCellPr>
  </singleXmlCell>
  <singleXmlCell id="48" r="I30" connectionId="0">
    <xmlCellPr id="1" uniqueName="P1071482">
      <xmlPr mapId="3" xpath="/TFI-IZD-KI/IFP-KI_1000335/P1071482" xmlDataType="decimal"/>
    </xmlCellPr>
  </singleXmlCell>
  <singleXmlCell id="49" r="H31" connectionId="0">
    <xmlCellPr id="1" uniqueName="P1071483">
      <xmlPr mapId="3" xpath="/TFI-IZD-KI/IFP-KI_1000335/P1071483" xmlDataType="decimal"/>
    </xmlCellPr>
  </singleXmlCell>
  <singleXmlCell id="50" r="I31" connectionId="0">
    <xmlCellPr id="1" uniqueName="P1071484">
      <xmlPr mapId="3" xpath="/TFI-IZD-KI/IFP-KI_1000335/P1071484" xmlDataType="decimal"/>
    </xmlCellPr>
  </singleXmlCell>
  <singleXmlCell id="51" r="H32" connectionId="0">
    <xmlCellPr id="1" uniqueName="P1071485">
      <xmlPr mapId="3" xpath="/TFI-IZD-KI/IFP-KI_1000335/P1071485" xmlDataType="decimal"/>
    </xmlCellPr>
  </singleXmlCell>
  <singleXmlCell id="52" r="I32" connectionId="0">
    <xmlCellPr id="1" uniqueName="P1071486">
      <xmlPr mapId="3" xpath="/TFI-IZD-KI/IFP-KI_1000335/P1071486" xmlDataType="decimal"/>
    </xmlCellPr>
  </singleXmlCell>
  <singleXmlCell id="53" r="H33" connectionId="0">
    <xmlCellPr id="1" uniqueName="P1071487">
      <xmlPr mapId="3" xpath="/TFI-IZD-KI/IFP-KI_1000335/P1071487" xmlDataType="decimal"/>
    </xmlCellPr>
  </singleXmlCell>
  <singleXmlCell id="54" r="I33" connectionId="0">
    <xmlCellPr id="1" uniqueName="P1071488">
      <xmlPr mapId="3" xpath="/TFI-IZD-KI/IFP-KI_1000335/P1071488" xmlDataType="decimal"/>
    </xmlCellPr>
  </singleXmlCell>
  <singleXmlCell id="55" r="H34" connectionId="0">
    <xmlCellPr id="1" uniqueName="P1071489">
      <xmlPr mapId="3" xpath="/TFI-IZD-KI/IFP-KI_1000335/P1071489" xmlDataType="decimal"/>
    </xmlCellPr>
  </singleXmlCell>
  <singleXmlCell id="56" r="I34" connectionId="0">
    <xmlCellPr id="1" uniqueName="P1071490">
      <xmlPr mapId="3" xpath="/TFI-IZD-KI/IFP-KI_1000335/P1071490" xmlDataType="decimal"/>
    </xmlCellPr>
  </singleXmlCell>
  <singleXmlCell id="57" r="H35" connectionId="0">
    <xmlCellPr id="1" uniqueName="P1071491">
      <xmlPr mapId="3" xpath="/TFI-IZD-KI/IFP-KI_1000335/P1071491" xmlDataType="decimal"/>
    </xmlCellPr>
  </singleXmlCell>
  <singleXmlCell id="58" r="I35" connectionId="0">
    <xmlCellPr id="1" uniqueName="P1071492">
      <xmlPr mapId="3" xpath="/TFI-IZD-KI/IFP-KI_1000335/P1071492" xmlDataType="decimal"/>
    </xmlCellPr>
  </singleXmlCell>
  <singleXmlCell id="59" r="H36" connectionId="0">
    <xmlCellPr id="1" uniqueName="P1071493">
      <xmlPr mapId="3" xpath="/TFI-IZD-KI/IFP-KI_1000335/P1071493" xmlDataType="decimal"/>
    </xmlCellPr>
  </singleXmlCell>
  <singleXmlCell id="60" r="I36" connectionId="0">
    <xmlCellPr id="1" uniqueName="P1071494">
      <xmlPr mapId="3" xpath="/TFI-IZD-KI/IFP-KI_1000335/P1071494" xmlDataType="decimal"/>
    </xmlCellPr>
  </singleXmlCell>
  <singleXmlCell id="61" r="H37" connectionId="0">
    <xmlCellPr id="1" uniqueName="P1071495">
      <xmlPr mapId="3" xpath="/TFI-IZD-KI/IFP-KI_1000335/P1071495" xmlDataType="decimal"/>
    </xmlCellPr>
  </singleXmlCell>
  <singleXmlCell id="62" r="I37" connectionId="0">
    <xmlCellPr id="1" uniqueName="P1071496">
      <xmlPr mapId="3" xpath="/TFI-IZD-KI/IFP-KI_1000335/P1071496" xmlDataType="decimal"/>
    </xmlCellPr>
  </singleXmlCell>
  <singleXmlCell id="63" r="H38" connectionId="0">
    <xmlCellPr id="1" uniqueName="P1071497">
      <xmlPr mapId="3" xpath="/TFI-IZD-KI/IFP-KI_1000335/P1071497" xmlDataType="decimal"/>
    </xmlCellPr>
  </singleXmlCell>
  <singleXmlCell id="64" r="I38" connectionId="0">
    <xmlCellPr id="1" uniqueName="P1071498">
      <xmlPr mapId="3" xpath="/TFI-IZD-KI/IFP-KI_1000335/P1071498" xmlDataType="decimal"/>
    </xmlCellPr>
  </singleXmlCell>
  <singleXmlCell id="65" r="H39" connectionId="0">
    <xmlCellPr id="1" uniqueName="P1071499">
      <xmlPr mapId="3" xpath="/TFI-IZD-KI/IFP-KI_1000335/P1071499" xmlDataType="decimal"/>
    </xmlCellPr>
  </singleXmlCell>
  <singleXmlCell id="66" r="I39" connectionId="0">
    <xmlCellPr id="1" uniqueName="P1071500">
      <xmlPr mapId="3" xpath="/TFI-IZD-KI/IFP-KI_1000335/P1071500" xmlDataType="decimal"/>
    </xmlCellPr>
  </singleXmlCell>
  <singleXmlCell id="67" r="H40" connectionId="0">
    <xmlCellPr id="1" uniqueName="P1071501">
      <xmlPr mapId="3" xpath="/TFI-IZD-KI/IFP-KI_1000335/P1071501" xmlDataType="decimal"/>
    </xmlCellPr>
  </singleXmlCell>
  <singleXmlCell id="68" r="I40" connectionId="0">
    <xmlCellPr id="1" uniqueName="P1071502">
      <xmlPr mapId="3" xpath="/TFI-IZD-KI/IFP-KI_1000335/P1071502" xmlDataType="decimal"/>
    </xmlCellPr>
  </singleXmlCell>
  <singleXmlCell id="69" r="H42" connectionId="0">
    <xmlCellPr id="1" uniqueName="P1071503">
      <xmlPr mapId="3" xpath="/TFI-IZD-KI/IFP-KI_1000335/P1071503" xmlDataType="decimal"/>
    </xmlCellPr>
  </singleXmlCell>
  <singleXmlCell id="70" r="I42" connectionId="0">
    <xmlCellPr id="1" uniqueName="P1071504">
      <xmlPr mapId="3" xpath="/TFI-IZD-KI/IFP-KI_1000335/P1071504" xmlDataType="decimal"/>
    </xmlCellPr>
  </singleXmlCell>
  <singleXmlCell id="71" r="H43" connectionId="0">
    <xmlCellPr id="1" uniqueName="P1071505">
      <xmlPr mapId="3" xpath="/TFI-IZD-KI/IFP-KI_1000335/P1071505" xmlDataType="decimal"/>
    </xmlCellPr>
  </singleXmlCell>
  <singleXmlCell id="72" r="I43" connectionId="0">
    <xmlCellPr id="1" uniqueName="P1071506">
      <xmlPr mapId="3" xpath="/TFI-IZD-KI/IFP-KI_1000335/P1071506" xmlDataType="decimal"/>
    </xmlCellPr>
  </singleXmlCell>
  <singleXmlCell id="73" r="H44" connectionId="0">
    <xmlCellPr id="1" uniqueName="P1071507">
      <xmlPr mapId="3" xpath="/TFI-IZD-KI/IFP-KI_1000335/P1071507" xmlDataType="decimal"/>
    </xmlCellPr>
  </singleXmlCell>
  <singleXmlCell id="74" r="I44" connectionId="0">
    <xmlCellPr id="1" uniqueName="P1071508">
      <xmlPr mapId="3" xpath="/TFI-IZD-KI/IFP-KI_1000335/P1071508" xmlDataType="decimal"/>
    </xmlCellPr>
  </singleXmlCell>
  <singleXmlCell id="75" r="H45" connectionId="0">
    <xmlCellPr id="1" uniqueName="P1071509">
      <xmlPr mapId="3" xpath="/TFI-IZD-KI/IFP-KI_1000335/P1071509" xmlDataType="decimal"/>
    </xmlCellPr>
  </singleXmlCell>
  <singleXmlCell id="76" r="I45" connectionId="0">
    <xmlCellPr id="1" uniqueName="P1071510">
      <xmlPr mapId="3" xpath="/TFI-IZD-KI/IFP-KI_1000335/P1071510" xmlDataType="decimal"/>
    </xmlCellPr>
  </singleXmlCell>
  <singleXmlCell id="77" r="H46" connectionId="0">
    <xmlCellPr id="1" uniqueName="P1071511">
      <xmlPr mapId="3" xpath="/TFI-IZD-KI/IFP-KI_1000335/P1071511" xmlDataType="decimal"/>
    </xmlCellPr>
  </singleXmlCell>
  <singleXmlCell id="78" r="I46" connectionId="0">
    <xmlCellPr id="1" uniqueName="P1071512">
      <xmlPr mapId="3" xpath="/TFI-IZD-KI/IFP-KI_1000335/P1071512" xmlDataType="decimal"/>
    </xmlCellPr>
  </singleXmlCell>
  <singleXmlCell id="79" r="H47" connectionId="0">
    <xmlCellPr id="1" uniqueName="P1071513">
      <xmlPr mapId="3" xpath="/TFI-IZD-KI/IFP-KI_1000335/P1071513" xmlDataType="decimal"/>
    </xmlCellPr>
  </singleXmlCell>
  <singleXmlCell id="80" r="I47" connectionId="0">
    <xmlCellPr id="1" uniqueName="P1071514">
      <xmlPr mapId="3" xpath="/TFI-IZD-KI/IFP-KI_1000335/P1071514" xmlDataType="decimal"/>
    </xmlCellPr>
  </singleXmlCell>
  <singleXmlCell id="81" r="H48" connectionId="0">
    <xmlCellPr id="1" uniqueName="P1071515">
      <xmlPr mapId="3" xpath="/TFI-IZD-KI/IFP-KI_1000335/P1071515" xmlDataType="decimal"/>
    </xmlCellPr>
  </singleXmlCell>
  <singleXmlCell id="82" r="I48" connectionId="0">
    <xmlCellPr id="1" uniqueName="P1071516">
      <xmlPr mapId="3" xpath="/TFI-IZD-KI/IFP-KI_1000335/P1071516" xmlDataType="decimal"/>
    </xmlCellPr>
  </singleXmlCell>
  <singleXmlCell id="83" r="H49" connectionId="0">
    <xmlCellPr id="1" uniqueName="P1071517">
      <xmlPr mapId="3" xpath="/TFI-IZD-KI/IFP-KI_1000335/P1071517" xmlDataType="decimal"/>
    </xmlCellPr>
  </singleXmlCell>
  <singleXmlCell id="84" r="I49" connectionId="0">
    <xmlCellPr id="1" uniqueName="P1071518">
      <xmlPr mapId="3" xpath="/TFI-IZD-KI/IFP-KI_1000335/P1071518" xmlDataType="decimal"/>
    </xmlCellPr>
  </singleXmlCell>
  <singleXmlCell id="85" r="H50" connectionId="0">
    <xmlCellPr id="1" uniqueName="P1071519">
      <xmlPr mapId="3" xpath="/TFI-IZD-KI/IFP-KI_1000335/P1071519" xmlDataType="decimal"/>
    </xmlCellPr>
  </singleXmlCell>
  <singleXmlCell id="86" r="I50" connectionId="0">
    <xmlCellPr id="1" uniqueName="P1071520">
      <xmlPr mapId="3" xpath="/TFI-IZD-KI/IFP-KI_1000335/P1071520" xmlDataType="decimal"/>
    </xmlCellPr>
  </singleXmlCell>
  <singleXmlCell id="87" r="H51" connectionId="0">
    <xmlCellPr id="1" uniqueName="P1071521">
      <xmlPr mapId="3" xpath="/TFI-IZD-KI/IFP-KI_1000335/P1071521" xmlDataType="decimal"/>
    </xmlCellPr>
  </singleXmlCell>
  <singleXmlCell id="88" r="I51" connectionId="0">
    <xmlCellPr id="1" uniqueName="P1071522">
      <xmlPr mapId="3" xpath="/TFI-IZD-KI/IFP-KI_1000335/P1071522" xmlDataType="decimal"/>
    </xmlCellPr>
  </singleXmlCell>
  <singleXmlCell id="89" r="H52" connectionId="0">
    <xmlCellPr id="1" uniqueName="P1071523">
      <xmlPr mapId="3" xpath="/TFI-IZD-KI/IFP-KI_1000335/P1071523" xmlDataType="decimal"/>
    </xmlCellPr>
  </singleXmlCell>
  <singleXmlCell id="90" r="I52" connectionId="0">
    <xmlCellPr id="1" uniqueName="P1071524">
      <xmlPr mapId="3" xpath="/TFI-IZD-KI/IFP-KI_1000335/P1071524" xmlDataType="decimal"/>
    </xmlCellPr>
  </singleXmlCell>
  <singleXmlCell id="91" r="H53" connectionId="0">
    <xmlCellPr id="1" uniqueName="P1071525">
      <xmlPr mapId="3" xpath="/TFI-IZD-KI/IFP-KI_1000335/P1071525" xmlDataType="decimal"/>
    </xmlCellPr>
  </singleXmlCell>
  <singleXmlCell id="92" r="I53" connectionId="0">
    <xmlCellPr id="1" uniqueName="P1071526">
      <xmlPr mapId="3" xpath="/TFI-IZD-KI/IFP-KI_1000335/P1071526" xmlDataType="decimal"/>
    </xmlCellPr>
  </singleXmlCell>
  <singleXmlCell id="93" r="H54" connectionId="0">
    <xmlCellPr id="1" uniqueName="P1071527">
      <xmlPr mapId="3" xpath="/TFI-IZD-KI/IFP-KI_1000335/P1071527" xmlDataType="decimal"/>
    </xmlCellPr>
  </singleXmlCell>
  <singleXmlCell id="94" r="I54" connectionId="0">
    <xmlCellPr id="1" uniqueName="P1071528">
      <xmlPr mapId="3" xpath="/TFI-IZD-KI/IFP-KI_1000335/P1071528" xmlDataType="decimal"/>
    </xmlCellPr>
  </singleXmlCell>
  <singleXmlCell id="95" r="H55" connectionId="0">
    <xmlCellPr id="1" uniqueName="P1071529">
      <xmlPr mapId="3" xpath="/TFI-IZD-KI/IFP-KI_1000335/P1071529" xmlDataType="decimal"/>
    </xmlCellPr>
  </singleXmlCell>
  <singleXmlCell id="96" r="I55" connectionId="0">
    <xmlCellPr id="1" uniqueName="P1071530">
      <xmlPr mapId="3" xpath="/TFI-IZD-KI/IFP-KI_1000335/P1071530" xmlDataType="decimal"/>
    </xmlCellPr>
  </singleXmlCell>
  <singleXmlCell id="97" r="H56" connectionId="0">
    <xmlCellPr id="1" uniqueName="P1071531">
      <xmlPr mapId="3" xpath="/TFI-IZD-KI/IFP-KI_1000335/P1071531" xmlDataType="decimal"/>
    </xmlCellPr>
  </singleXmlCell>
  <singleXmlCell id="98" r="I56" connectionId="0">
    <xmlCellPr id="1" uniqueName="P1071532">
      <xmlPr mapId="3" xpath="/TFI-IZD-KI/IFP-KI_1000335/P1071532" xmlDataType="decimal"/>
    </xmlCellPr>
  </singleXmlCell>
  <singleXmlCell id="99" r="H57" connectionId="0">
    <xmlCellPr id="1" uniqueName="P1071533">
      <xmlPr mapId="3" xpath="/TFI-IZD-KI/IFP-KI_1000335/P1071533" xmlDataType="decimal"/>
    </xmlCellPr>
  </singleXmlCell>
  <singleXmlCell id="100" r="I57" connectionId="0">
    <xmlCellPr id="1" uniqueName="P1071534">
      <xmlPr mapId="3" xpath="/TFI-IZD-KI/IFP-KI_1000335/P1071534" xmlDataType="decimal"/>
    </xmlCellPr>
  </singleXmlCell>
  <singleXmlCell id="101" r="H58" connectionId="0">
    <xmlCellPr id="1" uniqueName="P1071535">
      <xmlPr mapId="3" xpath="/TFI-IZD-KI/IFP-KI_1000335/P1071535" xmlDataType="decimal"/>
    </xmlCellPr>
  </singleXmlCell>
  <singleXmlCell id="102" r="I58" connectionId="0">
    <xmlCellPr id="1" uniqueName="P1071536">
      <xmlPr mapId="3" xpath="/TFI-IZD-KI/IFP-KI_1000335/P1071536" xmlDataType="decimal"/>
    </xmlCellPr>
  </singleXmlCell>
  <singleXmlCell id="103" r="H59" connectionId="0">
    <xmlCellPr id="1" uniqueName="P1071537">
      <xmlPr mapId="3" xpath="/TFI-IZD-KI/IFP-KI_1000335/P1071537" xmlDataType="decimal"/>
    </xmlCellPr>
  </singleXmlCell>
  <singleXmlCell id="104" r="I59" connectionId="0">
    <xmlCellPr id="1" uniqueName="P1071538">
      <xmlPr mapId="3" xpath="/TFI-IZD-KI/IFP-KI_1000335/P1071538" xmlDataType="decimal"/>
    </xmlCellPr>
  </singleXmlCell>
  <singleXmlCell id="105" r="H60" connectionId="0">
    <xmlCellPr id="1" uniqueName="P1071539">
      <xmlPr mapId="3" xpath="/TFI-IZD-KI/IFP-KI_1000335/P1071539" xmlDataType="decimal"/>
    </xmlCellPr>
  </singleXmlCell>
  <singleXmlCell id="106" r="I60" connectionId="0">
    <xmlCellPr id="1" uniqueName="P1071540">
      <xmlPr mapId="3" xpath="/TFI-IZD-KI/IFP-KI_1000335/P1071540" xmlDataType="decimal"/>
    </xmlCellPr>
  </singleXmlCell>
  <singleXmlCell id="107" r="H61" connectionId="0">
    <xmlCellPr id="1" uniqueName="P1071541">
      <xmlPr mapId="3" xpath="/TFI-IZD-KI/IFP-KI_1000335/P1071541" xmlDataType="decimal"/>
    </xmlCellPr>
  </singleXmlCell>
  <singleXmlCell id="108" r="I61" connectionId="0">
    <xmlCellPr id="1" uniqueName="P1071542">
      <xmlPr mapId="3" xpath="/TFI-IZD-KI/IFP-KI_1000335/P1071542" xmlDataType="decimal"/>
    </xmlCellPr>
  </singleXmlCell>
  <singleXmlCell id="109" r="H62" connectionId="0">
    <xmlCellPr id="1" uniqueName="P1071543">
      <xmlPr mapId="3" xpath="/TFI-IZD-KI/IFP-KI_1000335/P1071543" xmlDataType="decimal"/>
    </xmlCellPr>
  </singleXmlCell>
  <singleXmlCell id="110" r="I62" connectionId="0">
    <xmlCellPr id="1" uniqueName="P1071544">
      <xmlPr mapId="3" xpath="/TFI-IZD-KI/IFP-KI_1000335/P1071544" xmlDataType="decimal"/>
    </xmlCellPr>
  </singleXmlCell>
  <singleXmlCell id="111" r="H63" connectionId="0">
    <xmlCellPr id="1" uniqueName="P1071545">
      <xmlPr mapId="3" xpath="/TFI-IZD-KI/IFP-KI_1000335/P1071545" xmlDataType="decimal"/>
    </xmlCellPr>
  </singleXmlCell>
  <singleXmlCell id="112" r="I63" connectionId="0">
    <xmlCellPr id="1" uniqueName="P1071546">
      <xmlPr mapId="3" xpath="/TFI-IZD-KI/IFP-KI_1000335/P1071546" xmlDataType="decimal"/>
    </xmlCellPr>
  </singleXmlCell>
  <singleXmlCell id="113" r="H65" connectionId="0">
    <xmlCellPr id="1" uniqueName="P1071547">
      <xmlPr mapId="3" xpath="/TFI-IZD-KI/IFP-KI_1000335/P1071547" xmlDataType="decimal"/>
    </xmlCellPr>
  </singleXmlCell>
  <singleXmlCell id="114" r="I65" connectionId="0">
    <xmlCellPr id="1" uniqueName="P1071548">
      <xmlPr mapId="3" xpath="/TFI-IZD-KI/IFP-KI_1000335/P1071548" xmlDataType="decimal"/>
    </xmlCellPr>
  </singleXmlCell>
  <singleXmlCell id="115" r="H66" connectionId="0">
    <xmlCellPr id="1" uniqueName="P1071549">
      <xmlPr mapId="3" xpath="/TFI-IZD-KI/IFP-KI_1000335/P1071549" xmlDataType="decimal"/>
    </xmlCellPr>
  </singleXmlCell>
  <singleXmlCell id="116" r="I66" connectionId="0">
    <xmlCellPr id="1" uniqueName="P1071550">
      <xmlPr mapId="3" xpath="/TFI-IZD-KI/IFP-KI_1000335/P1071550" xmlDataType="decimal"/>
    </xmlCellPr>
  </singleXmlCell>
  <singleXmlCell id="117" r="H67" connectionId="0">
    <xmlCellPr id="1" uniqueName="P1071551">
      <xmlPr mapId="3" xpath="/TFI-IZD-KI/IFP-KI_1000335/P1071551" xmlDataType="decimal"/>
    </xmlCellPr>
  </singleXmlCell>
  <singleXmlCell id="118" r="I67" connectionId="0">
    <xmlCellPr id="1" uniqueName="P1071552">
      <xmlPr mapId="3" xpath="/TFI-IZD-KI/IFP-KI_1000335/P1071552" xmlDataType="decimal"/>
    </xmlCellPr>
  </singleXmlCell>
  <singleXmlCell id="119" r="H68" connectionId="0">
    <xmlCellPr id="1" uniqueName="P1071553">
      <xmlPr mapId="3" xpath="/TFI-IZD-KI/IFP-KI_1000335/P1071553" xmlDataType="decimal"/>
    </xmlCellPr>
  </singleXmlCell>
  <singleXmlCell id="120" r="I68" connectionId="0">
    <xmlCellPr id="1" uniqueName="P1071554">
      <xmlPr mapId="3" xpath="/TFI-IZD-KI/IFP-KI_1000335/P1071554" xmlDataType="decimal"/>
    </xmlCellPr>
  </singleXmlCell>
  <singleXmlCell id="121" r="H69" connectionId="0">
    <xmlCellPr id="1" uniqueName="P1071555">
      <xmlPr mapId="3" xpath="/TFI-IZD-KI/IFP-KI_1000335/P1071555" xmlDataType="decimal"/>
    </xmlCellPr>
  </singleXmlCell>
  <singleXmlCell id="122" r="I69" connectionId="0">
    <xmlCellPr id="1" uniqueName="P1071556">
      <xmlPr mapId="3" xpath="/TFI-IZD-KI/IFP-KI_1000335/P1071556" xmlDataType="decimal"/>
    </xmlCellPr>
  </singleXmlCell>
  <singleXmlCell id="123" r="H70" connectionId="0">
    <xmlCellPr id="1" uniqueName="P1071557">
      <xmlPr mapId="3" xpath="/TFI-IZD-KI/IFP-KI_1000335/P1071557" xmlDataType="decimal"/>
    </xmlCellPr>
  </singleXmlCell>
  <singleXmlCell id="124" r="I70" connectionId="0">
    <xmlCellPr id="1" uniqueName="P1071558">
      <xmlPr mapId="3" xpath="/TFI-IZD-KI/IFP-KI_1000335/P1071558" xmlDataType="decimal"/>
    </xmlCellPr>
  </singleXmlCell>
  <singleXmlCell id="125" r="H71" connectionId="0">
    <xmlCellPr id="1" uniqueName="P1071559">
      <xmlPr mapId="3" xpath="/TFI-IZD-KI/IFP-KI_1000335/P1071559" xmlDataType="decimal"/>
    </xmlCellPr>
  </singleXmlCell>
  <singleXmlCell id="126" r="I71" connectionId="0">
    <xmlCellPr id="1" uniqueName="P1071560">
      <xmlPr mapId="3" xpath="/TFI-IZD-KI/IFP-KI_1000335/P1071560" xmlDataType="decimal"/>
    </xmlCellPr>
  </singleXmlCell>
  <singleXmlCell id="127" r="H72" connectionId="0">
    <xmlCellPr id="1" uniqueName="P1071561">
      <xmlPr mapId="3" xpath="/TFI-IZD-KI/IFP-KI_1000335/P1071561" xmlDataType="decimal"/>
    </xmlCellPr>
  </singleXmlCell>
  <singleXmlCell id="128" r="I72" connectionId="0">
    <xmlCellPr id="1" uniqueName="P1071562">
      <xmlPr mapId="3" xpath="/TFI-IZD-KI/IFP-KI_1000335/P1071562" xmlDataType="decimal"/>
    </xmlCellPr>
  </singleXmlCell>
  <singleXmlCell id="129" r="H73" connectionId="0">
    <xmlCellPr id="1" uniqueName="P1071563">
      <xmlPr mapId="3" xpath="/TFI-IZD-KI/IFP-KI_1000335/P1071563" xmlDataType="decimal"/>
    </xmlCellPr>
  </singleXmlCell>
  <singleXmlCell id="130" r="I73" connectionId="0">
    <xmlCellPr id="1" uniqueName="P1071564">
      <xmlPr mapId="3" xpath="/TFI-IZD-KI/IFP-KI_1000335/P1071564" xmlDataType="decimal"/>
    </xmlCellPr>
  </singleXmlCell>
  <singleXmlCell id="131" r="H74" connectionId="0">
    <xmlCellPr id="1" uniqueName="P1071565">
      <xmlPr mapId="3" xpath="/TFI-IZD-KI/IFP-KI_1000335/P1071565" xmlDataType="decimal"/>
    </xmlCellPr>
  </singleXmlCell>
  <singleXmlCell id="132" r="I74" connectionId="0">
    <xmlCellPr id="1" uniqueName="P1071566">
      <xmlPr mapId="3" xpath="/TFI-IZD-KI/IFP-KI_1000335/P1071566" xmlDataType="decimal"/>
    </xmlCellPr>
  </singleXmlCell>
  <singleXmlCell id="133" r="H75" connectionId="0">
    <xmlCellPr id="1" uniqueName="P1071567">
      <xmlPr mapId="3" xpath="/TFI-IZD-KI/IFP-KI_1000335/P1071567" xmlDataType="decimal"/>
    </xmlCellPr>
  </singleXmlCell>
  <singleXmlCell id="134" r="I75" connectionId="0">
    <xmlCellPr id="1" uniqueName="P1071568">
      <xmlPr mapId="3" xpath="/TFI-IZD-KI/IFP-KI_1000335/P1071568" xmlDataType="decimal"/>
    </xmlCellPr>
  </singleXmlCell>
  <singleXmlCell id="135" r="H76" connectionId="0">
    <xmlCellPr id="1" uniqueName="P1071569">
      <xmlPr mapId="3" xpath="/TFI-IZD-KI/IFP-KI_1000335/P1071569" xmlDataType="decimal"/>
    </xmlCellPr>
  </singleXmlCell>
  <singleXmlCell id="136" r="I76" connectionId="0">
    <xmlCellPr id="1" uniqueName="P1071570">
      <xmlPr mapId="3" xpath="/TFI-IZD-KI/IFP-KI_1000335/P1071570" xmlDataType="decimal"/>
    </xmlCellPr>
  </singleXmlCell>
  <singleXmlCell id="137" r="H77" connectionId="0">
    <xmlCellPr id="1" uniqueName="P1071571">
      <xmlPr mapId="3" xpath="/TFI-IZD-KI/IFP-KI_1000335/P1071571" xmlDataType="decimal"/>
    </xmlCellPr>
  </singleXmlCell>
  <singleXmlCell id="138" r="I77" connectionId="0">
    <xmlCellPr id="1" uniqueName="P1071572">
      <xmlPr mapId="3" xpath="/TFI-IZD-KI/IFP-KI_1000335/P1071572" xmlDataType="decimal"/>
    </xmlCellPr>
  </singleXmlCell>
  <singleXmlCell id="139" r="H78" connectionId="0">
    <xmlCellPr id="1" uniqueName="P1071573">
      <xmlPr mapId="3" xpath="/TFI-IZD-KI/IFP-KI_1000335/P1071573" xmlDataType="decimal"/>
    </xmlCellPr>
  </singleXmlCell>
  <singleXmlCell id="140" r="I78" connectionId="0">
    <xmlCellPr id="1" uniqueName="P1071574">
      <xmlPr mapId="3" xpath="/TFI-IZD-KI/IFP-KI_1000335/P1071574" xmlDataType="decimal"/>
    </xmlCellPr>
  </singleXmlCell>
</singleXmlCells>
</file>

<file path=xl/tables/tableSingleCells3.xml><?xml version="1.0" encoding="utf-8"?>
<singleXmlCells xmlns="http://schemas.openxmlformats.org/spreadsheetml/2006/main">
  <singleXmlCell id="141" r="H8" connectionId="0">
    <xmlCellPr id="1" uniqueName="P1072093">
      <xmlPr mapId="3" xpath="/TFI-IZD-KI/ISD-KI_1000336/P1072093" xmlDataType="decimal"/>
    </xmlCellPr>
  </singleXmlCell>
  <singleXmlCell id="142" r="I8" connectionId="0">
    <xmlCellPr id="1" uniqueName="P1072094">
      <xmlPr mapId="3" xpath="/TFI-IZD-KI/ISD-KI_1000336/P1072094" xmlDataType="decimal"/>
    </xmlCellPr>
  </singleXmlCell>
  <singleXmlCell id="143" r="J8" connectionId="0">
    <xmlCellPr id="1" uniqueName="P1072095">
      <xmlPr mapId="3" xpath="/TFI-IZD-KI/ISD-KI_1000336/P1072095" xmlDataType="decimal"/>
    </xmlCellPr>
  </singleXmlCell>
  <singleXmlCell id="144" r="K8" connectionId="0">
    <xmlCellPr id="1" uniqueName="P1072096">
      <xmlPr mapId="3" xpath="/TFI-IZD-KI/ISD-KI_1000336/P1072096" xmlDataType="decimal"/>
    </xmlCellPr>
  </singleXmlCell>
  <singleXmlCell id="145" r="H9" connectionId="0">
    <xmlCellPr id="1" uniqueName="P1072097">
      <xmlPr mapId="3" xpath="/TFI-IZD-KI/ISD-KI_1000336/P1072097" xmlDataType="decimal"/>
    </xmlCellPr>
  </singleXmlCell>
  <singleXmlCell id="146" r="I9" connectionId="0">
    <xmlCellPr id="1" uniqueName="P1072098">
      <xmlPr mapId="3" xpath="/TFI-IZD-KI/ISD-KI_1000336/P1072098" xmlDataType="decimal"/>
    </xmlCellPr>
  </singleXmlCell>
  <singleXmlCell id="147" r="J9" connectionId="0">
    <xmlCellPr id="1" uniqueName="P1072099">
      <xmlPr mapId="3" xpath="/TFI-IZD-KI/ISD-KI_1000336/P1072099" xmlDataType="decimal"/>
    </xmlCellPr>
  </singleXmlCell>
  <singleXmlCell id="148" r="K9" connectionId="0">
    <xmlCellPr id="1" uniqueName="P1072100">
      <xmlPr mapId="3" xpath="/TFI-IZD-KI/ISD-KI_1000336/P1072100" xmlDataType="decimal"/>
    </xmlCellPr>
  </singleXmlCell>
  <singleXmlCell id="149" r="H10" connectionId="0">
    <xmlCellPr id="1" uniqueName="P1072101">
      <xmlPr mapId="3" xpath="/TFI-IZD-KI/ISD-KI_1000336/P1072101" xmlDataType="decimal"/>
    </xmlCellPr>
  </singleXmlCell>
  <singleXmlCell id="150" r="I10" connectionId="0">
    <xmlCellPr id="1" uniqueName="P1072102">
      <xmlPr mapId="3" xpath="/TFI-IZD-KI/ISD-KI_1000336/P1072102" xmlDataType="decimal"/>
    </xmlCellPr>
  </singleXmlCell>
  <singleXmlCell id="151" r="J10" connectionId="0">
    <xmlCellPr id="1" uniqueName="P1072103">
      <xmlPr mapId="3" xpath="/TFI-IZD-KI/ISD-KI_1000336/P1072103" xmlDataType="decimal"/>
    </xmlCellPr>
  </singleXmlCell>
  <singleXmlCell id="152" r="K10" connectionId="0">
    <xmlCellPr id="1" uniqueName="P1072104">
      <xmlPr mapId="3" xpath="/TFI-IZD-KI/ISD-KI_1000336/P1072104" xmlDataType="decimal"/>
    </xmlCellPr>
  </singleXmlCell>
  <singleXmlCell id="153" r="H11" connectionId="0">
    <xmlCellPr id="1" uniqueName="P1072105">
      <xmlPr mapId="3" xpath="/TFI-IZD-KI/ISD-KI_1000336/P1072105" xmlDataType="decimal"/>
    </xmlCellPr>
  </singleXmlCell>
  <singleXmlCell id="154" r="I11" connectionId="0">
    <xmlCellPr id="1" uniqueName="P1072106">
      <xmlPr mapId="3" xpath="/TFI-IZD-KI/ISD-KI_1000336/P1072106" xmlDataType="decimal"/>
    </xmlCellPr>
  </singleXmlCell>
  <singleXmlCell id="155" r="J11" connectionId="0">
    <xmlCellPr id="1" uniqueName="P1072107">
      <xmlPr mapId="3" xpath="/TFI-IZD-KI/ISD-KI_1000336/P1072107" xmlDataType="decimal"/>
    </xmlCellPr>
  </singleXmlCell>
  <singleXmlCell id="156" r="K11" connectionId="0">
    <xmlCellPr id="1" uniqueName="P1072108">
      <xmlPr mapId="3" xpath="/TFI-IZD-KI/ISD-KI_1000336/P1072108" xmlDataType="decimal"/>
    </xmlCellPr>
  </singleXmlCell>
  <singleXmlCell id="157" r="H12" connectionId="0">
    <xmlCellPr id="1" uniqueName="P1072109">
      <xmlPr mapId="3" xpath="/TFI-IZD-KI/ISD-KI_1000336/P1072109" xmlDataType="decimal"/>
    </xmlCellPr>
  </singleXmlCell>
  <singleXmlCell id="158" r="I12" connectionId="0">
    <xmlCellPr id="1" uniqueName="P1072110">
      <xmlPr mapId="3" xpath="/TFI-IZD-KI/ISD-KI_1000336/P1072110" xmlDataType="decimal"/>
    </xmlCellPr>
  </singleXmlCell>
  <singleXmlCell id="159" r="J12" connectionId="0">
    <xmlCellPr id="1" uniqueName="P1072111">
      <xmlPr mapId="3" xpath="/TFI-IZD-KI/ISD-KI_1000336/P1072111" xmlDataType="decimal"/>
    </xmlCellPr>
  </singleXmlCell>
  <singleXmlCell id="160" r="K12" connectionId="0">
    <xmlCellPr id="1" uniqueName="P1072112">
      <xmlPr mapId="3" xpath="/TFI-IZD-KI/ISD-KI_1000336/P1072112" xmlDataType="decimal"/>
    </xmlCellPr>
  </singleXmlCell>
  <singleXmlCell id="161" r="H13" connectionId="0">
    <xmlCellPr id="1" uniqueName="P1072113">
      <xmlPr mapId="3" xpath="/TFI-IZD-KI/ISD-KI_1000336/P1072113" xmlDataType="decimal"/>
    </xmlCellPr>
  </singleXmlCell>
  <singleXmlCell id="162" r="I13" connectionId="0">
    <xmlCellPr id="1" uniqueName="P1072114">
      <xmlPr mapId="3" xpath="/TFI-IZD-KI/ISD-KI_1000336/P1072114" xmlDataType="decimal"/>
    </xmlCellPr>
  </singleXmlCell>
  <singleXmlCell id="163" r="J13" connectionId="0">
    <xmlCellPr id="1" uniqueName="P1072115">
      <xmlPr mapId="3" xpath="/TFI-IZD-KI/ISD-KI_1000336/P1072115" xmlDataType="decimal"/>
    </xmlCellPr>
  </singleXmlCell>
  <singleXmlCell id="164" r="K13" connectionId="0">
    <xmlCellPr id="1" uniqueName="P1072116">
      <xmlPr mapId="3" xpath="/TFI-IZD-KI/ISD-KI_1000336/P1072116" xmlDataType="decimal"/>
    </xmlCellPr>
  </singleXmlCell>
  <singleXmlCell id="165" r="H14" connectionId="0">
    <xmlCellPr id="1" uniqueName="P1072117">
      <xmlPr mapId="3" xpath="/TFI-IZD-KI/ISD-KI_1000336/P1072117" xmlDataType="decimal"/>
    </xmlCellPr>
  </singleXmlCell>
  <singleXmlCell id="166" r="I14" connectionId="0">
    <xmlCellPr id="1" uniqueName="P1072118">
      <xmlPr mapId="3" xpath="/TFI-IZD-KI/ISD-KI_1000336/P1072118" xmlDataType="decimal"/>
    </xmlCellPr>
  </singleXmlCell>
  <singleXmlCell id="167" r="J14" connectionId="0">
    <xmlCellPr id="1" uniqueName="P1072119">
      <xmlPr mapId="3" xpath="/TFI-IZD-KI/ISD-KI_1000336/P1072119" xmlDataType="decimal"/>
    </xmlCellPr>
  </singleXmlCell>
  <singleXmlCell id="168" r="K14" connectionId="0">
    <xmlCellPr id="1" uniqueName="P1072120">
      <xmlPr mapId="3" xpath="/TFI-IZD-KI/ISD-KI_1000336/P1072120" xmlDataType="decimal"/>
    </xmlCellPr>
  </singleXmlCell>
  <singleXmlCell id="169" r="H15" connectionId="0">
    <xmlCellPr id="1" uniqueName="P1072121">
      <xmlPr mapId="3" xpath="/TFI-IZD-KI/ISD-KI_1000336/P1072121" xmlDataType="decimal"/>
    </xmlCellPr>
  </singleXmlCell>
  <singleXmlCell id="170" r="I15" connectionId="0">
    <xmlCellPr id="1" uniqueName="P1072122">
      <xmlPr mapId="3" xpath="/TFI-IZD-KI/ISD-KI_1000336/P1072122" xmlDataType="decimal"/>
    </xmlCellPr>
  </singleXmlCell>
  <singleXmlCell id="171" r="J15" connectionId="0">
    <xmlCellPr id="1" uniqueName="P1072123">
      <xmlPr mapId="3" xpath="/TFI-IZD-KI/ISD-KI_1000336/P1072123" xmlDataType="decimal"/>
    </xmlCellPr>
  </singleXmlCell>
  <singleXmlCell id="172" r="K15" connectionId="0">
    <xmlCellPr id="1" uniqueName="P1072124">
      <xmlPr mapId="3" xpath="/TFI-IZD-KI/ISD-KI_1000336/P1072124" xmlDataType="decimal"/>
    </xmlCellPr>
  </singleXmlCell>
  <singleXmlCell id="173" r="H16" connectionId="0">
    <xmlCellPr id="1" uniqueName="P1072125">
      <xmlPr mapId="3" xpath="/TFI-IZD-KI/ISD-KI_1000336/P1072125" xmlDataType="decimal"/>
    </xmlCellPr>
  </singleXmlCell>
  <singleXmlCell id="174" r="I16" connectionId="0">
    <xmlCellPr id="1" uniqueName="P1072126">
      <xmlPr mapId="3" xpath="/TFI-IZD-KI/ISD-KI_1000336/P1072126" xmlDataType="decimal"/>
    </xmlCellPr>
  </singleXmlCell>
  <singleXmlCell id="175" r="J16" connectionId="0">
    <xmlCellPr id="1" uniqueName="P1072127">
      <xmlPr mapId="3" xpath="/TFI-IZD-KI/ISD-KI_1000336/P1072127" xmlDataType="decimal"/>
    </xmlCellPr>
  </singleXmlCell>
  <singleXmlCell id="176" r="K16" connectionId="0">
    <xmlCellPr id="1" uniqueName="P1072128">
      <xmlPr mapId="3" xpath="/TFI-IZD-KI/ISD-KI_1000336/P1072128" xmlDataType="decimal"/>
    </xmlCellPr>
  </singleXmlCell>
  <singleXmlCell id="177" r="H17" connectionId="0">
    <xmlCellPr id="1" uniqueName="P1072129">
      <xmlPr mapId="3" xpath="/TFI-IZD-KI/ISD-KI_1000336/P1072129" xmlDataType="decimal"/>
    </xmlCellPr>
  </singleXmlCell>
  <singleXmlCell id="178" r="I17" connectionId="0">
    <xmlCellPr id="1" uniqueName="P1072130">
      <xmlPr mapId="3" xpath="/TFI-IZD-KI/ISD-KI_1000336/P1072130" xmlDataType="decimal"/>
    </xmlCellPr>
  </singleXmlCell>
  <singleXmlCell id="179" r="J17" connectionId="0">
    <xmlCellPr id="1" uniqueName="P1072131">
      <xmlPr mapId="3" xpath="/TFI-IZD-KI/ISD-KI_1000336/P1072131" xmlDataType="decimal"/>
    </xmlCellPr>
  </singleXmlCell>
  <singleXmlCell id="180" r="K17" connectionId="0">
    <xmlCellPr id="1" uniqueName="P1072132">
      <xmlPr mapId="3" xpath="/TFI-IZD-KI/ISD-KI_1000336/P1072132" xmlDataType="decimal"/>
    </xmlCellPr>
  </singleXmlCell>
  <singleXmlCell id="181" r="H18" connectionId="0">
    <xmlCellPr id="1" uniqueName="P1072133">
      <xmlPr mapId="3" xpath="/TFI-IZD-KI/ISD-KI_1000336/P1072133" xmlDataType="decimal"/>
    </xmlCellPr>
  </singleXmlCell>
  <singleXmlCell id="182" r="I18" connectionId="0">
    <xmlCellPr id="1" uniqueName="P1072134">
      <xmlPr mapId="3" xpath="/TFI-IZD-KI/ISD-KI_1000336/P1072134" xmlDataType="decimal"/>
    </xmlCellPr>
  </singleXmlCell>
  <singleXmlCell id="183" r="J18" connectionId="0">
    <xmlCellPr id="1" uniqueName="P1072135">
      <xmlPr mapId="3" xpath="/TFI-IZD-KI/ISD-KI_1000336/P1072135" xmlDataType="decimal"/>
    </xmlCellPr>
  </singleXmlCell>
  <singleXmlCell id="184" r="K18" connectionId="0">
    <xmlCellPr id="1" uniqueName="P1072136">
      <xmlPr mapId="3" xpath="/TFI-IZD-KI/ISD-KI_1000336/P1072136" xmlDataType="decimal"/>
    </xmlCellPr>
  </singleXmlCell>
  <singleXmlCell id="185" r="H19" connectionId="0">
    <xmlCellPr id="1" uniqueName="P1072137">
      <xmlPr mapId="3" xpath="/TFI-IZD-KI/ISD-KI_1000336/P1072137" xmlDataType="decimal"/>
    </xmlCellPr>
  </singleXmlCell>
  <singleXmlCell id="186" r="I19" connectionId="0">
    <xmlCellPr id="1" uniqueName="P1072138">
      <xmlPr mapId="3" xpath="/TFI-IZD-KI/ISD-KI_1000336/P1072138" xmlDataType="decimal"/>
    </xmlCellPr>
  </singleXmlCell>
  <singleXmlCell id="187" r="J19" connectionId="0">
    <xmlCellPr id="1" uniqueName="P1072139">
      <xmlPr mapId="3" xpath="/TFI-IZD-KI/ISD-KI_1000336/P1072139" xmlDataType="decimal"/>
    </xmlCellPr>
  </singleXmlCell>
  <singleXmlCell id="188" r="K19" connectionId="0">
    <xmlCellPr id="1" uniqueName="P1072140">
      <xmlPr mapId="3" xpath="/TFI-IZD-KI/ISD-KI_1000336/P1072140" xmlDataType="decimal"/>
    </xmlCellPr>
  </singleXmlCell>
  <singleXmlCell id="189" r="H20" connectionId="0">
    <xmlCellPr id="1" uniqueName="P1072141">
      <xmlPr mapId="3" xpath="/TFI-IZD-KI/ISD-KI_1000336/P1072141" xmlDataType="decimal"/>
    </xmlCellPr>
  </singleXmlCell>
  <singleXmlCell id="190" r="I20" connectionId="0">
    <xmlCellPr id="1" uniqueName="P1072142">
      <xmlPr mapId="3" xpath="/TFI-IZD-KI/ISD-KI_1000336/P1072142" xmlDataType="decimal"/>
    </xmlCellPr>
  </singleXmlCell>
  <singleXmlCell id="191" r="J20" connectionId="0">
    <xmlCellPr id="1" uniqueName="P1072143">
      <xmlPr mapId="3" xpath="/TFI-IZD-KI/ISD-KI_1000336/P1072143" xmlDataType="decimal"/>
    </xmlCellPr>
  </singleXmlCell>
  <singleXmlCell id="192" r="K20" connectionId="0">
    <xmlCellPr id="1" uniqueName="P1072144">
      <xmlPr mapId="3" xpath="/TFI-IZD-KI/ISD-KI_1000336/P1072144" xmlDataType="decimal"/>
    </xmlCellPr>
  </singleXmlCell>
  <singleXmlCell id="193" r="H21" connectionId="0">
    <xmlCellPr id="1" uniqueName="P1072145">
      <xmlPr mapId="3" xpath="/TFI-IZD-KI/ISD-KI_1000336/P1072145" xmlDataType="decimal"/>
    </xmlCellPr>
  </singleXmlCell>
  <singleXmlCell id="194" r="I21" connectionId="0">
    <xmlCellPr id="1" uniqueName="P1072146">
      <xmlPr mapId="3" xpath="/TFI-IZD-KI/ISD-KI_1000336/P1072146" xmlDataType="decimal"/>
    </xmlCellPr>
  </singleXmlCell>
  <singleXmlCell id="195" r="J21" connectionId="0">
    <xmlCellPr id="1" uniqueName="P1072147">
      <xmlPr mapId="3" xpath="/TFI-IZD-KI/ISD-KI_1000336/P1072147" xmlDataType="decimal"/>
    </xmlCellPr>
  </singleXmlCell>
  <singleXmlCell id="196" r="K21" connectionId="0">
    <xmlCellPr id="1" uniqueName="P1072148">
      <xmlPr mapId="3" xpath="/TFI-IZD-KI/ISD-KI_1000336/P1072148" xmlDataType="decimal"/>
    </xmlCellPr>
  </singleXmlCell>
  <singleXmlCell id="197" r="H22" connectionId="0">
    <xmlCellPr id="1" uniqueName="P1072149">
      <xmlPr mapId="3" xpath="/TFI-IZD-KI/ISD-KI_1000336/P1072149" xmlDataType="decimal"/>
    </xmlCellPr>
  </singleXmlCell>
  <singleXmlCell id="198" r="I22" connectionId="0">
    <xmlCellPr id="1" uniqueName="P1072150">
      <xmlPr mapId="3" xpath="/TFI-IZD-KI/ISD-KI_1000336/P1072150" xmlDataType="decimal"/>
    </xmlCellPr>
  </singleXmlCell>
  <singleXmlCell id="199" r="J22" connectionId="0">
    <xmlCellPr id="1" uniqueName="P1072151">
      <xmlPr mapId="3" xpath="/TFI-IZD-KI/ISD-KI_1000336/P1072151" xmlDataType="decimal"/>
    </xmlCellPr>
  </singleXmlCell>
  <singleXmlCell id="200" r="K22" connectionId="0">
    <xmlCellPr id="1" uniqueName="P1072152">
      <xmlPr mapId="3" xpath="/TFI-IZD-KI/ISD-KI_1000336/P1072152" xmlDataType="decimal"/>
    </xmlCellPr>
  </singleXmlCell>
  <singleXmlCell id="201" r="H23" connectionId="0">
    <xmlCellPr id="1" uniqueName="P1072153">
      <xmlPr mapId="3" xpath="/TFI-IZD-KI/ISD-KI_1000336/P1072153" xmlDataType="decimal"/>
    </xmlCellPr>
  </singleXmlCell>
  <singleXmlCell id="202" r="I23" connectionId="0">
    <xmlCellPr id="1" uniqueName="P1072154">
      <xmlPr mapId="3" xpath="/TFI-IZD-KI/ISD-KI_1000336/P1072154" xmlDataType="decimal"/>
    </xmlCellPr>
  </singleXmlCell>
  <singleXmlCell id="203" r="J23" connectionId="0">
    <xmlCellPr id="1" uniqueName="P1072155">
      <xmlPr mapId="3" xpath="/TFI-IZD-KI/ISD-KI_1000336/P1072155" xmlDataType="decimal"/>
    </xmlCellPr>
  </singleXmlCell>
  <singleXmlCell id="204" r="K23" connectionId="0">
    <xmlCellPr id="1" uniqueName="P1072156">
      <xmlPr mapId="3" xpath="/TFI-IZD-KI/ISD-KI_1000336/P1072156" xmlDataType="decimal"/>
    </xmlCellPr>
  </singleXmlCell>
  <singleXmlCell id="205" r="H24" connectionId="0">
    <xmlCellPr id="1" uniqueName="P1072157">
      <xmlPr mapId="3" xpath="/TFI-IZD-KI/ISD-KI_1000336/P1072157" xmlDataType="decimal"/>
    </xmlCellPr>
  </singleXmlCell>
  <singleXmlCell id="206" r="I24" connectionId="0">
    <xmlCellPr id="1" uniqueName="P1072158">
      <xmlPr mapId="3" xpath="/TFI-IZD-KI/ISD-KI_1000336/P1072158" xmlDataType="decimal"/>
    </xmlCellPr>
  </singleXmlCell>
  <singleXmlCell id="207" r="J24" connectionId="0">
    <xmlCellPr id="1" uniqueName="P1072159">
      <xmlPr mapId="3" xpath="/TFI-IZD-KI/ISD-KI_1000336/P1072159" xmlDataType="decimal"/>
    </xmlCellPr>
  </singleXmlCell>
  <singleXmlCell id="208" r="K24" connectionId="0">
    <xmlCellPr id="1" uniqueName="P1072160">
      <xmlPr mapId="3" xpath="/TFI-IZD-KI/ISD-KI_1000336/P1072160" xmlDataType="decimal"/>
    </xmlCellPr>
  </singleXmlCell>
  <singleXmlCell id="209" r="H25" connectionId="0">
    <xmlCellPr id="1" uniqueName="P1121486">
      <xmlPr mapId="3" xpath="/TFI-IZD-KI/ISD-KI_1000336/P1121486" xmlDataType="decimal"/>
    </xmlCellPr>
  </singleXmlCell>
  <singleXmlCell id="210" r="I25" connectionId="0">
    <xmlCellPr id="1" uniqueName="P1121487">
      <xmlPr mapId="3" xpath="/TFI-IZD-KI/ISD-KI_1000336/P1121487" xmlDataType="decimal"/>
    </xmlCellPr>
  </singleXmlCell>
  <singleXmlCell id="211" r="J25" connectionId="0">
    <xmlCellPr id="1" uniqueName="P1121488">
      <xmlPr mapId="3" xpath="/TFI-IZD-KI/ISD-KI_1000336/P1121488" xmlDataType="decimal"/>
    </xmlCellPr>
  </singleXmlCell>
  <singleXmlCell id="212" r="K25" connectionId="0">
    <xmlCellPr id="1" uniqueName="P1121489">
      <xmlPr mapId="3" xpath="/TFI-IZD-KI/ISD-KI_1000336/P1121489" xmlDataType="decimal"/>
    </xmlCellPr>
  </singleXmlCell>
  <singleXmlCell id="213" r="H26" connectionId="0">
    <xmlCellPr id="1" uniqueName="P1072161">
      <xmlPr mapId="3" xpath="/TFI-IZD-KI/ISD-KI_1000336/P1072161" xmlDataType="decimal"/>
    </xmlCellPr>
  </singleXmlCell>
  <singleXmlCell id="214" r="I26" connectionId="0">
    <xmlCellPr id="1" uniqueName="P1072162">
      <xmlPr mapId="3" xpath="/TFI-IZD-KI/ISD-KI_1000336/P1072162" xmlDataType="decimal"/>
    </xmlCellPr>
  </singleXmlCell>
  <singleXmlCell id="215" r="J26" connectionId="0">
    <xmlCellPr id="1" uniqueName="P1072163">
      <xmlPr mapId="3" xpath="/TFI-IZD-KI/ISD-KI_1000336/P1072163" xmlDataType="decimal"/>
    </xmlCellPr>
  </singleXmlCell>
  <singleXmlCell id="216" r="K26" connectionId="0">
    <xmlCellPr id="1" uniqueName="P1072164">
      <xmlPr mapId="3" xpath="/TFI-IZD-KI/ISD-KI_1000336/P1072164" xmlDataType="decimal"/>
    </xmlCellPr>
  </singleXmlCell>
  <singleXmlCell id="217" r="H27" connectionId="0">
    <xmlCellPr id="1" uniqueName="P1072165">
      <xmlPr mapId="3" xpath="/TFI-IZD-KI/ISD-KI_1000336/P1072165" xmlDataType="decimal"/>
    </xmlCellPr>
  </singleXmlCell>
  <singleXmlCell id="218" r="I27" connectionId="0">
    <xmlCellPr id="1" uniqueName="P1072166">
      <xmlPr mapId="3" xpath="/TFI-IZD-KI/ISD-KI_1000336/P1072166" xmlDataType="decimal"/>
    </xmlCellPr>
  </singleXmlCell>
  <singleXmlCell id="219" r="J27" connectionId="0">
    <xmlCellPr id="1" uniqueName="P1072167">
      <xmlPr mapId="3" xpath="/TFI-IZD-KI/ISD-KI_1000336/P1072167" xmlDataType="decimal"/>
    </xmlCellPr>
  </singleXmlCell>
  <singleXmlCell id="220" r="K27" connectionId="0">
    <xmlCellPr id="1" uniqueName="P1072168">
      <xmlPr mapId="3" xpath="/TFI-IZD-KI/ISD-KI_1000336/P1072168" xmlDataType="decimal"/>
    </xmlCellPr>
  </singleXmlCell>
  <singleXmlCell id="221" r="H28" connectionId="0">
    <xmlCellPr id="1" uniqueName="P1072169">
      <xmlPr mapId="3" xpath="/TFI-IZD-KI/ISD-KI_1000336/P1072169" xmlDataType="decimal"/>
    </xmlCellPr>
  </singleXmlCell>
  <singleXmlCell id="222" r="I28" connectionId="0">
    <xmlCellPr id="1" uniqueName="P1072170">
      <xmlPr mapId="3" xpath="/TFI-IZD-KI/ISD-KI_1000336/P1072170" xmlDataType="decimal"/>
    </xmlCellPr>
  </singleXmlCell>
  <singleXmlCell id="223" r="J28" connectionId="0">
    <xmlCellPr id="1" uniqueName="P1072171">
      <xmlPr mapId="3" xpath="/TFI-IZD-KI/ISD-KI_1000336/P1072171" xmlDataType="decimal"/>
    </xmlCellPr>
  </singleXmlCell>
  <singleXmlCell id="224" r="K28" connectionId="0">
    <xmlCellPr id="1" uniqueName="P1072172">
      <xmlPr mapId="3" xpath="/TFI-IZD-KI/ISD-KI_1000336/P1072172" xmlDataType="decimal"/>
    </xmlCellPr>
  </singleXmlCell>
  <singleXmlCell id="225" r="H29" connectionId="0">
    <xmlCellPr id="1" uniqueName="P1072173">
      <xmlPr mapId="3" xpath="/TFI-IZD-KI/ISD-KI_1000336/P1072173" xmlDataType="decimal"/>
    </xmlCellPr>
  </singleXmlCell>
  <singleXmlCell id="226" r="I29" connectionId="0">
    <xmlCellPr id="1" uniqueName="P1072174">
      <xmlPr mapId="3" xpath="/TFI-IZD-KI/ISD-KI_1000336/P1072174" xmlDataType="decimal"/>
    </xmlCellPr>
  </singleXmlCell>
  <singleXmlCell id="227" r="J29" connectionId="0">
    <xmlCellPr id="1" uniqueName="P1072175">
      <xmlPr mapId="3" xpath="/TFI-IZD-KI/ISD-KI_1000336/P1072175" xmlDataType="decimal"/>
    </xmlCellPr>
  </singleXmlCell>
  <singleXmlCell id="228" r="K29" connectionId="0">
    <xmlCellPr id="1" uniqueName="P1072176">
      <xmlPr mapId="3" xpath="/TFI-IZD-KI/ISD-KI_1000336/P1072176" xmlDataType="decimal"/>
    </xmlCellPr>
  </singleXmlCell>
  <singleXmlCell id="229" r="H30" connectionId="0">
    <xmlCellPr id="1" uniqueName="P1072177">
      <xmlPr mapId="3" xpath="/TFI-IZD-KI/ISD-KI_1000336/P1072177" xmlDataType="decimal"/>
    </xmlCellPr>
  </singleXmlCell>
  <singleXmlCell id="230" r="I30" connectionId="0">
    <xmlCellPr id="1" uniqueName="P1072178">
      <xmlPr mapId="3" xpath="/TFI-IZD-KI/ISD-KI_1000336/P1072178" xmlDataType="decimal"/>
    </xmlCellPr>
  </singleXmlCell>
  <singleXmlCell id="231" r="J30" connectionId="0">
    <xmlCellPr id="1" uniqueName="P1072179">
      <xmlPr mapId="3" xpath="/TFI-IZD-KI/ISD-KI_1000336/P1072179" xmlDataType="decimal"/>
    </xmlCellPr>
  </singleXmlCell>
  <singleXmlCell id="232" r="K30" connectionId="0">
    <xmlCellPr id="1" uniqueName="P1072180">
      <xmlPr mapId="3" xpath="/TFI-IZD-KI/ISD-KI_1000336/P1072180" xmlDataType="decimal"/>
    </xmlCellPr>
  </singleXmlCell>
  <singleXmlCell id="233" r="H31" connectionId="0">
    <xmlCellPr id="1" uniqueName="P1072181">
      <xmlPr mapId="3" xpath="/TFI-IZD-KI/ISD-KI_1000336/P1072181" xmlDataType="decimal"/>
    </xmlCellPr>
  </singleXmlCell>
  <singleXmlCell id="234" r="I31" connectionId="0">
    <xmlCellPr id="1" uniqueName="P1072182">
      <xmlPr mapId="3" xpath="/TFI-IZD-KI/ISD-KI_1000336/P1072182" xmlDataType="decimal"/>
    </xmlCellPr>
  </singleXmlCell>
  <singleXmlCell id="235" r="J31" connectionId="0">
    <xmlCellPr id="1" uniqueName="P1072183">
      <xmlPr mapId="3" xpath="/TFI-IZD-KI/ISD-KI_1000336/P1072183" xmlDataType="decimal"/>
    </xmlCellPr>
  </singleXmlCell>
  <singleXmlCell id="236" r="K31" connectionId="0">
    <xmlCellPr id="1" uniqueName="P1072184">
      <xmlPr mapId="3" xpath="/TFI-IZD-KI/ISD-KI_1000336/P1072184" xmlDataType="decimal"/>
    </xmlCellPr>
  </singleXmlCell>
  <singleXmlCell id="237" r="H32" connectionId="0">
    <xmlCellPr id="1" uniqueName="P1072185">
      <xmlPr mapId="3" xpath="/TFI-IZD-KI/ISD-KI_1000336/P1072185" xmlDataType="decimal"/>
    </xmlCellPr>
  </singleXmlCell>
  <singleXmlCell id="238" r="I32" connectionId="0">
    <xmlCellPr id="1" uniqueName="P1072186">
      <xmlPr mapId="3" xpath="/TFI-IZD-KI/ISD-KI_1000336/P1072186" xmlDataType="decimal"/>
    </xmlCellPr>
  </singleXmlCell>
  <singleXmlCell id="239" r="J32" connectionId="0">
    <xmlCellPr id="1" uniqueName="P1072187">
      <xmlPr mapId="3" xpath="/TFI-IZD-KI/ISD-KI_1000336/P1072187" xmlDataType="decimal"/>
    </xmlCellPr>
  </singleXmlCell>
  <singleXmlCell id="240" r="K32" connectionId="0">
    <xmlCellPr id="1" uniqueName="P1072188">
      <xmlPr mapId="3" xpath="/TFI-IZD-KI/ISD-KI_1000336/P1072188" xmlDataType="decimal"/>
    </xmlCellPr>
  </singleXmlCell>
  <singleXmlCell id="241" r="H33" connectionId="0">
    <xmlCellPr id="1" uniqueName="P1072189">
      <xmlPr mapId="3" xpath="/TFI-IZD-KI/ISD-KI_1000336/P1072189" xmlDataType="decimal"/>
    </xmlCellPr>
  </singleXmlCell>
  <singleXmlCell id="242" r="I33" connectionId="0">
    <xmlCellPr id="1" uniqueName="P1072190">
      <xmlPr mapId="3" xpath="/TFI-IZD-KI/ISD-KI_1000336/P1072190" xmlDataType="decimal"/>
    </xmlCellPr>
  </singleXmlCell>
  <singleXmlCell id="243" r="J33" connectionId="0">
    <xmlCellPr id="1" uniqueName="P1072191">
      <xmlPr mapId="3" xpath="/TFI-IZD-KI/ISD-KI_1000336/P1072191" xmlDataType="decimal"/>
    </xmlCellPr>
  </singleXmlCell>
  <singleXmlCell id="244" r="K33" connectionId="0">
    <xmlCellPr id="1" uniqueName="P1072192">
      <xmlPr mapId="3" xpath="/TFI-IZD-KI/ISD-KI_1000336/P1072192" xmlDataType="decimal"/>
    </xmlCellPr>
  </singleXmlCell>
  <singleXmlCell id="245" r="H34" connectionId="0">
    <xmlCellPr id="1" uniqueName="P1072193">
      <xmlPr mapId="3" xpath="/TFI-IZD-KI/ISD-KI_1000336/P1072193" xmlDataType="decimal"/>
    </xmlCellPr>
  </singleXmlCell>
  <singleXmlCell id="246" r="I34" connectionId="0">
    <xmlCellPr id="1" uniqueName="P1072194">
      <xmlPr mapId="3" xpath="/TFI-IZD-KI/ISD-KI_1000336/P1072194" xmlDataType="decimal"/>
    </xmlCellPr>
  </singleXmlCell>
  <singleXmlCell id="247" r="J34" connectionId="0">
    <xmlCellPr id="1" uniqueName="P1072195">
      <xmlPr mapId="3" xpath="/TFI-IZD-KI/ISD-KI_1000336/P1072195" xmlDataType="decimal"/>
    </xmlCellPr>
  </singleXmlCell>
  <singleXmlCell id="248" r="K34" connectionId="0">
    <xmlCellPr id="1" uniqueName="P1072196">
      <xmlPr mapId="3" xpath="/TFI-IZD-KI/ISD-KI_1000336/P1072196" xmlDataType="decimal"/>
    </xmlCellPr>
  </singleXmlCell>
  <singleXmlCell id="249" r="H35" connectionId="0">
    <xmlCellPr id="1" uniqueName="P1072197">
      <xmlPr mapId="3" xpath="/TFI-IZD-KI/ISD-KI_1000336/P1072197" xmlDataType="decimal"/>
    </xmlCellPr>
  </singleXmlCell>
  <singleXmlCell id="250" r="I35" connectionId="0">
    <xmlCellPr id="1" uniqueName="P1072198">
      <xmlPr mapId="3" xpath="/TFI-IZD-KI/ISD-KI_1000336/P1072198" xmlDataType="decimal"/>
    </xmlCellPr>
  </singleXmlCell>
  <singleXmlCell id="251" r="J35" connectionId="0">
    <xmlCellPr id="1" uniqueName="P1072199">
      <xmlPr mapId="3" xpath="/TFI-IZD-KI/ISD-KI_1000336/P1072199" xmlDataType="decimal"/>
    </xmlCellPr>
  </singleXmlCell>
  <singleXmlCell id="252" r="K35" connectionId="0">
    <xmlCellPr id="1" uniqueName="P1072200">
      <xmlPr mapId="3" xpath="/TFI-IZD-KI/ISD-KI_1000336/P1072200" xmlDataType="decimal"/>
    </xmlCellPr>
  </singleXmlCell>
  <singleXmlCell id="253" r="H36" connectionId="0">
    <xmlCellPr id="1" uniqueName="P1072201">
      <xmlPr mapId="3" xpath="/TFI-IZD-KI/ISD-KI_1000336/P1072201" xmlDataType="decimal"/>
    </xmlCellPr>
  </singleXmlCell>
  <singleXmlCell id="254" r="I36" connectionId="0">
    <xmlCellPr id="1" uniqueName="P1072202">
      <xmlPr mapId="3" xpath="/TFI-IZD-KI/ISD-KI_1000336/P1072202" xmlDataType="decimal"/>
    </xmlCellPr>
  </singleXmlCell>
  <singleXmlCell id="255" r="J36" connectionId="0">
    <xmlCellPr id="1" uniqueName="P1072203">
      <xmlPr mapId="3" xpath="/TFI-IZD-KI/ISD-KI_1000336/P1072203" xmlDataType="decimal"/>
    </xmlCellPr>
  </singleXmlCell>
  <singleXmlCell id="256" r="K36" connectionId="0">
    <xmlCellPr id="1" uniqueName="P1072204">
      <xmlPr mapId="3" xpath="/TFI-IZD-KI/ISD-KI_1000336/P1072204" xmlDataType="decimal"/>
    </xmlCellPr>
  </singleXmlCell>
  <singleXmlCell id="257" r="H37" connectionId="0">
    <xmlCellPr id="1" uniqueName="P1072205">
      <xmlPr mapId="3" xpath="/TFI-IZD-KI/ISD-KI_1000336/P1072205" xmlDataType="decimal"/>
    </xmlCellPr>
  </singleXmlCell>
  <singleXmlCell id="258" r="I37" connectionId="0">
    <xmlCellPr id="1" uniqueName="P1072206">
      <xmlPr mapId="3" xpath="/TFI-IZD-KI/ISD-KI_1000336/P1072206" xmlDataType="decimal"/>
    </xmlCellPr>
  </singleXmlCell>
  <singleXmlCell id="259" r="J37" connectionId="0">
    <xmlCellPr id="1" uniqueName="P1072207">
      <xmlPr mapId="3" xpath="/TFI-IZD-KI/ISD-KI_1000336/P1072207" xmlDataType="decimal"/>
    </xmlCellPr>
  </singleXmlCell>
  <singleXmlCell id="260" r="K37" connectionId="0">
    <xmlCellPr id="1" uniqueName="P1072208">
      <xmlPr mapId="3" xpath="/TFI-IZD-KI/ISD-KI_1000336/P1072208" xmlDataType="decimal"/>
    </xmlCellPr>
  </singleXmlCell>
  <singleXmlCell id="261" r="H38" connectionId="0">
    <xmlCellPr id="1" uniqueName="P1072209">
      <xmlPr mapId="3" xpath="/TFI-IZD-KI/ISD-KI_1000336/P1072209" xmlDataType="decimal"/>
    </xmlCellPr>
  </singleXmlCell>
  <singleXmlCell id="262" r="I38" connectionId="0">
    <xmlCellPr id="1" uniqueName="P1072210">
      <xmlPr mapId="3" xpath="/TFI-IZD-KI/ISD-KI_1000336/P1072210" xmlDataType="decimal"/>
    </xmlCellPr>
  </singleXmlCell>
  <singleXmlCell id="263" r="J38" connectionId="0">
    <xmlCellPr id="1" uniqueName="P1072211">
      <xmlPr mapId="3" xpath="/TFI-IZD-KI/ISD-KI_1000336/P1072211" xmlDataType="decimal"/>
    </xmlCellPr>
  </singleXmlCell>
  <singleXmlCell id="264" r="K38" connectionId="0">
    <xmlCellPr id="1" uniqueName="P1072212">
      <xmlPr mapId="3" xpath="/TFI-IZD-KI/ISD-KI_1000336/P1072212" xmlDataType="decimal"/>
    </xmlCellPr>
  </singleXmlCell>
  <singleXmlCell id="265" r="H39" connectionId="0">
    <xmlCellPr id="1" uniqueName="P1072213">
      <xmlPr mapId="3" xpath="/TFI-IZD-KI/ISD-KI_1000336/P1072213" xmlDataType="decimal"/>
    </xmlCellPr>
  </singleXmlCell>
  <singleXmlCell id="266" r="I39" connectionId="0">
    <xmlCellPr id="1" uniqueName="P1072214">
      <xmlPr mapId="3" xpath="/TFI-IZD-KI/ISD-KI_1000336/P1072214" xmlDataType="decimal"/>
    </xmlCellPr>
  </singleXmlCell>
  <singleXmlCell id="267" r="J39" connectionId="0">
    <xmlCellPr id="1" uniqueName="P1072215">
      <xmlPr mapId="3" xpath="/TFI-IZD-KI/ISD-KI_1000336/P1072215" xmlDataType="decimal"/>
    </xmlCellPr>
  </singleXmlCell>
  <singleXmlCell id="268" r="K39" connectionId="0">
    <xmlCellPr id="1" uniqueName="P1072216">
      <xmlPr mapId="3" xpath="/TFI-IZD-KI/ISD-KI_1000336/P1072216" xmlDataType="decimal"/>
    </xmlCellPr>
  </singleXmlCell>
  <singleXmlCell id="269" r="H40" connectionId="0">
    <xmlCellPr id="1" uniqueName="P1072217">
      <xmlPr mapId="3" xpath="/TFI-IZD-KI/ISD-KI_1000336/P1072217" xmlDataType="decimal"/>
    </xmlCellPr>
  </singleXmlCell>
  <singleXmlCell id="270" r="I40" connectionId="0">
    <xmlCellPr id="1" uniqueName="P1072218">
      <xmlPr mapId="3" xpath="/TFI-IZD-KI/ISD-KI_1000336/P1072218" xmlDataType="decimal"/>
    </xmlCellPr>
  </singleXmlCell>
  <singleXmlCell id="271" r="J40" connectionId="0">
    <xmlCellPr id="1" uniqueName="P1072219">
      <xmlPr mapId="3" xpath="/TFI-IZD-KI/ISD-KI_1000336/P1072219" xmlDataType="decimal"/>
    </xmlCellPr>
  </singleXmlCell>
  <singleXmlCell id="272" r="K40" connectionId="0">
    <xmlCellPr id="1" uniqueName="P1072220">
      <xmlPr mapId="3" xpath="/TFI-IZD-KI/ISD-KI_1000336/P1072220" xmlDataType="decimal"/>
    </xmlCellPr>
  </singleXmlCell>
  <singleXmlCell id="273" r="H41" connectionId="0">
    <xmlCellPr id="1" uniqueName="P1072221">
      <xmlPr mapId="3" xpath="/TFI-IZD-KI/ISD-KI_1000336/P1072221" xmlDataType="decimal"/>
    </xmlCellPr>
  </singleXmlCell>
  <singleXmlCell id="274" r="I41" connectionId="0">
    <xmlCellPr id="1" uniqueName="P1072222">
      <xmlPr mapId="3" xpath="/TFI-IZD-KI/ISD-KI_1000336/P1072222" xmlDataType="decimal"/>
    </xmlCellPr>
  </singleXmlCell>
  <singleXmlCell id="275" r="J41" connectionId="0">
    <xmlCellPr id="1" uniqueName="P1072223">
      <xmlPr mapId="3" xpath="/TFI-IZD-KI/ISD-KI_1000336/P1072223" xmlDataType="decimal"/>
    </xmlCellPr>
  </singleXmlCell>
  <singleXmlCell id="276" r="K41" connectionId="0">
    <xmlCellPr id="1" uniqueName="P1072224">
      <xmlPr mapId="3" xpath="/TFI-IZD-KI/ISD-KI_1000336/P1072224" xmlDataType="decimal"/>
    </xmlCellPr>
  </singleXmlCell>
  <singleXmlCell id="277" r="H42" connectionId="0">
    <xmlCellPr id="1" uniqueName="P1072225">
      <xmlPr mapId="3" xpath="/TFI-IZD-KI/ISD-KI_1000336/P1072225" xmlDataType="decimal"/>
    </xmlCellPr>
  </singleXmlCell>
  <singleXmlCell id="278" r="I42" connectionId="0">
    <xmlCellPr id="1" uniqueName="P1072226">
      <xmlPr mapId="3" xpath="/TFI-IZD-KI/ISD-KI_1000336/P1072226" xmlDataType="decimal"/>
    </xmlCellPr>
  </singleXmlCell>
  <singleXmlCell id="279" r="J42" connectionId="0">
    <xmlCellPr id="1" uniqueName="P1072227">
      <xmlPr mapId="3" xpath="/TFI-IZD-KI/ISD-KI_1000336/P1072227" xmlDataType="decimal"/>
    </xmlCellPr>
  </singleXmlCell>
  <singleXmlCell id="280" r="K42" connectionId="0">
    <xmlCellPr id="1" uniqueName="P1072228">
      <xmlPr mapId="3" xpath="/TFI-IZD-KI/ISD-KI_1000336/P1072228" xmlDataType="decimal"/>
    </xmlCellPr>
  </singleXmlCell>
  <singleXmlCell id="281" r="H43" connectionId="0">
    <xmlCellPr id="1" uniqueName="P1072229">
      <xmlPr mapId="3" xpath="/TFI-IZD-KI/ISD-KI_1000336/P1072229" xmlDataType="decimal"/>
    </xmlCellPr>
  </singleXmlCell>
  <singleXmlCell id="282" r="I43" connectionId="0">
    <xmlCellPr id="1" uniqueName="P1072230">
      <xmlPr mapId="3" xpath="/TFI-IZD-KI/ISD-KI_1000336/P1072230" xmlDataType="decimal"/>
    </xmlCellPr>
  </singleXmlCell>
  <singleXmlCell id="283" r="J43" connectionId="0">
    <xmlCellPr id="1" uniqueName="P1072231">
      <xmlPr mapId="3" xpath="/TFI-IZD-KI/ISD-KI_1000336/P1072231" xmlDataType="decimal"/>
    </xmlCellPr>
  </singleXmlCell>
  <singleXmlCell id="284" r="K43" connectionId="0">
    <xmlCellPr id="1" uniqueName="P1072232">
      <xmlPr mapId="3" xpath="/TFI-IZD-KI/ISD-KI_1000336/P1072232" xmlDataType="decimal"/>
    </xmlCellPr>
  </singleXmlCell>
  <singleXmlCell id="285" r="H45" connectionId="0">
    <xmlCellPr id="1" uniqueName="P1072233">
      <xmlPr mapId="3" xpath="/TFI-IZD-KI/ISD-KI_1000336/P1072233" xmlDataType="decimal"/>
    </xmlCellPr>
  </singleXmlCell>
  <singleXmlCell id="286" r="I45" connectionId="0">
    <xmlCellPr id="1" uniqueName="P1072234">
      <xmlPr mapId="3" xpath="/TFI-IZD-KI/ISD-KI_1000336/P1072234" xmlDataType="decimal"/>
    </xmlCellPr>
  </singleXmlCell>
  <singleXmlCell id="287" r="J45" connectionId="0">
    <xmlCellPr id="1" uniqueName="P1072235">
      <xmlPr mapId="3" xpath="/TFI-IZD-KI/ISD-KI_1000336/P1072235" xmlDataType="decimal"/>
    </xmlCellPr>
  </singleXmlCell>
  <singleXmlCell id="288" r="K45" connectionId="0">
    <xmlCellPr id="1" uniqueName="P1072236">
      <xmlPr mapId="3" xpath="/TFI-IZD-KI/ISD-KI_1000336/P1072236" xmlDataType="decimal"/>
    </xmlCellPr>
  </singleXmlCell>
  <singleXmlCell id="289" r="H46" connectionId="0">
    <xmlCellPr id="1" uniqueName="P1072237">
      <xmlPr mapId="3" xpath="/TFI-IZD-KI/ISD-KI_1000336/P1072237" xmlDataType="decimal"/>
    </xmlCellPr>
  </singleXmlCell>
  <singleXmlCell id="290" r="I46" connectionId="0">
    <xmlCellPr id="1" uniqueName="P1072238">
      <xmlPr mapId="3" xpath="/TFI-IZD-KI/ISD-KI_1000336/P1072238" xmlDataType="decimal"/>
    </xmlCellPr>
  </singleXmlCell>
  <singleXmlCell id="291" r="J46" connectionId="0">
    <xmlCellPr id="1" uniqueName="P1072239">
      <xmlPr mapId="3" xpath="/TFI-IZD-KI/ISD-KI_1000336/P1072239" xmlDataType="decimal"/>
    </xmlCellPr>
  </singleXmlCell>
  <singleXmlCell id="292" r="K46" connectionId="0">
    <xmlCellPr id="1" uniqueName="P1072240">
      <xmlPr mapId="3" xpath="/TFI-IZD-KI/ISD-KI_1000336/P1072240" xmlDataType="decimal"/>
    </xmlCellPr>
  </singleXmlCell>
  <singleXmlCell id="293" r="H47" connectionId="0">
    <xmlCellPr id="1" uniqueName="P1072241">
      <xmlPr mapId="3" xpath="/TFI-IZD-KI/ISD-KI_1000336/P1072241" xmlDataType="decimal"/>
    </xmlCellPr>
  </singleXmlCell>
  <singleXmlCell id="294" r="I47" connectionId="0">
    <xmlCellPr id="1" uniqueName="P1072242">
      <xmlPr mapId="3" xpath="/TFI-IZD-KI/ISD-KI_1000336/P1072242" xmlDataType="decimal"/>
    </xmlCellPr>
  </singleXmlCell>
  <singleXmlCell id="295" r="J47" connectionId="0">
    <xmlCellPr id="1" uniqueName="P1072243">
      <xmlPr mapId="3" xpath="/TFI-IZD-KI/ISD-KI_1000336/P1072243" xmlDataType="decimal"/>
    </xmlCellPr>
  </singleXmlCell>
  <singleXmlCell id="296" r="K47" connectionId="0">
    <xmlCellPr id="1" uniqueName="P1072244">
      <xmlPr mapId="3" xpath="/TFI-IZD-KI/ISD-KI_1000336/P1072244" xmlDataType="decimal"/>
    </xmlCellPr>
  </singleXmlCell>
  <singleXmlCell id="297" r="H48" connectionId="0">
    <xmlCellPr id="1" uniqueName="P1072245">
      <xmlPr mapId="3" xpath="/TFI-IZD-KI/ISD-KI_1000336/P1072245" xmlDataType="decimal"/>
    </xmlCellPr>
  </singleXmlCell>
  <singleXmlCell id="298" r="I48" connectionId="0">
    <xmlCellPr id="1" uniqueName="P1072246">
      <xmlPr mapId="3" xpath="/TFI-IZD-KI/ISD-KI_1000336/P1072246" xmlDataType="decimal"/>
    </xmlCellPr>
  </singleXmlCell>
  <singleXmlCell id="299" r="J48" connectionId="0">
    <xmlCellPr id="1" uniqueName="P1072247">
      <xmlPr mapId="3" xpath="/TFI-IZD-KI/ISD-KI_1000336/P1072247" xmlDataType="decimal"/>
    </xmlCellPr>
  </singleXmlCell>
  <singleXmlCell id="300" r="K48" connectionId="0">
    <xmlCellPr id="1" uniqueName="P1072248">
      <xmlPr mapId="3" xpath="/TFI-IZD-KI/ISD-KI_1000336/P1072248" xmlDataType="decimal"/>
    </xmlCellPr>
  </singleXmlCell>
  <singleXmlCell id="301" r="H49" connectionId="0">
    <xmlCellPr id="1" uniqueName="P1072249">
      <xmlPr mapId="3" xpath="/TFI-IZD-KI/ISD-KI_1000336/P1072249" xmlDataType="decimal"/>
    </xmlCellPr>
  </singleXmlCell>
  <singleXmlCell id="302" r="I49" connectionId="0">
    <xmlCellPr id="1" uniqueName="P1072250">
      <xmlPr mapId="3" xpath="/TFI-IZD-KI/ISD-KI_1000336/P1072250" xmlDataType="decimal"/>
    </xmlCellPr>
  </singleXmlCell>
  <singleXmlCell id="303" r="J49" connectionId="0">
    <xmlCellPr id="1" uniqueName="P1072251">
      <xmlPr mapId="3" xpath="/TFI-IZD-KI/ISD-KI_1000336/P1072251" xmlDataType="decimal"/>
    </xmlCellPr>
  </singleXmlCell>
  <singleXmlCell id="304" r="K49" connectionId="0">
    <xmlCellPr id="1" uniqueName="P1072252">
      <xmlPr mapId="3" xpath="/TFI-IZD-KI/ISD-KI_1000336/P1072252" xmlDataType="decimal"/>
    </xmlCellPr>
  </singleXmlCell>
  <singleXmlCell id="305" r="H50" connectionId="0">
    <xmlCellPr id="1" uniqueName="P1072253">
      <xmlPr mapId="3" xpath="/TFI-IZD-KI/ISD-KI_1000336/P1072253" xmlDataType="decimal"/>
    </xmlCellPr>
  </singleXmlCell>
  <singleXmlCell id="306" r="I50" connectionId="0">
    <xmlCellPr id="1" uniqueName="P1072254">
      <xmlPr mapId="3" xpath="/TFI-IZD-KI/ISD-KI_1000336/P1072254" xmlDataType="decimal"/>
    </xmlCellPr>
  </singleXmlCell>
  <singleXmlCell id="307" r="J50" connectionId="0">
    <xmlCellPr id="1" uniqueName="P1072255">
      <xmlPr mapId="3" xpath="/TFI-IZD-KI/ISD-KI_1000336/P1072255" xmlDataType="decimal"/>
    </xmlCellPr>
  </singleXmlCell>
  <singleXmlCell id="308" r="K50" connectionId="0">
    <xmlCellPr id="1" uniqueName="P1072256">
      <xmlPr mapId="3" xpath="/TFI-IZD-KI/ISD-KI_1000336/P1072256" xmlDataType="decimal"/>
    </xmlCellPr>
  </singleXmlCell>
  <singleXmlCell id="309" r="H51" connectionId="0">
    <xmlCellPr id="1" uniqueName="P1072257">
      <xmlPr mapId="3" xpath="/TFI-IZD-KI/ISD-KI_1000336/P1072257" xmlDataType="decimal"/>
    </xmlCellPr>
  </singleXmlCell>
  <singleXmlCell id="310" r="I51" connectionId="0">
    <xmlCellPr id="1" uniqueName="P1072258">
      <xmlPr mapId="3" xpath="/TFI-IZD-KI/ISD-KI_1000336/P1072258" xmlDataType="decimal"/>
    </xmlCellPr>
  </singleXmlCell>
  <singleXmlCell id="311" r="J51" connectionId="0">
    <xmlCellPr id="1" uniqueName="P1072259">
      <xmlPr mapId="3" xpath="/TFI-IZD-KI/ISD-KI_1000336/P1072259" xmlDataType="decimal"/>
    </xmlCellPr>
  </singleXmlCell>
  <singleXmlCell id="312" r="K51" connectionId="0">
    <xmlCellPr id="1" uniqueName="P1072260">
      <xmlPr mapId="3" xpath="/TFI-IZD-KI/ISD-KI_1000336/P1072260" xmlDataType="decimal"/>
    </xmlCellPr>
  </singleXmlCell>
  <singleXmlCell id="313" r="H52" connectionId="0">
    <xmlCellPr id="1" uniqueName="P1072261">
      <xmlPr mapId="3" xpath="/TFI-IZD-KI/ISD-KI_1000336/P1072261" xmlDataType="decimal"/>
    </xmlCellPr>
  </singleXmlCell>
  <singleXmlCell id="314" r="I52" connectionId="0">
    <xmlCellPr id="1" uniqueName="P1072262">
      <xmlPr mapId="3" xpath="/TFI-IZD-KI/ISD-KI_1000336/P1072262" xmlDataType="decimal"/>
    </xmlCellPr>
  </singleXmlCell>
  <singleXmlCell id="315" r="J52" connectionId="0">
    <xmlCellPr id="1" uniqueName="P1072263">
      <xmlPr mapId="3" xpath="/TFI-IZD-KI/ISD-KI_1000336/P1072263" xmlDataType="decimal"/>
    </xmlCellPr>
  </singleXmlCell>
  <singleXmlCell id="316" r="K52" connectionId="0">
    <xmlCellPr id="1" uniqueName="P1072264">
      <xmlPr mapId="3" xpath="/TFI-IZD-KI/ISD-KI_1000336/P1072264" xmlDataType="decimal"/>
    </xmlCellPr>
  </singleXmlCell>
  <singleXmlCell id="317" r="H53" connectionId="0">
    <xmlCellPr id="1" uniqueName="P1072265">
      <xmlPr mapId="3" xpath="/TFI-IZD-KI/ISD-KI_1000336/P1072265" xmlDataType="decimal"/>
    </xmlCellPr>
  </singleXmlCell>
  <singleXmlCell id="318" r="I53" connectionId="0">
    <xmlCellPr id="1" uniqueName="P1072266">
      <xmlPr mapId="3" xpath="/TFI-IZD-KI/ISD-KI_1000336/P1072266" xmlDataType="decimal"/>
    </xmlCellPr>
  </singleXmlCell>
  <singleXmlCell id="319" r="J53" connectionId="0">
    <xmlCellPr id="1" uniqueName="P1072267">
      <xmlPr mapId="3" xpath="/TFI-IZD-KI/ISD-KI_1000336/P1072267" xmlDataType="decimal"/>
    </xmlCellPr>
  </singleXmlCell>
  <singleXmlCell id="320" r="K53" connectionId="0">
    <xmlCellPr id="1" uniqueName="P1072268">
      <xmlPr mapId="3" xpath="/TFI-IZD-KI/ISD-KI_1000336/P1072268" xmlDataType="decimal"/>
    </xmlCellPr>
  </singleXmlCell>
  <singleXmlCell id="321" r="H54" connectionId="0">
    <xmlCellPr id="1" uniqueName="P1072269">
      <xmlPr mapId="3" xpath="/TFI-IZD-KI/ISD-KI_1000336/P1072269" xmlDataType="decimal"/>
    </xmlCellPr>
  </singleXmlCell>
  <singleXmlCell id="322" r="I54" connectionId="0">
    <xmlCellPr id="1" uniqueName="P1072270">
      <xmlPr mapId="3" xpath="/TFI-IZD-KI/ISD-KI_1000336/P1072270" xmlDataType="decimal"/>
    </xmlCellPr>
  </singleXmlCell>
  <singleXmlCell id="323" r="J54" connectionId="0">
    <xmlCellPr id="1" uniqueName="P1072271">
      <xmlPr mapId="3" xpath="/TFI-IZD-KI/ISD-KI_1000336/P1072271" xmlDataType="decimal"/>
    </xmlCellPr>
  </singleXmlCell>
  <singleXmlCell id="324" r="K54" connectionId="0">
    <xmlCellPr id="1" uniqueName="P1072272">
      <xmlPr mapId="3" xpath="/TFI-IZD-KI/ISD-KI_1000336/P1072272" xmlDataType="decimal"/>
    </xmlCellPr>
  </singleXmlCell>
  <singleXmlCell id="325" r="H55" connectionId="0">
    <xmlCellPr id="1" uniqueName="P1072273">
      <xmlPr mapId="3" xpath="/TFI-IZD-KI/ISD-KI_1000336/P1072273" xmlDataType="decimal"/>
    </xmlCellPr>
  </singleXmlCell>
  <singleXmlCell id="326" r="I55" connectionId="0">
    <xmlCellPr id="1" uniqueName="P1072274">
      <xmlPr mapId="3" xpath="/TFI-IZD-KI/ISD-KI_1000336/P1072274" xmlDataType="decimal"/>
    </xmlCellPr>
  </singleXmlCell>
  <singleXmlCell id="327" r="J55" connectionId="0">
    <xmlCellPr id="1" uniqueName="P1072275">
      <xmlPr mapId="3" xpath="/TFI-IZD-KI/ISD-KI_1000336/P1072275" xmlDataType="decimal"/>
    </xmlCellPr>
  </singleXmlCell>
  <singleXmlCell id="328" r="K55" connectionId="0">
    <xmlCellPr id="1" uniqueName="P1072276">
      <xmlPr mapId="3" xpath="/TFI-IZD-KI/ISD-KI_1000336/P1072276" xmlDataType="decimal"/>
    </xmlCellPr>
  </singleXmlCell>
  <singleXmlCell id="329" r="H56" connectionId="0">
    <xmlCellPr id="1" uniqueName="P1072277">
      <xmlPr mapId="3" xpath="/TFI-IZD-KI/ISD-KI_1000336/P1072277" xmlDataType="decimal"/>
    </xmlCellPr>
  </singleXmlCell>
  <singleXmlCell id="330" r="I56" connectionId="0">
    <xmlCellPr id="1" uniqueName="P1072278">
      <xmlPr mapId="3" xpath="/TFI-IZD-KI/ISD-KI_1000336/P1072278" xmlDataType="decimal"/>
    </xmlCellPr>
  </singleXmlCell>
  <singleXmlCell id="331" r="J56" connectionId="0">
    <xmlCellPr id="1" uniqueName="P1072279">
      <xmlPr mapId="3" xpath="/TFI-IZD-KI/ISD-KI_1000336/P1072279" xmlDataType="decimal"/>
    </xmlCellPr>
  </singleXmlCell>
  <singleXmlCell id="332" r="K56" connectionId="0">
    <xmlCellPr id="1" uniqueName="P1072280">
      <xmlPr mapId="3" xpath="/TFI-IZD-KI/ISD-KI_1000336/P1072280" xmlDataType="decimal"/>
    </xmlCellPr>
  </singleXmlCell>
  <singleXmlCell id="333" r="H57" connectionId="0">
    <xmlCellPr id="1" uniqueName="P1072281">
      <xmlPr mapId="3" xpath="/TFI-IZD-KI/ISD-KI_1000336/P1072281" xmlDataType="decimal"/>
    </xmlCellPr>
  </singleXmlCell>
  <singleXmlCell id="334" r="I57" connectionId="0">
    <xmlCellPr id="1" uniqueName="P1072282">
      <xmlPr mapId="3" xpath="/TFI-IZD-KI/ISD-KI_1000336/P1072282" xmlDataType="decimal"/>
    </xmlCellPr>
  </singleXmlCell>
  <singleXmlCell id="335" r="J57" connectionId="0">
    <xmlCellPr id="1" uniqueName="P1072283">
      <xmlPr mapId="3" xpath="/TFI-IZD-KI/ISD-KI_1000336/P1072283" xmlDataType="decimal"/>
    </xmlCellPr>
  </singleXmlCell>
  <singleXmlCell id="336" r="K57" connectionId="0">
    <xmlCellPr id="1" uniqueName="P1072284">
      <xmlPr mapId="3" xpath="/TFI-IZD-KI/ISD-KI_1000336/P1072284" xmlDataType="decimal"/>
    </xmlCellPr>
  </singleXmlCell>
  <singleXmlCell id="337" r="H58" connectionId="0">
    <xmlCellPr id="1" uniqueName="P1072285">
      <xmlPr mapId="3" xpath="/TFI-IZD-KI/ISD-KI_1000336/P1072285" xmlDataType="decimal"/>
    </xmlCellPr>
  </singleXmlCell>
  <singleXmlCell id="338" r="I58" connectionId="0">
    <xmlCellPr id="1" uniqueName="P1072286">
      <xmlPr mapId="3" xpath="/TFI-IZD-KI/ISD-KI_1000336/P1072286" xmlDataType="decimal"/>
    </xmlCellPr>
  </singleXmlCell>
  <singleXmlCell id="339" r="J58" connectionId="0">
    <xmlCellPr id="1" uniqueName="P1072287">
      <xmlPr mapId="3" xpath="/TFI-IZD-KI/ISD-KI_1000336/P1072287" xmlDataType="decimal"/>
    </xmlCellPr>
  </singleXmlCell>
  <singleXmlCell id="340" r="K58" connectionId="0">
    <xmlCellPr id="1" uniqueName="P1072288">
      <xmlPr mapId="3" xpath="/TFI-IZD-KI/ISD-KI_1000336/P1072288" xmlDataType="decimal"/>
    </xmlCellPr>
  </singleXmlCell>
  <singleXmlCell id="341" r="H59" connectionId="0">
    <xmlCellPr id="1" uniqueName="P1072289">
      <xmlPr mapId="3" xpath="/TFI-IZD-KI/ISD-KI_1000336/P1072289" xmlDataType="decimal"/>
    </xmlCellPr>
  </singleXmlCell>
  <singleXmlCell id="342" r="I59" connectionId="0">
    <xmlCellPr id="1" uniqueName="P1072290">
      <xmlPr mapId="3" xpath="/TFI-IZD-KI/ISD-KI_1000336/P1072290" xmlDataType="decimal"/>
    </xmlCellPr>
  </singleXmlCell>
  <singleXmlCell id="343" r="J59" connectionId="0">
    <xmlCellPr id="1" uniqueName="P1072291">
      <xmlPr mapId="3" xpath="/TFI-IZD-KI/ISD-KI_1000336/P1072291" xmlDataType="decimal"/>
    </xmlCellPr>
  </singleXmlCell>
  <singleXmlCell id="344" r="K59" connectionId="0">
    <xmlCellPr id="1" uniqueName="P1072292">
      <xmlPr mapId="3" xpath="/TFI-IZD-KI/ISD-KI_1000336/P1072292" xmlDataType="decimal"/>
    </xmlCellPr>
  </singleXmlCell>
  <singleXmlCell id="345" r="H60" connectionId="0">
    <xmlCellPr id="1" uniqueName="P1072293">
      <xmlPr mapId="3" xpath="/TFI-IZD-KI/ISD-KI_1000336/P1072293" xmlDataType="decimal"/>
    </xmlCellPr>
  </singleXmlCell>
  <singleXmlCell id="346" r="I60" connectionId="0">
    <xmlCellPr id="1" uniqueName="P1072294">
      <xmlPr mapId="3" xpath="/TFI-IZD-KI/ISD-KI_1000336/P1072294" xmlDataType="decimal"/>
    </xmlCellPr>
  </singleXmlCell>
  <singleXmlCell id="347" r="J60" connectionId="0">
    <xmlCellPr id="1" uniqueName="P1072295">
      <xmlPr mapId="3" xpath="/TFI-IZD-KI/ISD-KI_1000336/P1072295" xmlDataType="decimal"/>
    </xmlCellPr>
  </singleXmlCell>
  <singleXmlCell id="348" r="K60" connectionId="0">
    <xmlCellPr id="1" uniqueName="P1072296">
      <xmlPr mapId="3" xpath="/TFI-IZD-KI/ISD-KI_1000336/P1072296" xmlDataType="decimal"/>
    </xmlCellPr>
  </singleXmlCell>
  <singleXmlCell id="349" r="H61" connectionId="0">
    <xmlCellPr id="1" uniqueName="P1072297">
      <xmlPr mapId="3" xpath="/TFI-IZD-KI/ISD-KI_1000336/P1072297" xmlDataType="decimal"/>
    </xmlCellPr>
  </singleXmlCell>
  <singleXmlCell id="350" r="I61" connectionId="0">
    <xmlCellPr id="1" uniqueName="P1072298">
      <xmlPr mapId="3" xpath="/TFI-IZD-KI/ISD-KI_1000336/P1072298" xmlDataType="decimal"/>
    </xmlCellPr>
  </singleXmlCell>
  <singleXmlCell id="351" r="J61" connectionId="0">
    <xmlCellPr id="1" uniqueName="P1072299">
      <xmlPr mapId="3" xpath="/TFI-IZD-KI/ISD-KI_1000336/P1072299" xmlDataType="decimal"/>
    </xmlCellPr>
  </singleXmlCell>
  <singleXmlCell id="352" r="K61" connectionId="0">
    <xmlCellPr id="1" uniqueName="P1072300">
      <xmlPr mapId="3" xpath="/TFI-IZD-KI/ISD-KI_1000336/P1072300" xmlDataType="decimal"/>
    </xmlCellPr>
  </singleXmlCell>
  <singleXmlCell id="353" r="H62" connectionId="0">
    <xmlCellPr id="1" uniqueName="P1072301">
      <xmlPr mapId="3" xpath="/TFI-IZD-KI/ISD-KI_1000336/P1072301" xmlDataType="decimal"/>
    </xmlCellPr>
  </singleXmlCell>
  <singleXmlCell id="354" r="I62" connectionId="0">
    <xmlCellPr id="1" uniqueName="P1072302">
      <xmlPr mapId="3" xpath="/TFI-IZD-KI/ISD-KI_1000336/P1072302" xmlDataType="decimal"/>
    </xmlCellPr>
  </singleXmlCell>
  <singleXmlCell id="355" r="J62" connectionId="0">
    <xmlCellPr id="1" uniqueName="P1072303">
      <xmlPr mapId="3" xpath="/TFI-IZD-KI/ISD-KI_1000336/P1072303" xmlDataType="decimal"/>
    </xmlCellPr>
  </singleXmlCell>
  <singleXmlCell id="356" r="K62" connectionId="0">
    <xmlCellPr id="1" uniqueName="P1072304">
      <xmlPr mapId="3" xpath="/TFI-IZD-KI/ISD-KI_1000336/P1072304" xmlDataType="decimal"/>
    </xmlCellPr>
  </singleXmlCell>
  <singleXmlCell id="357" r="H63" connectionId="0">
    <xmlCellPr id="1" uniqueName="P1072305">
      <xmlPr mapId="3" xpath="/TFI-IZD-KI/ISD-KI_1000336/P1072305" xmlDataType="decimal"/>
    </xmlCellPr>
  </singleXmlCell>
  <singleXmlCell id="358" r="I63" connectionId="0">
    <xmlCellPr id="1" uniqueName="P1072306">
      <xmlPr mapId="3" xpath="/TFI-IZD-KI/ISD-KI_1000336/P1072306" xmlDataType="decimal"/>
    </xmlCellPr>
  </singleXmlCell>
  <singleXmlCell id="359" r="J63" connectionId="0">
    <xmlCellPr id="1" uniqueName="P1072307">
      <xmlPr mapId="3" xpath="/TFI-IZD-KI/ISD-KI_1000336/P1072307" xmlDataType="decimal"/>
    </xmlCellPr>
  </singleXmlCell>
  <singleXmlCell id="360" r="K63" connectionId="0">
    <xmlCellPr id="1" uniqueName="P1072308">
      <xmlPr mapId="3" xpath="/TFI-IZD-KI/ISD-KI_1000336/P1072308" xmlDataType="decimal"/>
    </xmlCellPr>
  </singleXmlCell>
  <singleXmlCell id="361" r="H64" connectionId="0">
    <xmlCellPr id="1" uniqueName="P1072309">
      <xmlPr mapId="3" xpath="/TFI-IZD-KI/ISD-KI_1000336/P1072309" xmlDataType="decimal"/>
    </xmlCellPr>
  </singleXmlCell>
  <singleXmlCell id="362" r="I64" connectionId="0">
    <xmlCellPr id="1" uniqueName="P1072310">
      <xmlPr mapId="3" xpath="/TFI-IZD-KI/ISD-KI_1000336/P1072310" xmlDataType="decimal"/>
    </xmlCellPr>
  </singleXmlCell>
  <singleXmlCell id="363" r="J64" connectionId="0">
    <xmlCellPr id="1" uniqueName="P1072311">
      <xmlPr mapId="3" xpath="/TFI-IZD-KI/ISD-KI_1000336/P1072311" xmlDataType="decimal"/>
    </xmlCellPr>
  </singleXmlCell>
  <singleXmlCell id="364" r="K64" connectionId="0">
    <xmlCellPr id="1" uniqueName="P1072312">
      <xmlPr mapId="3" xpath="/TFI-IZD-KI/ISD-KI_1000336/P1072312" xmlDataType="decimal"/>
    </xmlCellPr>
  </singleXmlCell>
  <singleXmlCell id="365" r="H65" connectionId="0">
    <xmlCellPr id="1" uniqueName="P1072313">
      <xmlPr mapId="3" xpath="/TFI-IZD-KI/ISD-KI_1000336/P1072313" xmlDataType="decimal"/>
    </xmlCellPr>
  </singleXmlCell>
  <singleXmlCell id="366" r="I65" connectionId="0">
    <xmlCellPr id="1" uniqueName="P1072314">
      <xmlPr mapId="3" xpath="/TFI-IZD-KI/ISD-KI_1000336/P1072314" xmlDataType="decimal"/>
    </xmlCellPr>
  </singleXmlCell>
  <singleXmlCell id="367" r="J65" connectionId="0">
    <xmlCellPr id="1" uniqueName="P1072315">
      <xmlPr mapId="3" xpath="/TFI-IZD-KI/ISD-KI_1000336/P1072315" xmlDataType="decimal"/>
    </xmlCellPr>
  </singleXmlCell>
  <singleXmlCell id="368" r="K65" connectionId="0">
    <xmlCellPr id="1" uniqueName="P1072316">
      <xmlPr mapId="3" xpath="/TFI-IZD-KI/ISD-KI_1000336/P1072316" xmlDataType="decimal"/>
    </xmlCellPr>
  </singleXmlCell>
  <singleXmlCell id="369" r="H66" connectionId="0">
    <xmlCellPr id="1" uniqueName="P1072317">
      <xmlPr mapId="3" xpath="/TFI-IZD-KI/ISD-KI_1000336/P1072317" xmlDataType="decimal"/>
    </xmlCellPr>
  </singleXmlCell>
  <singleXmlCell id="370" r="I66" connectionId="0">
    <xmlCellPr id="1" uniqueName="P1072318">
      <xmlPr mapId="3" xpath="/TFI-IZD-KI/ISD-KI_1000336/P1072318" xmlDataType="decimal"/>
    </xmlCellPr>
  </singleXmlCell>
  <singleXmlCell id="371" r="J66" connectionId="0">
    <xmlCellPr id="1" uniqueName="P1072319">
      <xmlPr mapId="3" xpath="/TFI-IZD-KI/ISD-KI_1000336/P1072319" xmlDataType="decimal"/>
    </xmlCellPr>
  </singleXmlCell>
  <singleXmlCell id="372" r="K66" connectionId="0">
    <xmlCellPr id="1" uniqueName="P1072320">
      <xmlPr mapId="3" xpath="/TFI-IZD-KI/ISD-KI_1000336/P1072320" xmlDataType="decimal"/>
    </xmlCellPr>
  </singleXmlCell>
  <singleXmlCell id="373" r="H67" connectionId="0">
    <xmlCellPr id="1" uniqueName="P1072321">
      <xmlPr mapId="3" xpath="/TFI-IZD-KI/ISD-KI_1000336/P1072321" xmlDataType="decimal"/>
    </xmlCellPr>
  </singleXmlCell>
  <singleXmlCell id="374" r="I67" connectionId="0">
    <xmlCellPr id="1" uniqueName="P1072322">
      <xmlPr mapId="3" xpath="/TFI-IZD-KI/ISD-KI_1000336/P1072322" xmlDataType="decimal"/>
    </xmlCellPr>
  </singleXmlCell>
  <singleXmlCell id="375" r="J67" connectionId="0">
    <xmlCellPr id="1" uniqueName="P1072323">
      <xmlPr mapId="3" xpath="/TFI-IZD-KI/ISD-KI_1000336/P1072323" xmlDataType="decimal"/>
    </xmlCellPr>
  </singleXmlCell>
  <singleXmlCell id="376" r="K67" connectionId="0">
    <xmlCellPr id="1" uniqueName="P1072324">
      <xmlPr mapId="3" xpath="/TFI-IZD-KI/ISD-KI_1000336/P1072324" xmlDataType="decimal"/>
    </xmlCellPr>
  </singleXmlCell>
  <singleXmlCell id="377" r="H68" connectionId="0">
    <xmlCellPr id="1" uniqueName="P1072325">
      <xmlPr mapId="3" xpath="/TFI-IZD-KI/ISD-KI_1000336/P1072325" xmlDataType="decimal"/>
    </xmlCellPr>
  </singleXmlCell>
  <singleXmlCell id="378" r="I68" connectionId="0">
    <xmlCellPr id="1" uniqueName="P1072326">
      <xmlPr mapId="3" xpath="/TFI-IZD-KI/ISD-KI_1000336/P1072326" xmlDataType="decimal"/>
    </xmlCellPr>
  </singleXmlCell>
  <singleXmlCell id="379" r="J68" connectionId="0">
    <xmlCellPr id="1" uniqueName="P1072327">
      <xmlPr mapId="3" xpath="/TFI-IZD-KI/ISD-KI_1000336/P1072327" xmlDataType="decimal"/>
    </xmlCellPr>
  </singleXmlCell>
  <singleXmlCell id="380" r="K68" connectionId="0">
    <xmlCellPr id="1" uniqueName="P1072328">
      <xmlPr mapId="3" xpath="/TFI-IZD-KI/ISD-KI_1000336/P1072328" xmlDataType="decimal"/>
    </xmlCellPr>
  </singleXmlCell>
  <singleXmlCell id="381" r="H69" connectionId="0">
    <xmlCellPr id="1" uniqueName="P1072329">
      <xmlPr mapId="3" xpath="/TFI-IZD-KI/ISD-KI_1000336/P1072329" xmlDataType="decimal"/>
    </xmlCellPr>
  </singleXmlCell>
  <singleXmlCell id="382" r="I69" connectionId="0">
    <xmlCellPr id="1" uniqueName="P1072330">
      <xmlPr mapId="3" xpath="/TFI-IZD-KI/ISD-KI_1000336/P1072330" xmlDataType="decimal"/>
    </xmlCellPr>
  </singleXmlCell>
  <singleXmlCell id="383" r="J69" connectionId="0">
    <xmlCellPr id="1" uniqueName="P1072331">
      <xmlPr mapId="3" xpath="/TFI-IZD-KI/ISD-KI_1000336/P1072331" xmlDataType="decimal"/>
    </xmlCellPr>
  </singleXmlCell>
  <singleXmlCell id="384" r="K69" connectionId="0">
    <xmlCellPr id="1" uniqueName="P1072332">
      <xmlPr mapId="3" xpath="/TFI-IZD-KI/ISD-KI_1000336/P1072332" xmlDataType="decimal"/>
    </xmlCellPr>
  </singleXmlCell>
  <singleXmlCell id="385" r="H70" connectionId="0">
    <xmlCellPr id="1" uniqueName="P1072333">
      <xmlPr mapId="3" xpath="/TFI-IZD-KI/ISD-KI_1000336/P1072333" xmlDataType="decimal"/>
    </xmlCellPr>
  </singleXmlCell>
  <singleXmlCell id="386" r="I70" connectionId="0">
    <xmlCellPr id="1" uniqueName="P1072334">
      <xmlPr mapId="3" xpath="/TFI-IZD-KI/ISD-KI_1000336/P1072334" xmlDataType="decimal"/>
    </xmlCellPr>
  </singleXmlCell>
  <singleXmlCell id="387" r="J70" connectionId="0">
    <xmlCellPr id="1" uniqueName="P1072335">
      <xmlPr mapId="3" xpath="/TFI-IZD-KI/ISD-KI_1000336/P1072335" xmlDataType="decimal"/>
    </xmlCellPr>
  </singleXmlCell>
  <singleXmlCell id="388" r="K70" connectionId="0">
    <xmlCellPr id="1" uniqueName="P1072336">
      <xmlPr mapId="3" xpath="/TFI-IZD-KI/ISD-KI_1000336/P1072336" xmlDataType="decimal"/>
    </xmlCellPr>
  </singleXmlCell>
</singleXmlCells>
</file>

<file path=xl/tables/tableSingleCells4.xml><?xml version="1.0" encoding="utf-8"?>
<singleXmlCells xmlns="http://schemas.openxmlformats.org/spreadsheetml/2006/main">
  <singleXmlCell id="389" r="H8" connectionId="0">
    <xmlCellPr id="1" uniqueName="P1071697">
      <xmlPr mapId="3" xpath="/TFI-IZD-KI/INT_1000337/P1071697" xmlDataType="decimal"/>
    </xmlCellPr>
  </singleXmlCell>
  <singleXmlCell id="390" r="I8" connectionId="0">
    <xmlCellPr id="1" uniqueName="P1071698">
      <xmlPr mapId="3" xpath="/TFI-IZD-KI/INT_1000337/P1071698" xmlDataType="decimal"/>
    </xmlCellPr>
  </singleXmlCell>
  <singleXmlCell id="391" r="H9" connectionId="0">
    <xmlCellPr id="1" uniqueName="P1071699">
      <xmlPr mapId="3" xpath="/TFI-IZD-KI/INT_1000337/P1071699" xmlDataType="decimal"/>
    </xmlCellPr>
  </singleXmlCell>
  <singleXmlCell id="392" r="I9" connectionId="0">
    <xmlCellPr id="1" uniqueName="P1071700">
      <xmlPr mapId="3" xpath="/TFI-IZD-KI/INT_1000337/P1071700" xmlDataType="decimal"/>
    </xmlCellPr>
  </singleXmlCell>
  <singleXmlCell id="393" r="H10" connectionId="0">
    <xmlCellPr id="1" uniqueName="P1071701">
      <xmlPr mapId="3" xpath="/TFI-IZD-KI/INT_1000337/P1071701" xmlDataType="decimal"/>
    </xmlCellPr>
  </singleXmlCell>
  <singleXmlCell id="394" r="I10" connectionId="0">
    <xmlCellPr id="1" uniqueName="P1071702">
      <xmlPr mapId="3" xpath="/TFI-IZD-KI/INT_1000337/P1071702" xmlDataType="decimal"/>
    </xmlCellPr>
  </singleXmlCell>
  <singleXmlCell id="395" r="H11" connectionId="0">
    <xmlCellPr id="1" uniqueName="P1071703">
      <xmlPr mapId="3" xpath="/TFI-IZD-KI/INT_1000337/P1071703" xmlDataType="decimal"/>
    </xmlCellPr>
  </singleXmlCell>
  <singleXmlCell id="396" r="I11" connectionId="0">
    <xmlCellPr id="1" uniqueName="P1071704">
      <xmlPr mapId="3" xpath="/TFI-IZD-KI/INT_1000337/P1071704" xmlDataType="decimal"/>
    </xmlCellPr>
  </singleXmlCell>
  <singleXmlCell id="397" r="H12" connectionId="0">
    <xmlCellPr id="1" uniqueName="P1071705">
      <xmlPr mapId="3" xpath="/TFI-IZD-KI/INT_1000337/P1071705" xmlDataType="decimal"/>
    </xmlCellPr>
  </singleXmlCell>
  <singleXmlCell id="398" r="I12" connectionId="0">
    <xmlCellPr id="1" uniqueName="P1071706">
      <xmlPr mapId="3" xpath="/TFI-IZD-KI/INT_1000337/P1071706" xmlDataType="decimal"/>
    </xmlCellPr>
  </singleXmlCell>
  <singleXmlCell id="399" r="H13" connectionId="0">
    <xmlCellPr id="1" uniqueName="P1071707">
      <xmlPr mapId="3" xpath="/TFI-IZD-KI/INT_1000337/P1071707" xmlDataType="decimal"/>
    </xmlCellPr>
  </singleXmlCell>
  <singleXmlCell id="400" r="I13" connectionId="0">
    <xmlCellPr id="1" uniqueName="P1071708">
      <xmlPr mapId="3" xpath="/TFI-IZD-KI/INT_1000337/P1071708" xmlDataType="decimal"/>
    </xmlCellPr>
  </singleXmlCell>
  <singleXmlCell id="401" r="H14" connectionId="0">
    <xmlCellPr id="1" uniqueName="P1071709">
      <xmlPr mapId="3" xpath="/TFI-IZD-KI/INT_1000337/P1071709" xmlDataType="decimal"/>
    </xmlCellPr>
  </singleXmlCell>
  <singleXmlCell id="402" r="I14" connectionId="0">
    <xmlCellPr id="1" uniqueName="P1071710">
      <xmlPr mapId="3" xpath="/TFI-IZD-KI/INT_1000337/P1071710" xmlDataType="decimal"/>
    </xmlCellPr>
  </singleXmlCell>
  <singleXmlCell id="403" r="H15" connectionId="0">
    <xmlCellPr id="1" uniqueName="P1071711">
      <xmlPr mapId="3" xpath="/TFI-IZD-KI/INT_1000337/P1071711" xmlDataType="decimal"/>
    </xmlCellPr>
  </singleXmlCell>
  <singleXmlCell id="404" r="I15" connectionId="0">
    <xmlCellPr id="1" uniqueName="P1071712">
      <xmlPr mapId="3" xpath="/TFI-IZD-KI/INT_1000337/P1071712" xmlDataType="decimal"/>
    </xmlCellPr>
  </singleXmlCell>
  <singleXmlCell id="405" r="H17" connectionId="0">
    <xmlCellPr id="1" uniqueName="P1071713">
      <xmlPr mapId="3" xpath="/TFI-IZD-KI/INT_1000337/P1071713" xmlDataType="decimal"/>
    </xmlCellPr>
  </singleXmlCell>
  <singleXmlCell id="406" r="I17" connectionId="0">
    <xmlCellPr id="1" uniqueName="P1071714">
      <xmlPr mapId="3" xpath="/TFI-IZD-KI/INT_1000337/P1071714" xmlDataType="decimal"/>
    </xmlCellPr>
  </singleXmlCell>
  <singleXmlCell id="408" r="H19" connectionId="0">
    <xmlCellPr id="1" uniqueName="P1071715">
      <xmlPr mapId="3" xpath="/TFI-IZD-KI/INT_1000337/P1071715" xmlDataType="decimal"/>
    </xmlCellPr>
  </singleXmlCell>
  <singleXmlCell id="409" r="I19" connectionId="0">
    <xmlCellPr id="1" uniqueName="P1071716">
      <xmlPr mapId="3" xpath="/TFI-IZD-KI/INT_1000337/P1071716" xmlDataType="decimal"/>
    </xmlCellPr>
  </singleXmlCell>
  <singleXmlCell id="410" r="H20" connectionId="0">
    <xmlCellPr id="1" uniqueName="P1071717">
      <xmlPr mapId="3" xpath="/TFI-IZD-KI/INT_1000337/P1071717" xmlDataType="decimal"/>
    </xmlCellPr>
  </singleXmlCell>
  <singleXmlCell id="411" r="I20" connectionId="0">
    <xmlCellPr id="1" uniqueName="P1071718">
      <xmlPr mapId="3" xpath="/TFI-IZD-KI/INT_1000337/P1071718" xmlDataType="decimal"/>
    </xmlCellPr>
  </singleXmlCell>
  <singleXmlCell id="412" r="H21" connectionId="0">
    <xmlCellPr id="1" uniqueName="P1071719">
      <xmlPr mapId="3" xpath="/TFI-IZD-KI/INT_1000337/P1071719" xmlDataType="decimal"/>
    </xmlCellPr>
  </singleXmlCell>
  <singleXmlCell id="413" r="I21" connectionId="0">
    <xmlCellPr id="1" uniqueName="P1071720">
      <xmlPr mapId="3" xpath="/TFI-IZD-KI/INT_1000337/P1071720" xmlDataType="decimal"/>
    </xmlCellPr>
  </singleXmlCell>
  <singleXmlCell id="414" r="H22" connectionId="0">
    <xmlCellPr id="1" uniqueName="P1071721">
      <xmlPr mapId="3" xpath="/TFI-IZD-KI/INT_1000337/P1071721" xmlDataType="decimal"/>
    </xmlCellPr>
  </singleXmlCell>
  <singleXmlCell id="415" r="I22" connectionId="0">
    <xmlCellPr id="1" uniqueName="P1071722">
      <xmlPr mapId="3" xpath="/TFI-IZD-KI/INT_1000337/P1071722" xmlDataType="decimal"/>
    </xmlCellPr>
  </singleXmlCell>
  <singleXmlCell id="416" r="H23" connectionId="0">
    <xmlCellPr id="1" uniqueName="P1071723">
      <xmlPr mapId="3" xpath="/TFI-IZD-KI/INT_1000337/P1071723" xmlDataType="decimal"/>
    </xmlCellPr>
  </singleXmlCell>
  <singleXmlCell id="417" r="I23" connectionId="0">
    <xmlCellPr id="1" uniqueName="P1071724">
      <xmlPr mapId="3" xpath="/TFI-IZD-KI/INT_1000337/P1071724" xmlDataType="decimal"/>
    </xmlCellPr>
  </singleXmlCell>
  <singleXmlCell id="418" r="H25" connectionId="0">
    <xmlCellPr id="1" uniqueName="P1071725">
      <xmlPr mapId="3" xpath="/TFI-IZD-KI/INT_1000337/P1071725" xmlDataType="decimal"/>
    </xmlCellPr>
  </singleXmlCell>
  <singleXmlCell id="419" r="I25" connectionId="0">
    <xmlCellPr id="1" uniqueName="P1071726">
      <xmlPr mapId="3" xpath="/TFI-IZD-KI/INT_1000337/P1071726" xmlDataType="decimal"/>
    </xmlCellPr>
  </singleXmlCell>
  <singleXmlCell id="420" r="H26" connectionId="0">
    <xmlCellPr id="1" uniqueName="P1071727">
      <xmlPr mapId="3" xpath="/TFI-IZD-KI/INT_1000337/P1071727" xmlDataType="decimal"/>
    </xmlCellPr>
  </singleXmlCell>
  <singleXmlCell id="421" r="I26" connectionId="0">
    <xmlCellPr id="1" uniqueName="P1071728">
      <xmlPr mapId="3" xpath="/TFI-IZD-KI/INT_1000337/P1071728" xmlDataType="decimal"/>
    </xmlCellPr>
  </singleXmlCell>
  <singleXmlCell id="422" r="H27" connectionId="0">
    <xmlCellPr id="1" uniqueName="P1071729">
      <xmlPr mapId="3" xpath="/TFI-IZD-KI/INT_1000337/P1071729" xmlDataType="decimal"/>
    </xmlCellPr>
  </singleXmlCell>
  <singleXmlCell id="423" r="I27" connectionId="0">
    <xmlCellPr id="1" uniqueName="P1071730">
      <xmlPr mapId="3" xpath="/TFI-IZD-KI/INT_1000337/P1071730" xmlDataType="decimal"/>
    </xmlCellPr>
  </singleXmlCell>
  <singleXmlCell id="424" r="H28" connectionId="0">
    <xmlCellPr id="1" uniqueName="P1071731">
      <xmlPr mapId="3" xpath="/TFI-IZD-KI/INT_1000337/P1071731" xmlDataType="decimal"/>
    </xmlCellPr>
  </singleXmlCell>
  <singleXmlCell id="425" r="I28" connectionId="0">
    <xmlCellPr id="1" uniqueName="P1071732">
      <xmlPr mapId="3" xpath="/TFI-IZD-KI/INT_1000337/P1071732" xmlDataType="decimal"/>
    </xmlCellPr>
  </singleXmlCell>
  <singleXmlCell id="426" r="H29" connectionId="0">
    <xmlCellPr id="1" uniqueName="P1071733">
      <xmlPr mapId="3" xpath="/TFI-IZD-KI/INT_1000337/P1071733" xmlDataType="decimal"/>
    </xmlCellPr>
  </singleXmlCell>
  <singleXmlCell id="427" r="I29" connectionId="0">
    <xmlCellPr id="1" uniqueName="P1071734">
      <xmlPr mapId="3" xpath="/TFI-IZD-KI/INT_1000337/P1071734" xmlDataType="decimal"/>
    </xmlCellPr>
  </singleXmlCell>
  <singleXmlCell id="428" r="H30" connectionId="0">
    <xmlCellPr id="1" uniqueName="P1071735">
      <xmlPr mapId="3" xpath="/TFI-IZD-KI/INT_1000337/P1071735" xmlDataType="decimal"/>
    </xmlCellPr>
  </singleXmlCell>
  <singleXmlCell id="429" r="I30" connectionId="0">
    <xmlCellPr id="1" uniqueName="P1071736">
      <xmlPr mapId="3" xpath="/TFI-IZD-KI/INT_1000337/P1071736" xmlDataType="decimal"/>
    </xmlCellPr>
  </singleXmlCell>
  <singleXmlCell id="430" r="H31" connectionId="0">
    <xmlCellPr id="1" uniqueName="P1071737">
      <xmlPr mapId="3" xpath="/TFI-IZD-KI/INT_1000337/P1071737" xmlDataType="decimal"/>
    </xmlCellPr>
  </singleXmlCell>
  <singleXmlCell id="431" r="I31" connectionId="0">
    <xmlCellPr id="1" uniqueName="P1071738">
      <xmlPr mapId="3" xpath="/TFI-IZD-KI/INT_1000337/P1071738" xmlDataType="decimal"/>
    </xmlCellPr>
  </singleXmlCell>
  <singleXmlCell id="432" r="H32" connectionId="0">
    <xmlCellPr id="1" uniqueName="P1071739">
      <xmlPr mapId="3" xpath="/TFI-IZD-KI/INT_1000337/P1071739" xmlDataType="decimal"/>
    </xmlCellPr>
  </singleXmlCell>
  <singleXmlCell id="433" r="I32" connectionId="0">
    <xmlCellPr id="1" uniqueName="P1071740">
      <xmlPr mapId="3" xpath="/TFI-IZD-KI/INT_1000337/P1071740" xmlDataType="decimal"/>
    </xmlCellPr>
  </singleXmlCell>
  <singleXmlCell id="434" r="H33" connectionId="0">
    <xmlCellPr id="1" uniqueName="P1071741">
      <xmlPr mapId="3" xpath="/TFI-IZD-KI/INT_1000337/P1071741" xmlDataType="decimal"/>
    </xmlCellPr>
  </singleXmlCell>
  <singleXmlCell id="435" r="I33" connectionId="0">
    <xmlCellPr id="1" uniqueName="P1071742">
      <xmlPr mapId="3" xpath="/TFI-IZD-KI/INT_1000337/P1071742" xmlDataType="decimal"/>
    </xmlCellPr>
  </singleXmlCell>
  <singleXmlCell id="436" r="H34" connectionId="0">
    <xmlCellPr id="1" uniqueName="P1071743">
      <xmlPr mapId="3" xpath="/TFI-IZD-KI/INT_1000337/P1071743" xmlDataType="decimal"/>
    </xmlCellPr>
  </singleXmlCell>
  <singleXmlCell id="437" r="I34" connectionId="0">
    <xmlCellPr id="1" uniqueName="P1071744">
      <xmlPr mapId="3" xpath="/TFI-IZD-KI/INT_1000337/P1071744" xmlDataType="decimal"/>
    </xmlCellPr>
  </singleXmlCell>
  <singleXmlCell id="438" r="H35" connectionId="0">
    <xmlCellPr id="1" uniqueName="P1071745">
      <xmlPr mapId="3" xpath="/TFI-IZD-KI/INT_1000337/P1071745" xmlDataType="decimal"/>
    </xmlCellPr>
  </singleXmlCell>
  <singleXmlCell id="439" r="I35" connectionId="0">
    <xmlCellPr id="1" uniqueName="P1071746">
      <xmlPr mapId="3" xpath="/TFI-IZD-KI/INT_1000337/P1071746" xmlDataType="decimal"/>
    </xmlCellPr>
  </singleXmlCell>
  <singleXmlCell id="440" r="H36" connectionId="0">
    <xmlCellPr id="1" uniqueName="P1071747">
      <xmlPr mapId="3" xpath="/TFI-IZD-KI/INT_1000337/P1071747" xmlDataType="decimal"/>
    </xmlCellPr>
  </singleXmlCell>
  <singleXmlCell id="441" r="I36" connectionId="0">
    <xmlCellPr id="1" uniqueName="P1071748">
      <xmlPr mapId="3" xpath="/TFI-IZD-KI/INT_1000337/P1071748" xmlDataType="decimal"/>
    </xmlCellPr>
  </singleXmlCell>
  <singleXmlCell id="442" r="H37" connectionId="0">
    <xmlCellPr id="1" uniqueName="P1071749">
      <xmlPr mapId="3" xpath="/TFI-IZD-KI/INT_1000337/P1071749" xmlDataType="decimal"/>
    </xmlCellPr>
  </singleXmlCell>
  <singleXmlCell id="443" r="I37" connectionId="0">
    <xmlCellPr id="1" uniqueName="P1071750">
      <xmlPr mapId="3" xpath="/TFI-IZD-KI/INT_1000337/P1071750" xmlDataType="decimal"/>
    </xmlCellPr>
  </singleXmlCell>
  <singleXmlCell id="444" r="H38" connectionId="0">
    <xmlCellPr id="1" uniqueName="P1071751">
      <xmlPr mapId="3" xpath="/TFI-IZD-KI/INT_1000337/P1071751" xmlDataType="decimal"/>
    </xmlCellPr>
  </singleXmlCell>
  <singleXmlCell id="445" r="I38" connectionId="0">
    <xmlCellPr id="1" uniqueName="P1071752">
      <xmlPr mapId="3" xpath="/TFI-IZD-KI/INT_1000337/P1071752" xmlDataType="decimal"/>
    </xmlCellPr>
  </singleXmlCell>
  <singleXmlCell id="446" r="H39" connectionId="0">
    <xmlCellPr id="1" uniqueName="P1071753">
      <xmlPr mapId="3" xpath="/TFI-IZD-KI/INT_1000337/P1071753" xmlDataType="decimal"/>
    </xmlCellPr>
  </singleXmlCell>
  <singleXmlCell id="447" r="I39" connectionId="0">
    <xmlCellPr id="1" uniqueName="P1071754">
      <xmlPr mapId="3" xpath="/TFI-IZD-KI/INT_1000337/P1071754" xmlDataType="decimal"/>
    </xmlCellPr>
  </singleXmlCell>
  <singleXmlCell id="448" r="H40" connectionId="0">
    <xmlCellPr id="1" uniqueName="P1071755">
      <xmlPr mapId="3" xpath="/TFI-IZD-KI/INT_1000337/P1071755" xmlDataType="decimal"/>
    </xmlCellPr>
  </singleXmlCell>
  <singleXmlCell id="449" r="I40" connectionId="0">
    <xmlCellPr id="1" uniqueName="P1071756">
      <xmlPr mapId="3" xpath="/TFI-IZD-KI/INT_1000337/P1071756" xmlDataType="decimal"/>
    </xmlCellPr>
  </singleXmlCell>
  <singleXmlCell id="450" r="H41" connectionId="0">
    <xmlCellPr id="1" uniqueName="P1071757">
      <xmlPr mapId="3" xpath="/TFI-IZD-KI/INT_1000337/P1071757" xmlDataType="decimal"/>
    </xmlCellPr>
  </singleXmlCell>
  <singleXmlCell id="451" r="I41" connectionId="0">
    <xmlCellPr id="1" uniqueName="P1071758">
      <xmlPr mapId="3" xpath="/TFI-IZD-KI/INT_1000337/P1071758" xmlDataType="decimal"/>
    </xmlCellPr>
  </singleXmlCell>
  <singleXmlCell id="452" r="H42" connectionId="0">
    <xmlCellPr id="1" uniqueName="P1071759">
      <xmlPr mapId="3" xpath="/TFI-IZD-KI/INT_1000337/P1071759" xmlDataType="decimal"/>
    </xmlCellPr>
  </singleXmlCell>
  <singleXmlCell id="453" r="I42" connectionId="0">
    <xmlCellPr id="1" uniqueName="P1071760">
      <xmlPr mapId="3" xpath="/TFI-IZD-KI/INT_1000337/P1071760" xmlDataType="decimal"/>
    </xmlCellPr>
  </singleXmlCell>
  <singleXmlCell id="454" r="H43" connectionId="0">
    <xmlCellPr id="1" uniqueName="P1071761">
      <xmlPr mapId="3" xpath="/TFI-IZD-KI/INT_1000337/P1071761" xmlDataType="decimal"/>
    </xmlCellPr>
  </singleXmlCell>
  <singleXmlCell id="455" r="I43" connectionId="0">
    <xmlCellPr id="1" uniqueName="P1071762">
      <xmlPr mapId="3" xpath="/TFI-IZD-KI/INT_1000337/P1071762" xmlDataType="decimal"/>
    </xmlCellPr>
  </singleXmlCell>
  <singleXmlCell id="456" r="H44" connectionId="0">
    <xmlCellPr id="1" uniqueName="P1071763">
      <xmlPr mapId="3" xpath="/TFI-IZD-KI/INT_1000337/P1071763" xmlDataType="decimal"/>
    </xmlCellPr>
  </singleXmlCell>
  <singleXmlCell id="457" r="I44" connectionId="0">
    <xmlCellPr id="1" uniqueName="P1071764">
      <xmlPr mapId="3" xpath="/TFI-IZD-KI/INT_1000337/P1071764" xmlDataType="decimal"/>
    </xmlCellPr>
  </singleXmlCell>
  <singleXmlCell id="458" r="H46" connectionId="0">
    <xmlCellPr id="1" uniqueName="P1071765">
      <xmlPr mapId="3" xpath="/TFI-IZD-KI/INT_1000337/P1071765" xmlDataType="decimal"/>
    </xmlCellPr>
  </singleXmlCell>
  <singleXmlCell id="459" r="I46" connectionId="0">
    <xmlCellPr id="1" uniqueName="P1071766">
      <xmlPr mapId="3" xpath="/TFI-IZD-KI/INT_1000337/P1071766" xmlDataType="decimal"/>
    </xmlCellPr>
  </singleXmlCell>
  <singleXmlCell id="460" r="H47" connectionId="0">
    <xmlCellPr id="1" uniqueName="P1071767">
      <xmlPr mapId="3" xpath="/TFI-IZD-KI/INT_1000337/P1071767" xmlDataType="decimal"/>
    </xmlCellPr>
  </singleXmlCell>
  <singleXmlCell id="461" r="I47" connectionId="0">
    <xmlCellPr id="1" uniqueName="P1071768">
      <xmlPr mapId="3" xpath="/TFI-IZD-KI/INT_1000337/P1071768" xmlDataType="decimal"/>
    </xmlCellPr>
  </singleXmlCell>
  <singleXmlCell id="463" r="H48" connectionId="0">
    <xmlCellPr id="1" uniqueName="P1071769">
      <xmlPr mapId="3" xpath="/TFI-IZD-KI/INT_1000337/P1071769" xmlDataType="decimal"/>
    </xmlCellPr>
  </singleXmlCell>
  <singleXmlCell id="464" r="I48" connectionId="0">
    <xmlCellPr id="1" uniqueName="P1071770">
      <xmlPr mapId="3" xpath="/TFI-IZD-KI/INT_1000337/P1071770" xmlDataType="decimal"/>
    </xmlCellPr>
  </singleXmlCell>
  <singleXmlCell id="465" r="H49" connectionId="0">
    <xmlCellPr id="1" uniqueName="P1071771">
      <xmlPr mapId="3" xpath="/TFI-IZD-KI/INT_1000337/P1071771" xmlDataType="decimal"/>
    </xmlCellPr>
  </singleXmlCell>
  <singleXmlCell id="466" r="I49" connectionId="0">
    <xmlCellPr id="1" uniqueName="P1071772">
      <xmlPr mapId="3" xpath="/TFI-IZD-KI/INT_1000337/P1071772" xmlDataType="decimal"/>
    </xmlCellPr>
  </singleXmlCell>
  <singleXmlCell id="467" r="H50" connectionId="0">
    <xmlCellPr id="1" uniqueName="P1071773">
      <xmlPr mapId="3" xpath="/TFI-IZD-KI/INT_1000337/P1071773" xmlDataType="decimal"/>
    </xmlCellPr>
  </singleXmlCell>
  <singleXmlCell id="468" r="I50" connectionId="0">
    <xmlCellPr id="1" uniqueName="P1071774">
      <xmlPr mapId="3" xpath="/TFI-IZD-KI/INT_1000337/P1071774" xmlDataType="decimal"/>
    </xmlCellPr>
  </singleXmlCell>
  <singleXmlCell id="469" r="H51" connectionId="0">
    <xmlCellPr id="1" uniqueName="P1071775">
      <xmlPr mapId="3" xpath="/TFI-IZD-KI/INT_1000337/P1071775" xmlDataType="decimal"/>
    </xmlCellPr>
  </singleXmlCell>
  <singleXmlCell id="470" r="I51" connectionId="0">
    <xmlCellPr id="1" uniqueName="P1071776">
      <xmlPr mapId="3" xpath="/TFI-IZD-KI/INT_1000337/P1071776" xmlDataType="decimal"/>
    </xmlCellPr>
  </singleXmlCell>
  <singleXmlCell id="471" r="H53" connectionId="0">
    <xmlCellPr id="1" uniqueName="P1071777">
      <xmlPr mapId="3" xpath="/TFI-IZD-KI/INT_1000337/P1071777" xmlDataType="decimal"/>
    </xmlCellPr>
  </singleXmlCell>
  <singleXmlCell id="472" r="I53" connectionId="0">
    <xmlCellPr id="1" uniqueName="P1071778">
      <xmlPr mapId="3" xpath="/TFI-IZD-KI/INT_1000337/P1071778" xmlDataType="decimal"/>
    </xmlCellPr>
  </singleXmlCell>
  <singleXmlCell id="473" r="H54" connectionId="0">
    <xmlCellPr id="1" uniqueName="P1071779">
      <xmlPr mapId="3" xpath="/TFI-IZD-KI/INT_1000337/P1071779" xmlDataType="decimal"/>
    </xmlCellPr>
  </singleXmlCell>
  <singleXmlCell id="474" r="I54" connectionId="0">
    <xmlCellPr id="1" uniqueName="P1071780">
      <xmlPr mapId="3" xpath="/TFI-IZD-KI/INT_1000337/P1071780" xmlDataType="decimal"/>
    </xmlCellPr>
  </singleXmlCell>
  <singleXmlCell id="475" r="H55" connectionId="0">
    <xmlCellPr id="1" uniqueName="P1071781">
      <xmlPr mapId="3" xpath="/TFI-IZD-KI/INT_1000337/P1071781" xmlDataType="decimal"/>
    </xmlCellPr>
  </singleXmlCell>
  <singleXmlCell id="476" r="I55" connectionId="0">
    <xmlCellPr id="1" uniqueName="P1071782">
      <xmlPr mapId="3" xpath="/TFI-IZD-KI/INT_1000337/P1071782" xmlDataType="decimal"/>
    </xmlCellPr>
  </singleXmlCell>
  <singleXmlCell id="477" r="H56" connectionId="0">
    <xmlCellPr id="1" uniqueName="P1071783">
      <xmlPr mapId="3" xpath="/TFI-IZD-KI/INT_1000337/P1071783" xmlDataType="decimal"/>
    </xmlCellPr>
  </singleXmlCell>
  <singleXmlCell id="478" r="I56" connectionId="0">
    <xmlCellPr id="1" uniqueName="P1071784">
      <xmlPr mapId="3" xpath="/TFI-IZD-KI/INT_1000337/P1071784" xmlDataType="decimal"/>
    </xmlCellPr>
  </singleXmlCell>
  <singleXmlCell id="479" r="H57" connectionId="0">
    <xmlCellPr id="1" uniqueName="P1071785">
      <xmlPr mapId="3" xpath="/TFI-IZD-KI/INT_1000337/P1071785" xmlDataType="decimal"/>
    </xmlCellPr>
  </singleXmlCell>
  <singleXmlCell id="480" r="I57" connectionId="0">
    <xmlCellPr id="1" uniqueName="P1071786">
      <xmlPr mapId="3" xpath="/TFI-IZD-KI/INT_1000337/P1071786" xmlDataType="decimal"/>
    </xmlCellPr>
  </singleXmlCell>
  <singleXmlCell id="481" r="H58" connectionId="0">
    <xmlCellPr id="1" uniqueName="P1071787">
      <xmlPr mapId="3" xpath="/TFI-IZD-KI/INT_1000337/P1071787" xmlDataType="decimal"/>
    </xmlCellPr>
  </singleXmlCell>
  <singleXmlCell id="482" r="I58" connectionId="0">
    <xmlCellPr id="1" uniqueName="P1071788">
      <xmlPr mapId="3" xpath="/TFI-IZD-KI/INT_1000337/P1071788" xmlDataType="decimal"/>
    </xmlCellPr>
  </singleXmlCell>
  <singleXmlCell id="483" r="H59" connectionId="0">
    <xmlCellPr id="1" uniqueName="P1071789">
      <xmlPr mapId="3" xpath="/TFI-IZD-KI/INT_1000337/P1071789" xmlDataType="decimal"/>
    </xmlCellPr>
  </singleXmlCell>
  <singleXmlCell id="484" r="I59" connectionId="0">
    <xmlCellPr id="1" uniqueName="P1071790">
      <xmlPr mapId="3" xpath="/TFI-IZD-KI/INT_1000337/P1071790" xmlDataType="decimal"/>
    </xmlCellPr>
  </singleXmlCell>
  <singleXmlCell id="485" r="H60" connectionId="0">
    <xmlCellPr id="1" uniqueName="P1071791">
      <xmlPr mapId="3" xpath="/TFI-IZD-KI/INT_1000337/P1071791" xmlDataType="decimal"/>
    </xmlCellPr>
  </singleXmlCell>
  <singleXmlCell id="486" r="I60" connectionId="0">
    <xmlCellPr id="1" uniqueName="P1071792">
      <xmlPr mapId="3" xpath="/TFI-IZD-KI/INT_1000337/P1071792" xmlDataType="decimal"/>
    </xmlCellPr>
  </singleXmlCell>
  <singleXmlCell id="487" r="H61" connectionId="0">
    <xmlCellPr id="1" uniqueName="P1071793">
      <xmlPr mapId="3" xpath="/TFI-IZD-KI/INT_1000337/P1071793" xmlDataType="decimal"/>
    </xmlCellPr>
  </singleXmlCell>
  <singleXmlCell id="488" r="I61" connectionId="0">
    <xmlCellPr id="1" uniqueName="P1071794">
      <xmlPr mapId="3" xpath="/TFI-IZD-KI/INT_1000337/P1071794" xmlDataType="decimal"/>
    </xmlCellPr>
  </singleXmlCell>
  <singleXmlCell id="489" r="H62" connectionId="0">
    <xmlCellPr id="1" uniqueName="P1071795">
      <xmlPr mapId="3" xpath="/TFI-IZD-KI/INT_1000337/P1071795" xmlDataType="decimal"/>
    </xmlCellPr>
  </singleXmlCell>
  <singleXmlCell id="490" r="I62" connectionId="0">
    <xmlCellPr id="1" uniqueName="P1071796">
      <xmlPr mapId="3" xpath="/TFI-IZD-KI/INT_1000337/P1071796" xmlDataType="decimal"/>
    </xmlCellPr>
  </singleXmlCell>
  <singleXmlCell id="491" r="H63" connectionId="0">
    <xmlCellPr id="1" uniqueName="P1071797">
      <xmlPr mapId="3" xpath="/TFI-IZD-KI/INT_1000337/P1071797" xmlDataType="decimal"/>
    </xmlCellPr>
  </singleXmlCell>
  <singleXmlCell id="492" r="I63" connectionId="0">
    <xmlCellPr id="1" uniqueName="P1071798">
      <xmlPr mapId="3" xpath="/TFI-IZD-KI/INT_1000337/P1071798" xmlDataType="decimal"/>
    </xmlCellPr>
  </singleXmlCell>
</singleXmlCells>
</file>

<file path=xl/tables/tableSingleCells5.xml><?xml version="1.0" encoding="utf-8"?>
<singleXmlCells xmlns="http://schemas.openxmlformats.org/spreadsheetml/2006/main">
  <singleXmlCell id="493" r="E6" connectionId="0">
    <xmlCellPr id="1" uniqueName="P1071799">
      <xmlPr mapId="3" xpath="/TFI-IZD-KI/IPK-KI_1000338/P1071799" xmlDataType="decimal"/>
    </xmlCellPr>
  </singleXmlCell>
  <singleXmlCell id="494" r="F6" connectionId="0">
    <xmlCellPr id="1" uniqueName="P1071800">
      <xmlPr mapId="3" xpath="/TFI-IZD-KI/IPK-KI_1000338/P1071800" xmlDataType="decimal"/>
    </xmlCellPr>
  </singleXmlCell>
  <singleXmlCell id="495" r="G6" connectionId="0">
    <xmlCellPr id="1" uniqueName="P1071801">
      <xmlPr mapId="3" xpath="/TFI-IZD-KI/IPK-KI_1000338/P1071801" xmlDataType="decimal"/>
    </xmlCellPr>
  </singleXmlCell>
  <singleXmlCell id="496" r="H6" connectionId="0">
    <xmlCellPr id="1" uniqueName="P1071802">
      <xmlPr mapId="3" xpath="/TFI-IZD-KI/IPK-KI_1000338/P1071802" xmlDataType="decimal"/>
    </xmlCellPr>
  </singleXmlCell>
  <singleXmlCell id="497" r="I6" connectionId="0">
    <xmlCellPr id="1" uniqueName="P1071803">
      <xmlPr mapId="3" xpath="/TFI-IZD-KI/IPK-KI_1000338/P1071803" xmlDataType="decimal"/>
    </xmlCellPr>
  </singleXmlCell>
  <singleXmlCell id="498" r="J6" connectionId="0">
    <xmlCellPr id="1" uniqueName="P1071804">
      <xmlPr mapId="3" xpath="/TFI-IZD-KI/IPK-KI_1000338/P1071804" xmlDataType="decimal"/>
    </xmlCellPr>
  </singleXmlCell>
  <singleXmlCell id="499" r="K6" connectionId="0">
    <xmlCellPr id="1" uniqueName="P1071805">
      <xmlPr mapId="3" xpath="/TFI-IZD-KI/IPK-KI_1000338/P1071805" xmlDataType="decimal"/>
    </xmlCellPr>
  </singleXmlCell>
  <singleXmlCell id="500" r="L6" connectionId="0">
    <xmlCellPr id="1" uniqueName="P1071806">
      <xmlPr mapId="3" xpath="/TFI-IZD-KI/IPK-KI_1000338/P1071806" xmlDataType="decimal"/>
    </xmlCellPr>
  </singleXmlCell>
  <singleXmlCell id="501" r="M6" connectionId="0">
    <xmlCellPr id="1" uniqueName="P1071807">
      <xmlPr mapId="3" xpath="/TFI-IZD-KI/IPK-KI_1000338/P1071807" xmlDataType="decimal"/>
    </xmlCellPr>
  </singleXmlCell>
  <singleXmlCell id="502" r="N6" connectionId="0">
    <xmlCellPr id="1" uniqueName="P1071808">
      <xmlPr mapId="3" xpath="/TFI-IZD-KI/IPK-KI_1000338/P1071808" xmlDataType="decimal"/>
    </xmlCellPr>
  </singleXmlCell>
  <singleXmlCell id="503" r="O6" connectionId="0">
    <xmlCellPr id="1" uniqueName="P1071809">
      <xmlPr mapId="3" xpath="/TFI-IZD-KI/IPK-KI_1000338/P1071809" xmlDataType="decimal"/>
    </xmlCellPr>
  </singleXmlCell>
  <singleXmlCell id="504" r="P6" connectionId="0">
    <xmlCellPr id="1" uniqueName="P1071810">
      <xmlPr mapId="3" xpath="/TFI-IZD-KI/IPK-KI_1000338/P1071810" xmlDataType="decimal"/>
    </xmlCellPr>
  </singleXmlCell>
  <singleXmlCell id="505" r="Q6" connectionId="0">
    <xmlCellPr id="1" uniqueName="P1071811">
      <xmlPr mapId="3" xpath="/TFI-IZD-KI/IPK-KI_1000338/P1071811" xmlDataType="decimal"/>
    </xmlCellPr>
  </singleXmlCell>
  <singleXmlCell id="506" r="R6" connectionId="0">
    <xmlCellPr id="1" uniqueName="P1071812">
      <xmlPr mapId="3" xpath="/TFI-IZD-KI/IPK-KI_1000338/P1071812" xmlDataType="decimal"/>
    </xmlCellPr>
  </singleXmlCell>
  <singleXmlCell id="507" r="E7" connectionId="0">
    <xmlCellPr id="1" uniqueName="P1071813">
      <xmlPr mapId="3" xpath="/TFI-IZD-KI/IPK-KI_1000338/P1071813" xmlDataType="decimal"/>
    </xmlCellPr>
  </singleXmlCell>
  <singleXmlCell id="508" r="F7" connectionId="0">
    <xmlCellPr id="1" uniqueName="P1071814">
      <xmlPr mapId="3" xpath="/TFI-IZD-KI/IPK-KI_1000338/P1071814" xmlDataType="decimal"/>
    </xmlCellPr>
  </singleXmlCell>
  <singleXmlCell id="509" r="G7" connectionId="0">
    <xmlCellPr id="1" uniqueName="P1071815">
      <xmlPr mapId="3" xpath="/TFI-IZD-KI/IPK-KI_1000338/P1071815" xmlDataType="decimal"/>
    </xmlCellPr>
  </singleXmlCell>
  <singleXmlCell id="510" r="H7" connectionId="0">
    <xmlCellPr id="1" uniqueName="P1071816">
      <xmlPr mapId="3" xpath="/TFI-IZD-KI/IPK-KI_1000338/P1071816" xmlDataType="decimal"/>
    </xmlCellPr>
  </singleXmlCell>
  <singleXmlCell id="511" r="I7" connectionId="0">
    <xmlCellPr id="1" uniqueName="P1071817">
      <xmlPr mapId="3" xpath="/TFI-IZD-KI/IPK-KI_1000338/P1071817" xmlDataType="decimal"/>
    </xmlCellPr>
  </singleXmlCell>
  <singleXmlCell id="512" r="J7" connectionId="0">
    <xmlCellPr id="1" uniqueName="P1071818">
      <xmlPr mapId="3" xpath="/TFI-IZD-KI/IPK-KI_1000338/P1071818" xmlDataType="decimal"/>
    </xmlCellPr>
  </singleXmlCell>
  <singleXmlCell id="513" r="K7" connectionId="0">
    <xmlCellPr id="1" uniqueName="P1071819">
      <xmlPr mapId="3" xpath="/TFI-IZD-KI/IPK-KI_1000338/P1071819" xmlDataType="decimal"/>
    </xmlCellPr>
  </singleXmlCell>
  <singleXmlCell id="514" r="L7" connectionId="0">
    <xmlCellPr id="1" uniqueName="P1071820">
      <xmlPr mapId="3" xpath="/TFI-IZD-KI/IPK-KI_1000338/P1071820" xmlDataType="decimal"/>
    </xmlCellPr>
  </singleXmlCell>
  <singleXmlCell id="515" r="M7" connectionId="0">
    <xmlCellPr id="1" uniqueName="P1071821">
      <xmlPr mapId="3" xpath="/TFI-IZD-KI/IPK-KI_1000338/P1071821" xmlDataType="decimal"/>
    </xmlCellPr>
  </singleXmlCell>
  <singleXmlCell id="516" r="N7" connectionId="0">
    <xmlCellPr id="1" uniqueName="P1071822">
      <xmlPr mapId="3" xpath="/TFI-IZD-KI/IPK-KI_1000338/P1071822" xmlDataType="decimal"/>
    </xmlCellPr>
  </singleXmlCell>
  <singleXmlCell id="517" r="O7" connectionId="0">
    <xmlCellPr id="1" uniqueName="P1071823">
      <xmlPr mapId="3" xpath="/TFI-IZD-KI/IPK-KI_1000338/P1071823" xmlDataType="decimal"/>
    </xmlCellPr>
  </singleXmlCell>
  <singleXmlCell id="518" r="P7" connectionId="0">
    <xmlCellPr id="1" uniqueName="P1071824">
      <xmlPr mapId="3" xpath="/TFI-IZD-KI/IPK-KI_1000338/P1071824" xmlDataType="decimal"/>
    </xmlCellPr>
  </singleXmlCell>
  <singleXmlCell id="519" r="Q7" connectionId="0">
    <xmlCellPr id="1" uniqueName="P1071825">
      <xmlPr mapId="3" xpath="/TFI-IZD-KI/IPK-KI_1000338/P1071825" xmlDataType="decimal"/>
    </xmlCellPr>
  </singleXmlCell>
  <singleXmlCell id="520" r="R7" connectionId="0">
    <xmlCellPr id="1" uniqueName="P1071826">
      <xmlPr mapId="3" xpath="/TFI-IZD-KI/IPK-KI_1000338/P1071826" xmlDataType="decimal"/>
    </xmlCellPr>
  </singleXmlCell>
  <singleXmlCell id="521" r="E8" connectionId="0">
    <xmlCellPr id="1" uniqueName="P1071827">
      <xmlPr mapId="3" xpath="/TFI-IZD-KI/IPK-KI_1000338/P1071827" xmlDataType="decimal"/>
    </xmlCellPr>
  </singleXmlCell>
  <singleXmlCell id="522" r="F8" connectionId="0">
    <xmlCellPr id="1" uniqueName="P1071828">
      <xmlPr mapId="3" xpath="/TFI-IZD-KI/IPK-KI_1000338/P1071828" xmlDataType="decimal"/>
    </xmlCellPr>
  </singleXmlCell>
  <singleXmlCell id="523" r="G8" connectionId="0">
    <xmlCellPr id="1" uniqueName="P1071829">
      <xmlPr mapId="3" xpath="/TFI-IZD-KI/IPK-KI_1000338/P1071829" xmlDataType="decimal"/>
    </xmlCellPr>
  </singleXmlCell>
  <singleXmlCell id="524" r="H8" connectionId="0">
    <xmlCellPr id="1" uniqueName="P1071830">
      <xmlPr mapId="3" xpath="/TFI-IZD-KI/IPK-KI_1000338/P1071830" xmlDataType="decimal"/>
    </xmlCellPr>
  </singleXmlCell>
  <singleXmlCell id="525" r="I8" connectionId="0">
    <xmlCellPr id="1" uniqueName="P1071831">
      <xmlPr mapId="3" xpath="/TFI-IZD-KI/IPK-KI_1000338/P1071831" xmlDataType="decimal"/>
    </xmlCellPr>
  </singleXmlCell>
  <singleXmlCell id="526" r="J8" connectionId="0">
    <xmlCellPr id="1" uniqueName="P1071832">
      <xmlPr mapId="3" xpath="/TFI-IZD-KI/IPK-KI_1000338/P1071832" xmlDataType="decimal"/>
    </xmlCellPr>
  </singleXmlCell>
  <singleXmlCell id="527" r="K8" connectionId="0">
    <xmlCellPr id="1" uniqueName="P1071833">
      <xmlPr mapId="3" xpath="/TFI-IZD-KI/IPK-KI_1000338/P1071833" xmlDataType="decimal"/>
    </xmlCellPr>
  </singleXmlCell>
  <singleXmlCell id="528" r="L8" connectionId="0">
    <xmlCellPr id="1" uniqueName="P1071834">
      <xmlPr mapId="3" xpath="/TFI-IZD-KI/IPK-KI_1000338/P1071834" xmlDataType="decimal"/>
    </xmlCellPr>
  </singleXmlCell>
  <singleXmlCell id="529" r="M8" connectionId="0">
    <xmlCellPr id="1" uniqueName="P1071835">
      <xmlPr mapId="3" xpath="/TFI-IZD-KI/IPK-KI_1000338/P1071835" xmlDataType="decimal"/>
    </xmlCellPr>
  </singleXmlCell>
  <singleXmlCell id="530" r="N8" connectionId="0">
    <xmlCellPr id="1" uniqueName="P1071836">
      <xmlPr mapId="3" xpath="/TFI-IZD-KI/IPK-KI_1000338/P1071836" xmlDataType="decimal"/>
    </xmlCellPr>
  </singleXmlCell>
  <singleXmlCell id="531" r="O8" connectionId="0">
    <xmlCellPr id="1" uniqueName="P1071837">
      <xmlPr mapId="3" xpath="/TFI-IZD-KI/IPK-KI_1000338/P1071837" xmlDataType="decimal"/>
    </xmlCellPr>
  </singleXmlCell>
  <singleXmlCell id="532" r="P8" connectionId="0">
    <xmlCellPr id="1" uniqueName="P1071838">
      <xmlPr mapId="3" xpath="/TFI-IZD-KI/IPK-KI_1000338/P1071838" xmlDataType="decimal"/>
    </xmlCellPr>
  </singleXmlCell>
  <singleXmlCell id="533" r="Q8" connectionId="0">
    <xmlCellPr id="1" uniqueName="P1071839">
      <xmlPr mapId="3" xpath="/TFI-IZD-KI/IPK-KI_1000338/P1071839" xmlDataType="decimal"/>
    </xmlCellPr>
  </singleXmlCell>
  <singleXmlCell id="534" r="R8" connectionId="0">
    <xmlCellPr id="1" uniqueName="P1071840">
      <xmlPr mapId="3" xpath="/TFI-IZD-KI/IPK-KI_1000338/P1071840" xmlDataType="decimal"/>
    </xmlCellPr>
  </singleXmlCell>
  <singleXmlCell id="535" r="E9" connectionId="0">
    <xmlCellPr id="1" uniqueName="P1071841">
      <xmlPr mapId="3" xpath="/TFI-IZD-KI/IPK-KI_1000338/P1071841" xmlDataType="decimal"/>
    </xmlCellPr>
  </singleXmlCell>
  <singleXmlCell id="536" r="F9" connectionId="0">
    <xmlCellPr id="1" uniqueName="P1071842">
      <xmlPr mapId="3" xpath="/TFI-IZD-KI/IPK-KI_1000338/P1071842" xmlDataType="decimal"/>
    </xmlCellPr>
  </singleXmlCell>
  <singleXmlCell id="537" r="G9" connectionId="0">
    <xmlCellPr id="1" uniqueName="P1071843">
      <xmlPr mapId="3" xpath="/TFI-IZD-KI/IPK-KI_1000338/P1071843" xmlDataType="decimal"/>
    </xmlCellPr>
  </singleXmlCell>
  <singleXmlCell id="538" r="H9" connectionId="0">
    <xmlCellPr id="1" uniqueName="P1071844">
      <xmlPr mapId="3" xpath="/TFI-IZD-KI/IPK-KI_1000338/P1071844" xmlDataType="decimal"/>
    </xmlCellPr>
  </singleXmlCell>
  <singleXmlCell id="539" r="I9" connectionId="0">
    <xmlCellPr id="1" uniqueName="P1071845">
      <xmlPr mapId="3" xpath="/TFI-IZD-KI/IPK-KI_1000338/P1071845" xmlDataType="decimal"/>
    </xmlCellPr>
  </singleXmlCell>
  <singleXmlCell id="540" r="J9" connectionId="0">
    <xmlCellPr id="1" uniqueName="P1071846">
      <xmlPr mapId="3" xpath="/TFI-IZD-KI/IPK-KI_1000338/P1071846" xmlDataType="decimal"/>
    </xmlCellPr>
  </singleXmlCell>
  <singleXmlCell id="541" r="K9" connectionId="0">
    <xmlCellPr id="1" uniqueName="P1071847">
      <xmlPr mapId="3" xpath="/TFI-IZD-KI/IPK-KI_1000338/P1071847" xmlDataType="decimal"/>
    </xmlCellPr>
  </singleXmlCell>
  <singleXmlCell id="542" r="L9" connectionId="0">
    <xmlCellPr id="1" uniqueName="P1071848">
      <xmlPr mapId="3" xpath="/TFI-IZD-KI/IPK-KI_1000338/P1071848" xmlDataType="decimal"/>
    </xmlCellPr>
  </singleXmlCell>
  <singleXmlCell id="543" r="M9" connectionId="0">
    <xmlCellPr id="1" uniqueName="P1071849">
      <xmlPr mapId="3" xpath="/TFI-IZD-KI/IPK-KI_1000338/P1071849" xmlDataType="decimal"/>
    </xmlCellPr>
  </singleXmlCell>
  <singleXmlCell id="544" r="N9" connectionId="0">
    <xmlCellPr id="1" uniqueName="P1071850">
      <xmlPr mapId="3" xpath="/TFI-IZD-KI/IPK-KI_1000338/P1071850" xmlDataType="decimal"/>
    </xmlCellPr>
  </singleXmlCell>
  <singleXmlCell id="545" r="O9" connectionId="0">
    <xmlCellPr id="1" uniqueName="P1071851">
      <xmlPr mapId="3" xpath="/TFI-IZD-KI/IPK-KI_1000338/P1071851" xmlDataType="decimal"/>
    </xmlCellPr>
  </singleXmlCell>
  <singleXmlCell id="546" r="P9" connectionId="0">
    <xmlCellPr id="1" uniqueName="P1071852">
      <xmlPr mapId="3" xpath="/TFI-IZD-KI/IPK-KI_1000338/P1071852" xmlDataType="decimal"/>
    </xmlCellPr>
  </singleXmlCell>
  <singleXmlCell id="547" r="Q9" connectionId="0">
    <xmlCellPr id="1" uniqueName="P1071853">
      <xmlPr mapId="3" xpath="/TFI-IZD-KI/IPK-KI_1000338/P1071853" xmlDataType="decimal"/>
    </xmlCellPr>
  </singleXmlCell>
  <singleXmlCell id="548" r="R9" connectionId="0">
    <xmlCellPr id="1" uniqueName="P1071854">
      <xmlPr mapId="3" xpath="/TFI-IZD-KI/IPK-KI_1000338/P1071854" xmlDataType="decimal"/>
    </xmlCellPr>
  </singleXmlCell>
  <singleXmlCell id="549" r="E10" connectionId="0">
    <xmlCellPr id="1" uniqueName="P1071855">
      <xmlPr mapId="3" xpath="/TFI-IZD-KI/IPK-KI_1000338/P1071855" xmlDataType="decimal"/>
    </xmlCellPr>
  </singleXmlCell>
  <singleXmlCell id="550" r="F10" connectionId="0">
    <xmlCellPr id="1" uniqueName="P1071856">
      <xmlPr mapId="3" xpath="/TFI-IZD-KI/IPK-KI_1000338/P1071856" xmlDataType="decimal"/>
    </xmlCellPr>
  </singleXmlCell>
  <singleXmlCell id="551" r="G10" connectionId="0">
    <xmlCellPr id="1" uniqueName="P1071857">
      <xmlPr mapId="3" xpath="/TFI-IZD-KI/IPK-KI_1000338/P1071857" xmlDataType="decimal"/>
    </xmlCellPr>
  </singleXmlCell>
  <singleXmlCell id="552" r="H10" connectionId="0">
    <xmlCellPr id="1" uniqueName="P1071858">
      <xmlPr mapId="3" xpath="/TFI-IZD-KI/IPK-KI_1000338/P1071858" xmlDataType="decimal"/>
    </xmlCellPr>
  </singleXmlCell>
  <singleXmlCell id="553" r="I10" connectionId="0">
    <xmlCellPr id="1" uniqueName="P1071859">
      <xmlPr mapId="3" xpath="/TFI-IZD-KI/IPK-KI_1000338/P1071859" xmlDataType="decimal"/>
    </xmlCellPr>
  </singleXmlCell>
  <singleXmlCell id="554" r="J10" connectionId="0">
    <xmlCellPr id="1" uniqueName="P1071860">
      <xmlPr mapId="3" xpath="/TFI-IZD-KI/IPK-KI_1000338/P1071860" xmlDataType="decimal"/>
    </xmlCellPr>
  </singleXmlCell>
  <singleXmlCell id="555" r="K10" connectionId="0">
    <xmlCellPr id="1" uniqueName="P1071861">
      <xmlPr mapId="3" xpath="/TFI-IZD-KI/IPK-KI_1000338/P1071861" xmlDataType="decimal"/>
    </xmlCellPr>
  </singleXmlCell>
  <singleXmlCell id="556" r="L10" connectionId="0">
    <xmlCellPr id="1" uniqueName="P1071862">
      <xmlPr mapId="3" xpath="/TFI-IZD-KI/IPK-KI_1000338/P1071862" xmlDataType="decimal"/>
    </xmlCellPr>
  </singleXmlCell>
  <singleXmlCell id="557" r="M10" connectionId="0">
    <xmlCellPr id="1" uniqueName="P1071863">
      <xmlPr mapId="3" xpath="/TFI-IZD-KI/IPK-KI_1000338/P1071863" xmlDataType="decimal"/>
    </xmlCellPr>
  </singleXmlCell>
  <singleXmlCell id="558" r="N10" connectionId="0">
    <xmlCellPr id="1" uniqueName="P1071864">
      <xmlPr mapId="3" xpath="/TFI-IZD-KI/IPK-KI_1000338/P1071864" xmlDataType="decimal"/>
    </xmlCellPr>
  </singleXmlCell>
  <singleXmlCell id="559" r="O10" connectionId="0">
    <xmlCellPr id="1" uniqueName="P1071865">
      <xmlPr mapId="3" xpath="/TFI-IZD-KI/IPK-KI_1000338/P1071865" xmlDataType="decimal"/>
    </xmlCellPr>
  </singleXmlCell>
  <singleXmlCell id="560" r="P10" connectionId="0">
    <xmlCellPr id="1" uniqueName="P1071866">
      <xmlPr mapId="3" xpath="/TFI-IZD-KI/IPK-KI_1000338/P1071866" xmlDataType="decimal"/>
    </xmlCellPr>
  </singleXmlCell>
  <singleXmlCell id="561" r="Q10" connectionId="0">
    <xmlCellPr id="1" uniqueName="P1071867">
      <xmlPr mapId="3" xpath="/TFI-IZD-KI/IPK-KI_1000338/P1071867" xmlDataType="decimal"/>
    </xmlCellPr>
  </singleXmlCell>
  <singleXmlCell id="562" r="R10" connectionId="0">
    <xmlCellPr id="1" uniqueName="P1071868">
      <xmlPr mapId="3" xpath="/TFI-IZD-KI/IPK-KI_1000338/P1071868" xmlDataType="decimal"/>
    </xmlCellPr>
  </singleXmlCell>
  <singleXmlCell id="563" r="E11" connectionId="0">
    <xmlCellPr id="1" uniqueName="P1071869">
      <xmlPr mapId="3" xpath="/TFI-IZD-KI/IPK-KI_1000338/P1071869" xmlDataType="decimal"/>
    </xmlCellPr>
  </singleXmlCell>
  <singleXmlCell id="564" r="F11" connectionId="0">
    <xmlCellPr id="1" uniqueName="P1071870">
      <xmlPr mapId="3" xpath="/TFI-IZD-KI/IPK-KI_1000338/P1071870" xmlDataType="decimal"/>
    </xmlCellPr>
  </singleXmlCell>
  <singleXmlCell id="565" r="G11" connectionId="0">
    <xmlCellPr id="1" uniqueName="P1071871">
      <xmlPr mapId="3" xpath="/TFI-IZD-KI/IPK-KI_1000338/P1071871" xmlDataType="decimal"/>
    </xmlCellPr>
  </singleXmlCell>
  <singleXmlCell id="566" r="H11" connectionId="0">
    <xmlCellPr id="1" uniqueName="P1071872">
      <xmlPr mapId="3" xpath="/TFI-IZD-KI/IPK-KI_1000338/P1071872" xmlDataType="decimal"/>
    </xmlCellPr>
  </singleXmlCell>
  <singleXmlCell id="567" r="I11" connectionId="0">
    <xmlCellPr id="1" uniqueName="P1071873">
      <xmlPr mapId="3" xpath="/TFI-IZD-KI/IPK-KI_1000338/P1071873" xmlDataType="decimal"/>
    </xmlCellPr>
  </singleXmlCell>
  <singleXmlCell id="568" r="J11" connectionId="0">
    <xmlCellPr id="1" uniqueName="P1071874">
      <xmlPr mapId="3" xpath="/TFI-IZD-KI/IPK-KI_1000338/P1071874" xmlDataType="decimal"/>
    </xmlCellPr>
  </singleXmlCell>
  <singleXmlCell id="569" r="K11" connectionId="0">
    <xmlCellPr id="1" uniqueName="P1071875">
      <xmlPr mapId="3" xpath="/TFI-IZD-KI/IPK-KI_1000338/P1071875" xmlDataType="decimal"/>
    </xmlCellPr>
  </singleXmlCell>
  <singleXmlCell id="570" r="L11" connectionId="0">
    <xmlCellPr id="1" uniqueName="P1071876">
      <xmlPr mapId="3" xpath="/TFI-IZD-KI/IPK-KI_1000338/P1071876" xmlDataType="decimal"/>
    </xmlCellPr>
  </singleXmlCell>
  <singleXmlCell id="571" r="M11" connectionId="0">
    <xmlCellPr id="1" uniqueName="P1071877">
      <xmlPr mapId="3" xpath="/TFI-IZD-KI/IPK-KI_1000338/P1071877" xmlDataType="decimal"/>
    </xmlCellPr>
  </singleXmlCell>
  <singleXmlCell id="572" r="N11" connectionId="0">
    <xmlCellPr id="1" uniqueName="P1071878">
      <xmlPr mapId="3" xpath="/TFI-IZD-KI/IPK-KI_1000338/P1071878" xmlDataType="decimal"/>
    </xmlCellPr>
  </singleXmlCell>
  <singleXmlCell id="573" r="O11" connectionId="0">
    <xmlCellPr id="1" uniqueName="P1071879">
      <xmlPr mapId="3" xpath="/TFI-IZD-KI/IPK-KI_1000338/P1071879" xmlDataType="decimal"/>
    </xmlCellPr>
  </singleXmlCell>
  <singleXmlCell id="574" r="P11" connectionId="0">
    <xmlCellPr id="1" uniqueName="P1071880">
      <xmlPr mapId="3" xpath="/TFI-IZD-KI/IPK-KI_1000338/P1071880" xmlDataType="decimal"/>
    </xmlCellPr>
  </singleXmlCell>
  <singleXmlCell id="575" r="Q11" connectionId="0">
    <xmlCellPr id="1" uniqueName="P1071881">
      <xmlPr mapId="3" xpath="/TFI-IZD-KI/IPK-KI_1000338/P1071881" xmlDataType="decimal"/>
    </xmlCellPr>
  </singleXmlCell>
  <singleXmlCell id="576" r="R11" connectionId="0">
    <xmlCellPr id="1" uniqueName="P1071882">
      <xmlPr mapId="3" xpath="/TFI-IZD-KI/IPK-KI_1000338/P1071882" xmlDataType="decimal"/>
    </xmlCellPr>
  </singleXmlCell>
  <singleXmlCell id="577" r="E12" connectionId="0">
    <xmlCellPr id="1" uniqueName="P1071883">
      <xmlPr mapId="3" xpath="/TFI-IZD-KI/IPK-KI_1000338/P1071883" xmlDataType="decimal"/>
    </xmlCellPr>
  </singleXmlCell>
  <singleXmlCell id="578" r="F12" connectionId="0">
    <xmlCellPr id="1" uniqueName="P1071884">
      <xmlPr mapId="3" xpath="/TFI-IZD-KI/IPK-KI_1000338/P1071884" xmlDataType="decimal"/>
    </xmlCellPr>
  </singleXmlCell>
  <singleXmlCell id="579" r="G12" connectionId="0">
    <xmlCellPr id="1" uniqueName="P1071885">
      <xmlPr mapId="3" xpath="/TFI-IZD-KI/IPK-KI_1000338/P1071885" xmlDataType="decimal"/>
    </xmlCellPr>
  </singleXmlCell>
  <singleXmlCell id="580" r="H12" connectionId="0">
    <xmlCellPr id="1" uniqueName="P1071886">
      <xmlPr mapId="3" xpath="/TFI-IZD-KI/IPK-KI_1000338/P1071886" xmlDataType="decimal"/>
    </xmlCellPr>
  </singleXmlCell>
  <singleXmlCell id="581" r="I12" connectionId="0">
    <xmlCellPr id="1" uniqueName="P1071887">
      <xmlPr mapId="3" xpath="/TFI-IZD-KI/IPK-KI_1000338/P1071887" xmlDataType="decimal"/>
    </xmlCellPr>
  </singleXmlCell>
  <singleXmlCell id="582" r="J12" connectionId="0">
    <xmlCellPr id="1" uniqueName="P1071888">
      <xmlPr mapId="3" xpath="/TFI-IZD-KI/IPK-KI_1000338/P1071888" xmlDataType="decimal"/>
    </xmlCellPr>
  </singleXmlCell>
  <singleXmlCell id="583" r="K12" connectionId="0">
    <xmlCellPr id="1" uniqueName="P1071889">
      <xmlPr mapId="3" xpath="/TFI-IZD-KI/IPK-KI_1000338/P1071889" xmlDataType="decimal"/>
    </xmlCellPr>
  </singleXmlCell>
  <singleXmlCell id="584" r="L12" connectionId="0">
    <xmlCellPr id="1" uniqueName="P1071890">
      <xmlPr mapId="3" xpath="/TFI-IZD-KI/IPK-KI_1000338/P1071890" xmlDataType="decimal"/>
    </xmlCellPr>
  </singleXmlCell>
  <singleXmlCell id="585" r="M12" connectionId="0">
    <xmlCellPr id="1" uniqueName="P1071891">
      <xmlPr mapId="3" xpath="/TFI-IZD-KI/IPK-KI_1000338/P1071891" xmlDataType="decimal"/>
    </xmlCellPr>
  </singleXmlCell>
  <singleXmlCell id="586" r="N12" connectionId="0">
    <xmlCellPr id="1" uniqueName="P1071892">
      <xmlPr mapId="3" xpath="/TFI-IZD-KI/IPK-KI_1000338/P1071892" xmlDataType="decimal"/>
    </xmlCellPr>
  </singleXmlCell>
  <singleXmlCell id="587" r="O12" connectionId="0">
    <xmlCellPr id="1" uniqueName="P1071893">
      <xmlPr mapId="3" xpath="/TFI-IZD-KI/IPK-KI_1000338/P1071893" xmlDataType="decimal"/>
    </xmlCellPr>
  </singleXmlCell>
  <singleXmlCell id="588" r="P12" connectionId="0">
    <xmlCellPr id="1" uniqueName="P1071894">
      <xmlPr mapId="3" xpath="/TFI-IZD-KI/IPK-KI_1000338/P1071894" xmlDataType="decimal"/>
    </xmlCellPr>
  </singleXmlCell>
  <singleXmlCell id="589" r="Q12" connectionId="0">
    <xmlCellPr id="1" uniqueName="P1071895">
      <xmlPr mapId="3" xpath="/TFI-IZD-KI/IPK-KI_1000338/P1071895" xmlDataType="decimal"/>
    </xmlCellPr>
  </singleXmlCell>
  <singleXmlCell id="590" r="R12" connectionId="0">
    <xmlCellPr id="1" uniqueName="P1071896">
      <xmlPr mapId="3" xpath="/TFI-IZD-KI/IPK-KI_1000338/P1071896" xmlDataType="decimal"/>
    </xmlCellPr>
  </singleXmlCell>
  <singleXmlCell id="591" r="E13" connectionId="0">
    <xmlCellPr id="1" uniqueName="P1071897">
      <xmlPr mapId="3" xpath="/TFI-IZD-KI/IPK-KI_1000338/P1071897" xmlDataType="decimal"/>
    </xmlCellPr>
  </singleXmlCell>
  <singleXmlCell id="592" r="F13" connectionId="0">
    <xmlCellPr id="1" uniqueName="P1071898">
      <xmlPr mapId="3" xpath="/TFI-IZD-KI/IPK-KI_1000338/P1071898" xmlDataType="decimal"/>
    </xmlCellPr>
  </singleXmlCell>
  <singleXmlCell id="593" r="G13" connectionId="0">
    <xmlCellPr id="1" uniqueName="P1071899">
      <xmlPr mapId="3" xpath="/TFI-IZD-KI/IPK-KI_1000338/P1071899" xmlDataType="decimal"/>
    </xmlCellPr>
  </singleXmlCell>
  <singleXmlCell id="594" r="H13" connectionId="0">
    <xmlCellPr id="1" uniqueName="P1071900">
      <xmlPr mapId="3" xpath="/TFI-IZD-KI/IPK-KI_1000338/P1071900" xmlDataType="decimal"/>
    </xmlCellPr>
  </singleXmlCell>
  <singleXmlCell id="595" r="I13" connectionId="0">
    <xmlCellPr id="1" uniqueName="P1071901">
      <xmlPr mapId="3" xpath="/TFI-IZD-KI/IPK-KI_1000338/P1071901" xmlDataType="decimal"/>
    </xmlCellPr>
  </singleXmlCell>
  <singleXmlCell id="596" r="J13" connectionId="0">
    <xmlCellPr id="1" uniqueName="P1071902">
      <xmlPr mapId="3" xpath="/TFI-IZD-KI/IPK-KI_1000338/P1071902" xmlDataType="decimal"/>
    </xmlCellPr>
  </singleXmlCell>
  <singleXmlCell id="597" r="K13" connectionId="0">
    <xmlCellPr id="1" uniqueName="P1071903">
      <xmlPr mapId="3" xpath="/TFI-IZD-KI/IPK-KI_1000338/P1071903" xmlDataType="decimal"/>
    </xmlCellPr>
  </singleXmlCell>
  <singleXmlCell id="598" r="L13" connectionId="0">
    <xmlCellPr id="1" uniqueName="P1071904">
      <xmlPr mapId="3" xpath="/TFI-IZD-KI/IPK-KI_1000338/P1071904" xmlDataType="decimal"/>
    </xmlCellPr>
  </singleXmlCell>
  <singleXmlCell id="599" r="M13" connectionId="0">
    <xmlCellPr id="1" uniqueName="P1071905">
      <xmlPr mapId="3" xpath="/TFI-IZD-KI/IPK-KI_1000338/P1071905" xmlDataType="decimal"/>
    </xmlCellPr>
  </singleXmlCell>
  <singleXmlCell id="600" r="N13" connectionId="0">
    <xmlCellPr id="1" uniqueName="P1071906">
      <xmlPr mapId="3" xpath="/TFI-IZD-KI/IPK-KI_1000338/P1071906" xmlDataType="decimal"/>
    </xmlCellPr>
  </singleXmlCell>
  <singleXmlCell id="601" r="O13" connectionId="0">
    <xmlCellPr id="1" uniqueName="P1071907">
      <xmlPr mapId="3" xpath="/TFI-IZD-KI/IPK-KI_1000338/P1071907" xmlDataType="decimal"/>
    </xmlCellPr>
  </singleXmlCell>
  <singleXmlCell id="602" r="P13" connectionId="0">
    <xmlCellPr id="1" uniqueName="P1071908">
      <xmlPr mapId="3" xpath="/TFI-IZD-KI/IPK-KI_1000338/P1071908" xmlDataType="decimal"/>
    </xmlCellPr>
  </singleXmlCell>
  <singleXmlCell id="603" r="Q13" connectionId="0">
    <xmlCellPr id="1" uniqueName="P1071909">
      <xmlPr mapId="3" xpath="/TFI-IZD-KI/IPK-KI_1000338/P1071909" xmlDataType="decimal"/>
    </xmlCellPr>
  </singleXmlCell>
  <singleXmlCell id="604" r="R13" connectionId="0">
    <xmlCellPr id="1" uniqueName="P1071910">
      <xmlPr mapId="3" xpath="/TFI-IZD-KI/IPK-KI_1000338/P1071910" xmlDataType="decimal"/>
    </xmlCellPr>
  </singleXmlCell>
  <singleXmlCell id="605" r="E14" connectionId="0">
    <xmlCellPr id="1" uniqueName="P1071911">
      <xmlPr mapId="3" xpath="/TFI-IZD-KI/IPK-KI_1000338/P1071911" xmlDataType="decimal"/>
    </xmlCellPr>
  </singleXmlCell>
  <singleXmlCell id="606" r="F14" connectionId="0">
    <xmlCellPr id="1" uniqueName="P1071912">
      <xmlPr mapId="3" xpath="/TFI-IZD-KI/IPK-KI_1000338/P1071912" xmlDataType="decimal"/>
    </xmlCellPr>
  </singleXmlCell>
  <singleXmlCell id="607" r="G14" connectionId="0">
    <xmlCellPr id="1" uniqueName="P1071913">
      <xmlPr mapId="3" xpath="/TFI-IZD-KI/IPK-KI_1000338/P1071913" xmlDataType="decimal"/>
    </xmlCellPr>
  </singleXmlCell>
  <singleXmlCell id="608" r="H14" connectionId="0">
    <xmlCellPr id="1" uniqueName="P1071914">
      <xmlPr mapId="3" xpath="/TFI-IZD-KI/IPK-KI_1000338/P1071914" xmlDataType="decimal"/>
    </xmlCellPr>
  </singleXmlCell>
  <singleXmlCell id="609" r="I14" connectionId="0">
    <xmlCellPr id="1" uniqueName="P1071915">
      <xmlPr mapId="3" xpath="/TFI-IZD-KI/IPK-KI_1000338/P1071915" xmlDataType="decimal"/>
    </xmlCellPr>
  </singleXmlCell>
  <singleXmlCell id="610" r="J14" connectionId="0">
    <xmlCellPr id="1" uniqueName="P1071916">
      <xmlPr mapId="3" xpath="/TFI-IZD-KI/IPK-KI_1000338/P1071916" xmlDataType="decimal"/>
    </xmlCellPr>
  </singleXmlCell>
  <singleXmlCell id="611" r="K14" connectionId="0">
    <xmlCellPr id="1" uniqueName="P1071917">
      <xmlPr mapId="3" xpath="/TFI-IZD-KI/IPK-KI_1000338/P1071917" xmlDataType="decimal"/>
    </xmlCellPr>
  </singleXmlCell>
  <singleXmlCell id="612" r="L14" connectionId="0">
    <xmlCellPr id="1" uniqueName="P1071918">
      <xmlPr mapId="3" xpath="/TFI-IZD-KI/IPK-KI_1000338/P1071918" xmlDataType="decimal"/>
    </xmlCellPr>
  </singleXmlCell>
  <singleXmlCell id="613" r="M14" connectionId="0">
    <xmlCellPr id="1" uniqueName="P1071919">
      <xmlPr mapId="3" xpath="/TFI-IZD-KI/IPK-KI_1000338/P1071919" xmlDataType="decimal"/>
    </xmlCellPr>
  </singleXmlCell>
  <singleXmlCell id="614" r="N14" connectionId="0">
    <xmlCellPr id="1" uniqueName="P1071920">
      <xmlPr mapId="3" xpath="/TFI-IZD-KI/IPK-KI_1000338/P1071920" xmlDataType="decimal"/>
    </xmlCellPr>
  </singleXmlCell>
  <singleXmlCell id="615" r="O14" connectionId="0">
    <xmlCellPr id="1" uniqueName="P1071921">
      <xmlPr mapId="3" xpath="/TFI-IZD-KI/IPK-KI_1000338/P1071921" xmlDataType="decimal"/>
    </xmlCellPr>
  </singleXmlCell>
  <singleXmlCell id="616" r="P14" connectionId="0">
    <xmlCellPr id="1" uniqueName="P1071922">
      <xmlPr mapId="3" xpath="/TFI-IZD-KI/IPK-KI_1000338/P1071922" xmlDataType="decimal"/>
    </xmlCellPr>
  </singleXmlCell>
  <singleXmlCell id="617" r="Q14" connectionId="0">
    <xmlCellPr id="1" uniqueName="P1071923">
      <xmlPr mapId="3" xpath="/TFI-IZD-KI/IPK-KI_1000338/P1071923" xmlDataType="decimal"/>
    </xmlCellPr>
  </singleXmlCell>
  <singleXmlCell id="618" r="R14" connectionId="0">
    <xmlCellPr id="1" uniqueName="P1071924">
      <xmlPr mapId="3" xpath="/TFI-IZD-KI/IPK-KI_1000338/P1071924" xmlDataType="decimal"/>
    </xmlCellPr>
  </singleXmlCell>
  <singleXmlCell id="619" r="E15" connectionId="0">
    <xmlCellPr id="1" uniqueName="P1071925">
      <xmlPr mapId="3" xpath="/TFI-IZD-KI/IPK-KI_1000338/P1071925" xmlDataType="decimal"/>
    </xmlCellPr>
  </singleXmlCell>
  <singleXmlCell id="620" r="F15" connectionId="0">
    <xmlCellPr id="1" uniqueName="P1071926">
      <xmlPr mapId="3" xpath="/TFI-IZD-KI/IPK-KI_1000338/P1071926" xmlDataType="decimal"/>
    </xmlCellPr>
  </singleXmlCell>
  <singleXmlCell id="621" r="G15" connectionId="0">
    <xmlCellPr id="1" uniqueName="P1071927">
      <xmlPr mapId="3" xpath="/TFI-IZD-KI/IPK-KI_1000338/P1071927" xmlDataType="decimal"/>
    </xmlCellPr>
  </singleXmlCell>
  <singleXmlCell id="622" r="H15" connectionId="0">
    <xmlCellPr id="1" uniqueName="P1071928">
      <xmlPr mapId="3" xpath="/TFI-IZD-KI/IPK-KI_1000338/P1071928" xmlDataType="decimal"/>
    </xmlCellPr>
  </singleXmlCell>
  <singleXmlCell id="623" r="I15" connectionId="0">
    <xmlCellPr id="1" uniqueName="P1071929">
      <xmlPr mapId="3" xpath="/TFI-IZD-KI/IPK-KI_1000338/P1071929" xmlDataType="decimal"/>
    </xmlCellPr>
  </singleXmlCell>
  <singleXmlCell id="624" r="J15" connectionId="0">
    <xmlCellPr id="1" uniqueName="P1071930">
      <xmlPr mapId="3" xpath="/TFI-IZD-KI/IPK-KI_1000338/P1071930" xmlDataType="decimal"/>
    </xmlCellPr>
  </singleXmlCell>
  <singleXmlCell id="625" r="K15" connectionId="0">
    <xmlCellPr id="1" uniqueName="P1071931">
      <xmlPr mapId="3" xpath="/TFI-IZD-KI/IPK-KI_1000338/P1071931" xmlDataType="decimal"/>
    </xmlCellPr>
  </singleXmlCell>
  <singleXmlCell id="626" r="L15" connectionId="0">
    <xmlCellPr id="1" uniqueName="P1071932">
      <xmlPr mapId="3" xpath="/TFI-IZD-KI/IPK-KI_1000338/P1071932" xmlDataType="decimal"/>
    </xmlCellPr>
  </singleXmlCell>
  <singleXmlCell id="627" r="M15" connectionId="0">
    <xmlCellPr id="1" uniqueName="P1071933">
      <xmlPr mapId="3" xpath="/TFI-IZD-KI/IPK-KI_1000338/P1071933" xmlDataType="decimal"/>
    </xmlCellPr>
  </singleXmlCell>
  <singleXmlCell id="628" r="N15" connectionId="0">
    <xmlCellPr id="1" uniqueName="P1071934">
      <xmlPr mapId="3" xpath="/TFI-IZD-KI/IPK-KI_1000338/P1071934" xmlDataType="decimal"/>
    </xmlCellPr>
  </singleXmlCell>
  <singleXmlCell id="629" r="O15" connectionId="0">
    <xmlCellPr id="1" uniqueName="P1071935">
      <xmlPr mapId="3" xpath="/TFI-IZD-KI/IPK-KI_1000338/P1071935" xmlDataType="decimal"/>
    </xmlCellPr>
  </singleXmlCell>
  <singleXmlCell id="630" r="P15" connectionId="0">
    <xmlCellPr id="1" uniqueName="P1071936">
      <xmlPr mapId="3" xpath="/TFI-IZD-KI/IPK-KI_1000338/P1071936" xmlDataType="decimal"/>
    </xmlCellPr>
  </singleXmlCell>
  <singleXmlCell id="631" r="Q15" connectionId="0">
    <xmlCellPr id="1" uniqueName="P1071937">
      <xmlPr mapId="3" xpath="/TFI-IZD-KI/IPK-KI_1000338/P1071937" xmlDataType="decimal"/>
    </xmlCellPr>
  </singleXmlCell>
  <singleXmlCell id="632" r="R15" connectionId="0">
    <xmlCellPr id="1" uniqueName="P1071938">
      <xmlPr mapId="3" xpath="/TFI-IZD-KI/IPK-KI_1000338/P1071938" xmlDataType="decimal"/>
    </xmlCellPr>
  </singleXmlCell>
  <singleXmlCell id="633" r="E16" connectionId="0">
    <xmlCellPr id="1" uniqueName="P1071939">
      <xmlPr mapId="3" xpath="/TFI-IZD-KI/IPK-KI_1000338/P1071939" xmlDataType="decimal"/>
    </xmlCellPr>
  </singleXmlCell>
  <singleXmlCell id="634" r="F16" connectionId="0">
    <xmlCellPr id="1" uniqueName="P1071940">
      <xmlPr mapId="3" xpath="/TFI-IZD-KI/IPK-KI_1000338/P1071940" xmlDataType="decimal"/>
    </xmlCellPr>
  </singleXmlCell>
  <singleXmlCell id="635" r="G16" connectionId="0">
    <xmlCellPr id="1" uniqueName="P1071941">
      <xmlPr mapId="3" xpath="/TFI-IZD-KI/IPK-KI_1000338/P1071941" xmlDataType="decimal"/>
    </xmlCellPr>
  </singleXmlCell>
  <singleXmlCell id="636" r="H16" connectionId="0">
    <xmlCellPr id="1" uniqueName="P1071942">
      <xmlPr mapId="3" xpath="/TFI-IZD-KI/IPK-KI_1000338/P1071942" xmlDataType="decimal"/>
    </xmlCellPr>
  </singleXmlCell>
  <singleXmlCell id="637" r="I16" connectionId="0">
    <xmlCellPr id="1" uniqueName="P1071943">
      <xmlPr mapId="3" xpath="/TFI-IZD-KI/IPK-KI_1000338/P1071943" xmlDataType="decimal"/>
    </xmlCellPr>
  </singleXmlCell>
  <singleXmlCell id="639" r="J16" connectionId="0">
    <xmlCellPr id="1" uniqueName="P1071944">
      <xmlPr mapId="3" xpath="/TFI-IZD-KI/IPK-KI_1000338/P1071944" xmlDataType="decimal"/>
    </xmlCellPr>
  </singleXmlCell>
  <singleXmlCell id="640" r="K16" connectionId="0">
    <xmlCellPr id="1" uniqueName="P1071945">
      <xmlPr mapId="3" xpath="/TFI-IZD-KI/IPK-KI_1000338/P1071945" xmlDataType="decimal"/>
    </xmlCellPr>
  </singleXmlCell>
  <singleXmlCell id="641" r="L16" connectionId="0">
    <xmlCellPr id="1" uniqueName="P1071946">
      <xmlPr mapId="3" xpath="/TFI-IZD-KI/IPK-KI_1000338/P1071946" xmlDataType="decimal"/>
    </xmlCellPr>
  </singleXmlCell>
  <singleXmlCell id="642" r="M16" connectionId="0">
    <xmlCellPr id="1" uniqueName="P1071947">
      <xmlPr mapId="3" xpath="/TFI-IZD-KI/IPK-KI_1000338/P1071947" xmlDataType="decimal"/>
    </xmlCellPr>
  </singleXmlCell>
  <singleXmlCell id="643" r="N16" connectionId="0">
    <xmlCellPr id="1" uniqueName="P1071948">
      <xmlPr mapId="3" xpath="/TFI-IZD-KI/IPK-KI_1000338/P1071948" xmlDataType="decimal"/>
    </xmlCellPr>
  </singleXmlCell>
  <singleXmlCell id="644" r="O16" connectionId="0">
    <xmlCellPr id="1" uniqueName="P1071949">
      <xmlPr mapId="3" xpath="/TFI-IZD-KI/IPK-KI_1000338/P1071949" xmlDataType="decimal"/>
    </xmlCellPr>
  </singleXmlCell>
  <singleXmlCell id="645" r="P16" connectionId="0">
    <xmlCellPr id="1" uniqueName="P1071950">
      <xmlPr mapId="3" xpath="/TFI-IZD-KI/IPK-KI_1000338/P1071950" xmlDataType="decimal"/>
    </xmlCellPr>
  </singleXmlCell>
  <singleXmlCell id="646" r="Q16" connectionId="0">
    <xmlCellPr id="1" uniqueName="P1071951">
      <xmlPr mapId="3" xpath="/TFI-IZD-KI/IPK-KI_1000338/P1071951" xmlDataType="decimal"/>
    </xmlCellPr>
  </singleXmlCell>
  <singleXmlCell id="647" r="R16" connectionId="0">
    <xmlCellPr id="1" uniqueName="P1071952">
      <xmlPr mapId="3" xpath="/TFI-IZD-KI/IPK-KI_1000338/P1071952" xmlDataType="decimal"/>
    </xmlCellPr>
  </singleXmlCell>
  <singleXmlCell id="648" r="E17" connectionId="0">
    <xmlCellPr id="1" uniqueName="P1071953">
      <xmlPr mapId="3" xpath="/TFI-IZD-KI/IPK-KI_1000338/P1071953" xmlDataType="decimal"/>
    </xmlCellPr>
  </singleXmlCell>
  <singleXmlCell id="649" r="F17" connectionId="0">
    <xmlCellPr id="1" uniqueName="P1071954">
      <xmlPr mapId="3" xpath="/TFI-IZD-KI/IPK-KI_1000338/P1071954" xmlDataType="decimal"/>
    </xmlCellPr>
  </singleXmlCell>
  <singleXmlCell id="650" r="G17" connectionId="0">
    <xmlCellPr id="1" uniqueName="P1071955">
      <xmlPr mapId="3" xpath="/TFI-IZD-KI/IPK-KI_1000338/P1071955" xmlDataType="decimal"/>
    </xmlCellPr>
  </singleXmlCell>
  <singleXmlCell id="651" r="H17" connectionId="0">
    <xmlCellPr id="1" uniqueName="P1071956">
      <xmlPr mapId="3" xpath="/TFI-IZD-KI/IPK-KI_1000338/P1071956" xmlDataType="decimal"/>
    </xmlCellPr>
  </singleXmlCell>
  <singleXmlCell id="652" r="I17" connectionId="0">
    <xmlCellPr id="1" uniqueName="P1071957">
      <xmlPr mapId="3" xpath="/TFI-IZD-KI/IPK-KI_1000338/P1071957" xmlDataType="decimal"/>
    </xmlCellPr>
  </singleXmlCell>
  <singleXmlCell id="653" r="J17" connectionId="0">
    <xmlCellPr id="1" uniqueName="P1071958">
      <xmlPr mapId="3" xpath="/TFI-IZD-KI/IPK-KI_1000338/P1071958" xmlDataType="decimal"/>
    </xmlCellPr>
  </singleXmlCell>
  <singleXmlCell id="654" r="K17" connectionId="0">
    <xmlCellPr id="1" uniqueName="P1071959">
      <xmlPr mapId="3" xpath="/TFI-IZD-KI/IPK-KI_1000338/P1071959" xmlDataType="decimal"/>
    </xmlCellPr>
  </singleXmlCell>
  <singleXmlCell id="655" r="L17" connectionId="0">
    <xmlCellPr id="1" uniqueName="P1071960">
      <xmlPr mapId="3" xpath="/TFI-IZD-KI/IPK-KI_1000338/P1071960" xmlDataType="decimal"/>
    </xmlCellPr>
  </singleXmlCell>
  <singleXmlCell id="656" r="M17" connectionId="0">
    <xmlCellPr id="1" uniqueName="P1071961">
      <xmlPr mapId="3" xpath="/TFI-IZD-KI/IPK-KI_1000338/P1071961" xmlDataType="decimal"/>
    </xmlCellPr>
  </singleXmlCell>
  <singleXmlCell id="657" r="N17" connectionId="0">
    <xmlCellPr id="1" uniqueName="P1071962">
      <xmlPr mapId="3" xpath="/TFI-IZD-KI/IPK-KI_1000338/P1071962" xmlDataType="decimal"/>
    </xmlCellPr>
  </singleXmlCell>
  <singleXmlCell id="658" r="O17" connectionId="0">
    <xmlCellPr id="1" uniqueName="P1071963">
      <xmlPr mapId="3" xpath="/TFI-IZD-KI/IPK-KI_1000338/P1071963" xmlDataType="decimal"/>
    </xmlCellPr>
  </singleXmlCell>
  <singleXmlCell id="659" r="P17" connectionId="0">
    <xmlCellPr id="1" uniqueName="P1071964">
      <xmlPr mapId="3" xpath="/TFI-IZD-KI/IPK-KI_1000338/P1071964" xmlDataType="decimal"/>
    </xmlCellPr>
  </singleXmlCell>
  <singleXmlCell id="660" r="Q17" connectionId="0">
    <xmlCellPr id="1" uniqueName="P1071965">
      <xmlPr mapId="3" xpath="/TFI-IZD-KI/IPK-KI_1000338/P1071965" xmlDataType="decimal"/>
    </xmlCellPr>
  </singleXmlCell>
  <singleXmlCell id="661" r="R17" connectionId="0">
    <xmlCellPr id="1" uniqueName="P1071966">
      <xmlPr mapId="3" xpath="/TFI-IZD-KI/IPK-KI_1000338/P1071966" xmlDataType="decimal"/>
    </xmlCellPr>
  </singleXmlCell>
  <singleXmlCell id="662" r="E18" connectionId="0">
    <xmlCellPr id="1" uniqueName="P1071967">
      <xmlPr mapId="3" xpath="/TFI-IZD-KI/IPK-KI_1000338/P1071967" xmlDataType="decimal"/>
    </xmlCellPr>
  </singleXmlCell>
  <singleXmlCell id="663" r="F18" connectionId="0">
    <xmlCellPr id="1" uniqueName="P1071968">
      <xmlPr mapId="3" xpath="/TFI-IZD-KI/IPK-KI_1000338/P1071968" xmlDataType="decimal"/>
    </xmlCellPr>
  </singleXmlCell>
  <singleXmlCell id="664" r="G18" connectionId="0">
    <xmlCellPr id="1" uniqueName="P1071969">
      <xmlPr mapId="3" xpath="/TFI-IZD-KI/IPK-KI_1000338/P1071969" xmlDataType="decimal"/>
    </xmlCellPr>
  </singleXmlCell>
  <singleXmlCell id="665" r="H18" connectionId="0">
    <xmlCellPr id="1" uniqueName="P1071970">
      <xmlPr mapId="3" xpath="/TFI-IZD-KI/IPK-KI_1000338/P1071970" xmlDataType="decimal"/>
    </xmlCellPr>
  </singleXmlCell>
  <singleXmlCell id="666" r="I18" connectionId="0">
    <xmlCellPr id="1" uniqueName="P1071971">
      <xmlPr mapId="3" xpath="/TFI-IZD-KI/IPK-KI_1000338/P1071971" xmlDataType="decimal"/>
    </xmlCellPr>
  </singleXmlCell>
  <singleXmlCell id="667" r="J18" connectionId="0">
    <xmlCellPr id="1" uniqueName="P1071972">
      <xmlPr mapId="3" xpath="/TFI-IZD-KI/IPK-KI_1000338/P1071972" xmlDataType="decimal"/>
    </xmlCellPr>
  </singleXmlCell>
  <singleXmlCell id="668" r="K18" connectionId="0">
    <xmlCellPr id="1" uniqueName="P1071973">
      <xmlPr mapId="3" xpath="/TFI-IZD-KI/IPK-KI_1000338/P1071973" xmlDataType="decimal"/>
    </xmlCellPr>
  </singleXmlCell>
  <singleXmlCell id="669" r="L18" connectionId="0">
    <xmlCellPr id="1" uniqueName="P1071974">
      <xmlPr mapId="3" xpath="/TFI-IZD-KI/IPK-KI_1000338/P1071974" xmlDataType="decimal"/>
    </xmlCellPr>
  </singleXmlCell>
  <singleXmlCell id="670" r="M18" connectionId="0">
    <xmlCellPr id="1" uniqueName="P1071975">
      <xmlPr mapId="3" xpath="/TFI-IZD-KI/IPK-KI_1000338/P1071975" xmlDataType="decimal"/>
    </xmlCellPr>
  </singleXmlCell>
  <singleXmlCell id="671" r="N18" connectionId="0">
    <xmlCellPr id="1" uniqueName="P1071976">
      <xmlPr mapId="3" xpath="/TFI-IZD-KI/IPK-KI_1000338/P1071976" xmlDataType="decimal"/>
    </xmlCellPr>
  </singleXmlCell>
  <singleXmlCell id="672" r="O18" connectionId="0">
    <xmlCellPr id="1" uniqueName="P1071977">
      <xmlPr mapId="3" xpath="/TFI-IZD-KI/IPK-KI_1000338/P1071977" xmlDataType="decimal"/>
    </xmlCellPr>
  </singleXmlCell>
  <singleXmlCell id="673" r="P18" connectionId="0">
    <xmlCellPr id="1" uniqueName="P1071978">
      <xmlPr mapId="3" xpath="/TFI-IZD-KI/IPK-KI_1000338/P1071978" xmlDataType="decimal"/>
    </xmlCellPr>
  </singleXmlCell>
  <singleXmlCell id="674" r="Q18" connectionId="0">
    <xmlCellPr id="1" uniqueName="P1071979">
      <xmlPr mapId="3" xpath="/TFI-IZD-KI/IPK-KI_1000338/P1071979" xmlDataType="decimal"/>
    </xmlCellPr>
  </singleXmlCell>
  <singleXmlCell id="675" r="R18" connectionId="0">
    <xmlCellPr id="1" uniqueName="P1071980">
      <xmlPr mapId="3" xpath="/TFI-IZD-KI/IPK-KI_1000338/P1071980" xmlDataType="decimal"/>
    </xmlCellPr>
  </singleXmlCell>
  <singleXmlCell id="676" r="E19" connectionId="0">
    <xmlCellPr id="1" uniqueName="P1071981">
      <xmlPr mapId="3" xpath="/TFI-IZD-KI/IPK-KI_1000338/P1071981" xmlDataType="decimal"/>
    </xmlCellPr>
  </singleXmlCell>
  <singleXmlCell id="677" r="F19" connectionId="0">
    <xmlCellPr id="1" uniqueName="P1071982">
      <xmlPr mapId="3" xpath="/TFI-IZD-KI/IPK-KI_1000338/P1071982" xmlDataType="decimal"/>
    </xmlCellPr>
  </singleXmlCell>
  <singleXmlCell id="678" r="G19" connectionId="0">
    <xmlCellPr id="1" uniqueName="P1071983">
      <xmlPr mapId="3" xpath="/TFI-IZD-KI/IPK-KI_1000338/P1071983" xmlDataType="decimal"/>
    </xmlCellPr>
  </singleXmlCell>
  <singleXmlCell id="679" r="H19" connectionId="0">
    <xmlCellPr id="1" uniqueName="P1071984">
      <xmlPr mapId="3" xpath="/TFI-IZD-KI/IPK-KI_1000338/P1071984" xmlDataType="decimal"/>
    </xmlCellPr>
  </singleXmlCell>
  <singleXmlCell id="680" r="I19" connectionId="0">
    <xmlCellPr id="1" uniqueName="P1071985">
      <xmlPr mapId="3" xpath="/TFI-IZD-KI/IPK-KI_1000338/P1071985" xmlDataType="decimal"/>
    </xmlCellPr>
  </singleXmlCell>
  <singleXmlCell id="681" r="J19" connectionId="0">
    <xmlCellPr id="1" uniqueName="P1071986">
      <xmlPr mapId="3" xpath="/TFI-IZD-KI/IPK-KI_1000338/P1071986" xmlDataType="decimal"/>
    </xmlCellPr>
  </singleXmlCell>
  <singleXmlCell id="682" r="K19" connectionId="0">
    <xmlCellPr id="1" uniqueName="P1071987">
      <xmlPr mapId="3" xpath="/TFI-IZD-KI/IPK-KI_1000338/P1071987" xmlDataType="decimal"/>
    </xmlCellPr>
  </singleXmlCell>
  <singleXmlCell id="683" r="L19" connectionId="0">
    <xmlCellPr id="1" uniqueName="P1071988">
      <xmlPr mapId="3" xpath="/TFI-IZD-KI/IPK-KI_1000338/P1071988" xmlDataType="decimal"/>
    </xmlCellPr>
  </singleXmlCell>
  <singleXmlCell id="684" r="M19" connectionId="0">
    <xmlCellPr id="1" uniqueName="P1071989">
      <xmlPr mapId="3" xpath="/TFI-IZD-KI/IPK-KI_1000338/P1071989" xmlDataType="decimal"/>
    </xmlCellPr>
  </singleXmlCell>
  <singleXmlCell id="685" r="N19" connectionId="0">
    <xmlCellPr id="1" uniqueName="P1071990">
      <xmlPr mapId="3" xpath="/TFI-IZD-KI/IPK-KI_1000338/P1071990" xmlDataType="decimal"/>
    </xmlCellPr>
  </singleXmlCell>
  <singleXmlCell id="686" r="O19" connectionId="0">
    <xmlCellPr id="1" uniqueName="P1071991">
      <xmlPr mapId="3" xpath="/TFI-IZD-KI/IPK-KI_1000338/P1071991" xmlDataType="decimal"/>
    </xmlCellPr>
  </singleXmlCell>
  <singleXmlCell id="687" r="P19" connectionId="0">
    <xmlCellPr id="1" uniqueName="P1071992">
      <xmlPr mapId="3" xpath="/TFI-IZD-KI/IPK-KI_1000338/P1071992" xmlDataType="decimal"/>
    </xmlCellPr>
  </singleXmlCell>
  <singleXmlCell id="688" r="Q19" connectionId="0">
    <xmlCellPr id="1" uniqueName="P1071993">
      <xmlPr mapId="3" xpath="/TFI-IZD-KI/IPK-KI_1000338/P1071993" xmlDataType="decimal"/>
    </xmlCellPr>
  </singleXmlCell>
  <singleXmlCell id="689" r="R19" connectionId="0">
    <xmlCellPr id="1" uniqueName="P1071994">
      <xmlPr mapId="3" xpath="/TFI-IZD-KI/IPK-KI_1000338/P1071994" xmlDataType="decimal"/>
    </xmlCellPr>
  </singleXmlCell>
  <singleXmlCell id="690" r="E20" connectionId="0">
    <xmlCellPr id="1" uniqueName="P1071995">
      <xmlPr mapId="3" xpath="/TFI-IZD-KI/IPK-KI_1000338/P1071995" xmlDataType="decimal"/>
    </xmlCellPr>
  </singleXmlCell>
  <singleXmlCell id="691" r="F20" connectionId="0">
    <xmlCellPr id="1" uniqueName="P1071996">
      <xmlPr mapId="3" xpath="/TFI-IZD-KI/IPK-KI_1000338/P1071996" xmlDataType="decimal"/>
    </xmlCellPr>
  </singleXmlCell>
  <singleXmlCell id="692" r="G20" connectionId="0">
    <xmlCellPr id="1" uniqueName="P1071997">
      <xmlPr mapId="3" xpath="/TFI-IZD-KI/IPK-KI_1000338/P1071997" xmlDataType="decimal"/>
    </xmlCellPr>
  </singleXmlCell>
  <singleXmlCell id="693" r="H20" connectionId="0">
    <xmlCellPr id="1" uniqueName="P1071998">
      <xmlPr mapId="3" xpath="/TFI-IZD-KI/IPK-KI_1000338/P1071998" xmlDataType="decimal"/>
    </xmlCellPr>
  </singleXmlCell>
  <singleXmlCell id="694" r="I20" connectionId="0">
    <xmlCellPr id="1" uniqueName="P1071999">
      <xmlPr mapId="3" xpath="/TFI-IZD-KI/IPK-KI_1000338/P1071999" xmlDataType="decimal"/>
    </xmlCellPr>
  </singleXmlCell>
  <singleXmlCell id="695" r="J20" connectionId="0">
    <xmlCellPr id="1" uniqueName="P1072000">
      <xmlPr mapId="3" xpath="/TFI-IZD-KI/IPK-KI_1000338/P1072000" xmlDataType="decimal"/>
    </xmlCellPr>
  </singleXmlCell>
  <singleXmlCell id="696" r="K20" connectionId="0">
    <xmlCellPr id="1" uniqueName="P1072001">
      <xmlPr mapId="3" xpath="/TFI-IZD-KI/IPK-KI_1000338/P1072001" xmlDataType="decimal"/>
    </xmlCellPr>
  </singleXmlCell>
  <singleXmlCell id="697" r="L20" connectionId="0">
    <xmlCellPr id="1" uniqueName="P1072002">
      <xmlPr mapId="3" xpath="/TFI-IZD-KI/IPK-KI_1000338/P1072002" xmlDataType="decimal"/>
    </xmlCellPr>
  </singleXmlCell>
  <singleXmlCell id="698" r="M20" connectionId="0">
    <xmlCellPr id="1" uniqueName="P1072003">
      <xmlPr mapId="3" xpath="/TFI-IZD-KI/IPK-KI_1000338/P1072003" xmlDataType="decimal"/>
    </xmlCellPr>
  </singleXmlCell>
  <singleXmlCell id="699" r="N20" connectionId="0">
    <xmlCellPr id="1" uniqueName="P1072004">
      <xmlPr mapId="3" xpath="/TFI-IZD-KI/IPK-KI_1000338/P1072004" xmlDataType="decimal"/>
    </xmlCellPr>
  </singleXmlCell>
  <singleXmlCell id="700" r="O20" connectionId="0">
    <xmlCellPr id="1" uniqueName="P1072005">
      <xmlPr mapId="3" xpath="/TFI-IZD-KI/IPK-KI_1000338/P1072005" xmlDataType="decimal"/>
    </xmlCellPr>
  </singleXmlCell>
  <singleXmlCell id="701" r="P20" connectionId="0">
    <xmlCellPr id="1" uniqueName="P1072006">
      <xmlPr mapId="3" xpath="/TFI-IZD-KI/IPK-KI_1000338/P1072006" xmlDataType="decimal"/>
    </xmlCellPr>
  </singleXmlCell>
  <singleXmlCell id="702" r="Q20" connectionId="0">
    <xmlCellPr id="1" uniqueName="P1072007">
      <xmlPr mapId="3" xpath="/TFI-IZD-KI/IPK-KI_1000338/P1072007" xmlDataType="decimal"/>
    </xmlCellPr>
  </singleXmlCell>
  <singleXmlCell id="703" r="R20" connectionId="0">
    <xmlCellPr id="1" uniqueName="P1072008">
      <xmlPr mapId="3" xpath="/TFI-IZD-KI/IPK-KI_1000338/P1072008" xmlDataType="decimal"/>
    </xmlCellPr>
  </singleXmlCell>
  <singleXmlCell id="704" r="E21" connectionId="0">
    <xmlCellPr id="1" uniqueName="P1072009">
      <xmlPr mapId="3" xpath="/TFI-IZD-KI/IPK-KI_1000338/P1072009" xmlDataType="decimal"/>
    </xmlCellPr>
  </singleXmlCell>
  <singleXmlCell id="705" r="F21" connectionId="0">
    <xmlCellPr id="1" uniqueName="P1072010">
      <xmlPr mapId="3" xpath="/TFI-IZD-KI/IPK-KI_1000338/P1072010" xmlDataType="decimal"/>
    </xmlCellPr>
  </singleXmlCell>
  <singleXmlCell id="706" r="G21" connectionId="0">
    <xmlCellPr id="1" uniqueName="P1072011">
      <xmlPr mapId="3" xpath="/TFI-IZD-KI/IPK-KI_1000338/P1072011" xmlDataType="decimal"/>
    </xmlCellPr>
  </singleXmlCell>
  <singleXmlCell id="707" r="H21" connectionId="0">
    <xmlCellPr id="1" uniqueName="P1072012">
      <xmlPr mapId="3" xpath="/TFI-IZD-KI/IPK-KI_1000338/P1072012" xmlDataType="decimal"/>
    </xmlCellPr>
  </singleXmlCell>
  <singleXmlCell id="708" r="I21" connectionId="0">
    <xmlCellPr id="1" uniqueName="P1072013">
      <xmlPr mapId="3" xpath="/TFI-IZD-KI/IPK-KI_1000338/P1072013" xmlDataType="decimal"/>
    </xmlCellPr>
  </singleXmlCell>
  <singleXmlCell id="709" r="J21" connectionId="0">
    <xmlCellPr id="1" uniqueName="P1072014">
      <xmlPr mapId="3" xpath="/TFI-IZD-KI/IPK-KI_1000338/P1072014" xmlDataType="decimal"/>
    </xmlCellPr>
  </singleXmlCell>
  <singleXmlCell id="710" r="K21" connectionId="0">
    <xmlCellPr id="1" uniqueName="P1072015">
      <xmlPr mapId="3" xpath="/TFI-IZD-KI/IPK-KI_1000338/P1072015" xmlDataType="decimal"/>
    </xmlCellPr>
  </singleXmlCell>
  <singleXmlCell id="711" r="L21" connectionId="0">
    <xmlCellPr id="1" uniqueName="P1072016">
      <xmlPr mapId="3" xpath="/TFI-IZD-KI/IPK-KI_1000338/P1072016" xmlDataType="decimal"/>
    </xmlCellPr>
  </singleXmlCell>
  <singleXmlCell id="712" r="M21" connectionId="0">
    <xmlCellPr id="1" uniqueName="P1072017">
      <xmlPr mapId="3" xpath="/TFI-IZD-KI/IPK-KI_1000338/P1072017" xmlDataType="decimal"/>
    </xmlCellPr>
  </singleXmlCell>
  <singleXmlCell id="713" r="N21" connectionId="0">
    <xmlCellPr id="1" uniqueName="P1072018">
      <xmlPr mapId="3" xpath="/TFI-IZD-KI/IPK-KI_1000338/P1072018" xmlDataType="decimal"/>
    </xmlCellPr>
  </singleXmlCell>
  <singleXmlCell id="714" r="O21" connectionId="0">
    <xmlCellPr id="1" uniqueName="P1072019">
      <xmlPr mapId="3" xpath="/TFI-IZD-KI/IPK-KI_1000338/P1072019" xmlDataType="decimal"/>
    </xmlCellPr>
  </singleXmlCell>
  <singleXmlCell id="715" r="P21" connectionId="0">
    <xmlCellPr id="1" uniqueName="P1072020">
      <xmlPr mapId="3" xpath="/TFI-IZD-KI/IPK-KI_1000338/P1072020" xmlDataType="decimal"/>
    </xmlCellPr>
  </singleXmlCell>
  <singleXmlCell id="716" r="Q21" connectionId="0">
    <xmlCellPr id="1" uniqueName="P1072021">
      <xmlPr mapId="3" xpath="/TFI-IZD-KI/IPK-KI_1000338/P1072021" xmlDataType="decimal"/>
    </xmlCellPr>
  </singleXmlCell>
  <singleXmlCell id="717" r="R21" connectionId="0">
    <xmlCellPr id="1" uniqueName="P1072022">
      <xmlPr mapId="3" xpath="/TFI-IZD-KI/IPK-KI_1000338/P1072022" xmlDataType="decimal"/>
    </xmlCellPr>
  </singleXmlCell>
  <singleXmlCell id="718" r="E22" connectionId="0">
    <xmlCellPr id="1" uniqueName="P1072023">
      <xmlPr mapId="3" xpath="/TFI-IZD-KI/IPK-KI_1000338/P1072023" xmlDataType="decimal"/>
    </xmlCellPr>
  </singleXmlCell>
  <singleXmlCell id="719" r="F22" connectionId="0">
    <xmlCellPr id="1" uniqueName="P1072024">
      <xmlPr mapId="3" xpath="/TFI-IZD-KI/IPK-KI_1000338/P1072024" xmlDataType="decimal"/>
    </xmlCellPr>
  </singleXmlCell>
  <singleXmlCell id="720" r="G22" connectionId="0">
    <xmlCellPr id="1" uniqueName="P1072025">
      <xmlPr mapId="3" xpath="/TFI-IZD-KI/IPK-KI_1000338/P1072025" xmlDataType="decimal"/>
    </xmlCellPr>
  </singleXmlCell>
  <singleXmlCell id="721" r="H22" connectionId="0">
    <xmlCellPr id="1" uniqueName="P1072026">
      <xmlPr mapId="3" xpath="/TFI-IZD-KI/IPK-KI_1000338/P1072026" xmlDataType="decimal"/>
    </xmlCellPr>
  </singleXmlCell>
  <singleXmlCell id="722" r="I22" connectionId="0">
    <xmlCellPr id="1" uniqueName="P1072027">
      <xmlPr mapId="3" xpath="/TFI-IZD-KI/IPK-KI_1000338/P1072027" xmlDataType="decimal"/>
    </xmlCellPr>
  </singleXmlCell>
  <singleXmlCell id="723" r="J22" connectionId="0">
    <xmlCellPr id="1" uniqueName="P1072028">
      <xmlPr mapId="3" xpath="/TFI-IZD-KI/IPK-KI_1000338/P1072028" xmlDataType="decimal"/>
    </xmlCellPr>
  </singleXmlCell>
  <singleXmlCell id="724" r="K22" connectionId="0">
    <xmlCellPr id="1" uniqueName="P1072029">
      <xmlPr mapId="3" xpath="/TFI-IZD-KI/IPK-KI_1000338/P1072029" xmlDataType="decimal"/>
    </xmlCellPr>
  </singleXmlCell>
  <singleXmlCell id="725" r="L22" connectionId="0">
    <xmlCellPr id="1" uniqueName="P1072030">
      <xmlPr mapId="3" xpath="/TFI-IZD-KI/IPK-KI_1000338/P1072030" xmlDataType="decimal"/>
    </xmlCellPr>
  </singleXmlCell>
  <singleXmlCell id="726" r="M22" connectionId="0">
    <xmlCellPr id="1" uniqueName="P1072031">
      <xmlPr mapId="3" xpath="/TFI-IZD-KI/IPK-KI_1000338/P1072031" xmlDataType="decimal"/>
    </xmlCellPr>
  </singleXmlCell>
  <singleXmlCell id="727" r="N22" connectionId="0">
    <xmlCellPr id="1" uniqueName="P1072032">
      <xmlPr mapId="3" xpath="/TFI-IZD-KI/IPK-KI_1000338/P1072032" xmlDataType="decimal"/>
    </xmlCellPr>
  </singleXmlCell>
  <singleXmlCell id="728" r="O22" connectionId="0">
    <xmlCellPr id="1" uniqueName="P1072033">
      <xmlPr mapId="3" xpath="/TFI-IZD-KI/IPK-KI_1000338/P1072033" xmlDataType="decimal"/>
    </xmlCellPr>
  </singleXmlCell>
  <singleXmlCell id="729" r="P22" connectionId="0">
    <xmlCellPr id="1" uniqueName="P1072034">
      <xmlPr mapId="3" xpath="/TFI-IZD-KI/IPK-KI_1000338/P1072034" xmlDataType="decimal"/>
    </xmlCellPr>
  </singleXmlCell>
  <singleXmlCell id="730" r="Q22" connectionId="0">
    <xmlCellPr id="1" uniqueName="P1072035">
      <xmlPr mapId="3" xpath="/TFI-IZD-KI/IPK-KI_1000338/P1072035" xmlDataType="decimal"/>
    </xmlCellPr>
  </singleXmlCell>
  <singleXmlCell id="731" r="R22" connectionId="0">
    <xmlCellPr id="1" uniqueName="P1072036">
      <xmlPr mapId="3" xpath="/TFI-IZD-KI/IPK-KI_1000338/P1072036" xmlDataType="decimal"/>
    </xmlCellPr>
  </singleXmlCell>
  <singleXmlCell id="732" r="E23" connectionId="0">
    <xmlCellPr id="1" uniqueName="P1072037">
      <xmlPr mapId="3" xpath="/TFI-IZD-KI/IPK-KI_1000338/P1072037" xmlDataType="decimal"/>
    </xmlCellPr>
  </singleXmlCell>
  <singleXmlCell id="733" r="F23" connectionId="0">
    <xmlCellPr id="1" uniqueName="P1072038">
      <xmlPr mapId="3" xpath="/TFI-IZD-KI/IPK-KI_1000338/P1072038" xmlDataType="decimal"/>
    </xmlCellPr>
  </singleXmlCell>
  <singleXmlCell id="734" r="G23" connectionId="0">
    <xmlCellPr id="1" uniqueName="P1072039">
      <xmlPr mapId="3" xpath="/TFI-IZD-KI/IPK-KI_1000338/P1072039" xmlDataType="decimal"/>
    </xmlCellPr>
  </singleXmlCell>
  <singleXmlCell id="735" r="H23" connectionId="0">
    <xmlCellPr id="1" uniqueName="P1072040">
      <xmlPr mapId="3" xpath="/TFI-IZD-KI/IPK-KI_1000338/P1072040" xmlDataType="decimal"/>
    </xmlCellPr>
  </singleXmlCell>
  <singleXmlCell id="736" r="I23" connectionId="0">
    <xmlCellPr id="1" uniqueName="P1072041">
      <xmlPr mapId="3" xpath="/TFI-IZD-KI/IPK-KI_1000338/P1072041" xmlDataType="decimal"/>
    </xmlCellPr>
  </singleXmlCell>
  <singleXmlCell id="737" r="J23" connectionId="0">
    <xmlCellPr id="1" uniqueName="P1072042">
      <xmlPr mapId="3" xpath="/TFI-IZD-KI/IPK-KI_1000338/P1072042" xmlDataType="decimal"/>
    </xmlCellPr>
  </singleXmlCell>
  <singleXmlCell id="738" r="K23" connectionId="0">
    <xmlCellPr id="1" uniqueName="P1072043">
      <xmlPr mapId="3" xpath="/TFI-IZD-KI/IPK-KI_1000338/P1072043" xmlDataType="decimal"/>
    </xmlCellPr>
  </singleXmlCell>
  <singleXmlCell id="739" r="L23" connectionId="0">
    <xmlCellPr id="1" uniqueName="P1072044">
      <xmlPr mapId="3" xpath="/TFI-IZD-KI/IPK-KI_1000338/P1072044" xmlDataType="decimal"/>
    </xmlCellPr>
  </singleXmlCell>
  <singleXmlCell id="740" r="M23" connectionId="0">
    <xmlCellPr id="1" uniqueName="P1072045">
      <xmlPr mapId="3" xpath="/TFI-IZD-KI/IPK-KI_1000338/P1072045" xmlDataType="decimal"/>
    </xmlCellPr>
  </singleXmlCell>
  <singleXmlCell id="741" r="N23" connectionId="0">
    <xmlCellPr id="1" uniqueName="P1072046">
      <xmlPr mapId="3" xpath="/TFI-IZD-KI/IPK-KI_1000338/P1072046" xmlDataType="decimal"/>
    </xmlCellPr>
  </singleXmlCell>
  <singleXmlCell id="742" r="O23" connectionId="0">
    <xmlCellPr id="1" uniqueName="P1072047">
      <xmlPr mapId="3" xpath="/TFI-IZD-KI/IPK-KI_1000338/P1072047" xmlDataType="decimal"/>
    </xmlCellPr>
  </singleXmlCell>
  <singleXmlCell id="743" r="P23" connectionId="0">
    <xmlCellPr id="1" uniqueName="P1072048">
      <xmlPr mapId="3" xpath="/TFI-IZD-KI/IPK-KI_1000338/P1072048" xmlDataType="decimal"/>
    </xmlCellPr>
  </singleXmlCell>
  <singleXmlCell id="744" r="Q23" connectionId="0">
    <xmlCellPr id="1" uniqueName="P1072049">
      <xmlPr mapId="3" xpath="/TFI-IZD-KI/IPK-KI_1000338/P1072049" xmlDataType="decimal"/>
    </xmlCellPr>
  </singleXmlCell>
  <singleXmlCell id="745" r="R23" connectionId="0">
    <xmlCellPr id="1" uniqueName="P1072050">
      <xmlPr mapId="3" xpath="/TFI-IZD-KI/IPK-KI_1000338/P1072050" xmlDataType="decimal"/>
    </xmlCellPr>
  </singleXmlCell>
  <singleXmlCell id="746" r="E24" connectionId="0">
    <xmlCellPr id="1" uniqueName="P1072051">
      <xmlPr mapId="3" xpath="/TFI-IZD-KI/IPK-KI_1000338/P1072051" xmlDataType="decimal"/>
    </xmlCellPr>
  </singleXmlCell>
  <singleXmlCell id="747" r="F24" connectionId="0">
    <xmlCellPr id="1" uniqueName="P1072052">
      <xmlPr mapId="3" xpath="/TFI-IZD-KI/IPK-KI_1000338/P1072052" xmlDataType="decimal"/>
    </xmlCellPr>
  </singleXmlCell>
  <singleXmlCell id="748" r="G24" connectionId="0">
    <xmlCellPr id="1" uniqueName="P1072053">
      <xmlPr mapId="3" xpath="/TFI-IZD-KI/IPK-KI_1000338/P1072053" xmlDataType="decimal"/>
    </xmlCellPr>
  </singleXmlCell>
  <singleXmlCell id="749" r="H24" connectionId="0">
    <xmlCellPr id="1" uniqueName="P1072054">
      <xmlPr mapId="3" xpath="/TFI-IZD-KI/IPK-KI_1000338/P1072054" xmlDataType="decimal"/>
    </xmlCellPr>
  </singleXmlCell>
  <singleXmlCell id="750" r="I24" connectionId="0">
    <xmlCellPr id="1" uniqueName="P1072055">
      <xmlPr mapId="3" xpath="/TFI-IZD-KI/IPK-KI_1000338/P1072055" xmlDataType="decimal"/>
    </xmlCellPr>
  </singleXmlCell>
  <singleXmlCell id="751" r="J24" connectionId="0">
    <xmlCellPr id="1" uniqueName="P1072056">
      <xmlPr mapId="3" xpath="/TFI-IZD-KI/IPK-KI_1000338/P1072056" xmlDataType="decimal"/>
    </xmlCellPr>
  </singleXmlCell>
  <singleXmlCell id="752" r="K24" connectionId="0">
    <xmlCellPr id="1" uniqueName="P1072057">
      <xmlPr mapId="3" xpath="/TFI-IZD-KI/IPK-KI_1000338/P1072057" xmlDataType="decimal"/>
    </xmlCellPr>
  </singleXmlCell>
  <singleXmlCell id="753" r="L24" connectionId="0">
    <xmlCellPr id="1" uniqueName="P1072058">
      <xmlPr mapId="3" xpath="/TFI-IZD-KI/IPK-KI_1000338/P1072058" xmlDataType="decimal"/>
    </xmlCellPr>
  </singleXmlCell>
  <singleXmlCell id="754" r="M24" connectionId="0">
    <xmlCellPr id="1" uniqueName="P1072059">
      <xmlPr mapId="3" xpath="/TFI-IZD-KI/IPK-KI_1000338/P1072059" xmlDataType="decimal"/>
    </xmlCellPr>
  </singleXmlCell>
  <singleXmlCell id="755" r="N24" connectionId="0">
    <xmlCellPr id="1" uniqueName="P1072060">
      <xmlPr mapId="3" xpath="/TFI-IZD-KI/IPK-KI_1000338/P1072060" xmlDataType="decimal"/>
    </xmlCellPr>
  </singleXmlCell>
  <singleXmlCell id="756" r="O24" connectionId="0">
    <xmlCellPr id="1" uniqueName="P1072061">
      <xmlPr mapId="3" xpath="/TFI-IZD-KI/IPK-KI_1000338/P1072061" xmlDataType="decimal"/>
    </xmlCellPr>
  </singleXmlCell>
  <singleXmlCell id="757" r="P24" connectionId="0">
    <xmlCellPr id="1" uniqueName="P1072062">
      <xmlPr mapId="3" xpath="/TFI-IZD-KI/IPK-KI_1000338/P1072062" xmlDataType="decimal"/>
    </xmlCellPr>
  </singleXmlCell>
  <singleXmlCell id="758" r="Q24" connectionId="0">
    <xmlCellPr id="1" uniqueName="P1072063">
      <xmlPr mapId="3" xpath="/TFI-IZD-KI/IPK-KI_1000338/P1072063" xmlDataType="decimal"/>
    </xmlCellPr>
  </singleXmlCell>
  <singleXmlCell id="759" r="R24" connectionId="0">
    <xmlCellPr id="1" uniqueName="P1072064">
      <xmlPr mapId="3" xpath="/TFI-IZD-KI/IPK-KI_1000338/P1072064" xmlDataType="decimal"/>
    </xmlCellPr>
  </singleXmlCell>
  <singleXmlCell id="760" r="E25" connectionId="0">
    <xmlCellPr id="1" uniqueName="P1072065">
      <xmlPr mapId="3" xpath="/TFI-IZD-KI/IPK-KI_1000338/P1072065" xmlDataType="decimal"/>
    </xmlCellPr>
  </singleXmlCell>
  <singleXmlCell id="761" r="F25" connectionId="0">
    <xmlCellPr id="1" uniqueName="P1072066">
      <xmlPr mapId="3" xpath="/TFI-IZD-KI/IPK-KI_1000338/P1072066" xmlDataType="decimal"/>
    </xmlCellPr>
  </singleXmlCell>
  <singleXmlCell id="762" r="G25" connectionId="0">
    <xmlCellPr id="1" uniqueName="P1072067">
      <xmlPr mapId="3" xpath="/TFI-IZD-KI/IPK-KI_1000338/P1072067" xmlDataType="decimal"/>
    </xmlCellPr>
  </singleXmlCell>
  <singleXmlCell id="763" r="H25" connectionId="0">
    <xmlCellPr id="1" uniqueName="P1072068">
      <xmlPr mapId="3" xpath="/TFI-IZD-KI/IPK-KI_1000338/P1072068" xmlDataType="decimal"/>
    </xmlCellPr>
  </singleXmlCell>
  <singleXmlCell id="764" r="I25" connectionId="0">
    <xmlCellPr id="1" uniqueName="P1072069">
      <xmlPr mapId="3" xpath="/TFI-IZD-KI/IPK-KI_1000338/P1072069" xmlDataType="decimal"/>
    </xmlCellPr>
  </singleXmlCell>
  <singleXmlCell id="765" r="J25" connectionId="0">
    <xmlCellPr id="1" uniqueName="P1072070">
      <xmlPr mapId="3" xpath="/TFI-IZD-KI/IPK-KI_1000338/P1072070" xmlDataType="decimal"/>
    </xmlCellPr>
  </singleXmlCell>
  <singleXmlCell id="766" r="K25" connectionId="0">
    <xmlCellPr id="1" uniqueName="P1072071">
      <xmlPr mapId="3" xpath="/TFI-IZD-KI/IPK-KI_1000338/P1072071" xmlDataType="decimal"/>
    </xmlCellPr>
  </singleXmlCell>
  <singleXmlCell id="767" r="L25" connectionId="0">
    <xmlCellPr id="1" uniqueName="P1072072">
      <xmlPr mapId="3" xpath="/TFI-IZD-KI/IPK-KI_1000338/P1072072" xmlDataType="decimal"/>
    </xmlCellPr>
  </singleXmlCell>
  <singleXmlCell id="768" r="M25" connectionId="0">
    <xmlCellPr id="1" uniqueName="P1072073">
      <xmlPr mapId="3" xpath="/TFI-IZD-KI/IPK-KI_1000338/P1072073" xmlDataType="decimal"/>
    </xmlCellPr>
  </singleXmlCell>
  <singleXmlCell id="769" r="N25" connectionId="0">
    <xmlCellPr id="1" uniqueName="P1072074">
      <xmlPr mapId="3" xpath="/TFI-IZD-KI/IPK-KI_1000338/P1072074" xmlDataType="decimal"/>
    </xmlCellPr>
  </singleXmlCell>
  <singleXmlCell id="770" r="O25" connectionId="0">
    <xmlCellPr id="1" uniqueName="P1072075">
      <xmlPr mapId="3" xpath="/TFI-IZD-KI/IPK-KI_1000338/P1072075" xmlDataType="decimal"/>
    </xmlCellPr>
  </singleXmlCell>
  <singleXmlCell id="771" r="P25" connectionId="0">
    <xmlCellPr id="1" uniqueName="P1072076">
      <xmlPr mapId="3" xpath="/TFI-IZD-KI/IPK-KI_1000338/P1072076" xmlDataType="decimal"/>
    </xmlCellPr>
  </singleXmlCell>
  <singleXmlCell id="772" r="Q25" connectionId="0">
    <xmlCellPr id="1" uniqueName="P1072077">
      <xmlPr mapId="3" xpath="/TFI-IZD-KI/IPK-KI_1000338/P1072077" xmlDataType="decimal"/>
    </xmlCellPr>
  </singleXmlCell>
  <singleXmlCell id="773" r="R25" connectionId="0">
    <xmlCellPr id="1" uniqueName="P1072078">
      <xmlPr mapId="3" xpath="/TFI-IZD-KI/IPK-KI_1000338/P1072078" xmlDataType="decimal"/>
    </xmlCellPr>
  </singleXmlCell>
  <singleXmlCell id="774" r="E26" connectionId="0">
    <xmlCellPr id="1" uniqueName="P1072079">
      <xmlPr mapId="3" xpath="/TFI-IZD-KI/IPK-KI_1000338/P1072079" xmlDataType="decimal"/>
    </xmlCellPr>
  </singleXmlCell>
  <singleXmlCell id="775" r="F26" connectionId="0">
    <xmlCellPr id="1" uniqueName="P1072080">
      <xmlPr mapId="3" xpath="/TFI-IZD-KI/IPK-KI_1000338/P1072080" xmlDataType="decimal"/>
    </xmlCellPr>
  </singleXmlCell>
  <singleXmlCell id="776" r="G26" connectionId="0">
    <xmlCellPr id="1" uniqueName="P1072081">
      <xmlPr mapId="3" xpath="/TFI-IZD-KI/IPK-KI_1000338/P1072081" xmlDataType="decimal"/>
    </xmlCellPr>
  </singleXmlCell>
  <singleXmlCell id="777" r="H26" connectionId="0">
    <xmlCellPr id="1" uniqueName="P1072082">
      <xmlPr mapId="3" xpath="/TFI-IZD-KI/IPK-KI_1000338/P1072082" xmlDataType="decimal"/>
    </xmlCellPr>
  </singleXmlCell>
  <singleXmlCell id="778" r="I26" connectionId="0">
    <xmlCellPr id="1" uniqueName="P1072083">
      <xmlPr mapId="3" xpath="/TFI-IZD-KI/IPK-KI_1000338/P1072083" xmlDataType="decimal"/>
    </xmlCellPr>
  </singleXmlCell>
  <singleXmlCell id="779" r="J26" connectionId="0">
    <xmlCellPr id="1" uniqueName="P1072084">
      <xmlPr mapId="3" xpath="/TFI-IZD-KI/IPK-KI_1000338/P1072084" xmlDataType="decimal"/>
    </xmlCellPr>
  </singleXmlCell>
  <singleXmlCell id="780" r="K26" connectionId="0">
    <xmlCellPr id="1" uniqueName="P1072085">
      <xmlPr mapId="3" xpath="/TFI-IZD-KI/IPK-KI_1000338/P1072085" xmlDataType="decimal"/>
    </xmlCellPr>
  </singleXmlCell>
  <singleXmlCell id="781" r="L26" connectionId="0">
    <xmlCellPr id="1" uniqueName="P1072086">
      <xmlPr mapId="3" xpath="/TFI-IZD-KI/IPK-KI_1000338/P1072086" xmlDataType="decimal"/>
    </xmlCellPr>
  </singleXmlCell>
  <singleXmlCell id="782" r="M26" connectionId="0">
    <xmlCellPr id="1" uniqueName="P1072087">
      <xmlPr mapId="3" xpath="/TFI-IZD-KI/IPK-KI_1000338/P1072087" xmlDataType="decimal"/>
    </xmlCellPr>
  </singleXmlCell>
  <singleXmlCell id="783" r="N26" connectionId="0">
    <xmlCellPr id="1" uniqueName="P1072088">
      <xmlPr mapId="3" xpath="/TFI-IZD-KI/IPK-KI_1000338/P1072088" xmlDataType="decimal"/>
    </xmlCellPr>
  </singleXmlCell>
  <singleXmlCell id="784" r="O26" connectionId="0">
    <xmlCellPr id="1" uniqueName="P1072089">
      <xmlPr mapId="3" xpath="/TFI-IZD-KI/IPK-KI_1000338/P1072089" xmlDataType="decimal"/>
    </xmlCellPr>
  </singleXmlCell>
  <singleXmlCell id="785" r="P26" connectionId="0">
    <xmlCellPr id="1" uniqueName="P1072090">
      <xmlPr mapId="3" xpath="/TFI-IZD-KI/IPK-KI_1000338/P1072090" xmlDataType="decimal"/>
    </xmlCellPr>
  </singleXmlCell>
  <singleXmlCell id="786" r="Q26" connectionId="0">
    <xmlCellPr id="1" uniqueName="P1072091">
      <xmlPr mapId="3" xpath="/TFI-IZD-KI/IPK-KI_1000338/P1072091" xmlDataType="decimal"/>
    </xmlCellPr>
  </singleXmlCell>
  <singleXmlCell id="787" r="R26" connectionId="0">
    <xmlCellPr id="1" uniqueName="P1072092">
      <xmlPr mapId="3"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tabSelected="1" view="pageBreakPreview" zoomScaleNormal="100" zoomScaleSheetLayoutView="100" workbookViewId="0">
      <selection sqref="A1:C1"/>
    </sheetView>
  </sheetViews>
  <sheetFormatPr defaultColWidth="9.140625" defaultRowHeight="15" x14ac:dyDescent="0.25"/>
  <cols>
    <col min="1" max="1" width="9.140625" style="61"/>
    <col min="2" max="2" width="10.42578125" style="61" customWidth="1"/>
    <col min="3" max="8" width="9.140625" style="61"/>
    <col min="9" max="9" width="13.42578125" style="61" customWidth="1"/>
    <col min="10" max="16384" width="9.140625" style="61"/>
  </cols>
  <sheetData>
    <row r="1" spans="1:10" ht="15.75" x14ac:dyDescent="0.25">
      <c r="A1" s="159" t="s">
        <v>227</v>
      </c>
      <c r="B1" s="160"/>
      <c r="C1" s="160"/>
      <c r="D1" s="59"/>
      <c r="E1" s="59"/>
      <c r="F1" s="59"/>
      <c r="G1" s="59"/>
      <c r="H1" s="59"/>
      <c r="I1" s="59"/>
      <c r="J1" s="60"/>
    </row>
    <row r="2" spans="1:10" ht="14.45" customHeight="1" x14ac:dyDescent="0.25">
      <c r="A2" s="161" t="s">
        <v>243</v>
      </c>
      <c r="B2" s="162"/>
      <c r="C2" s="162"/>
      <c r="D2" s="162"/>
      <c r="E2" s="162"/>
      <c r="F2" s="162"/>
      <c r="G2" s="162"/>
      <c r="H2" s="162"/>
      <c r="I2" s="162"/>
      <c r="J2" s="163"/>
    </row>
    <row r="3" spans="1:10" x14ac:dyDescent="0.25">
      <c r="A3" s="62"/>
      <c r="B3" s="63"/>
      <c r="C3" s="63"/>
      <c r="D3" s="63"/>
      <c r="E3" s="63"/>
      <c r="F3" s="63"/>
      <c r="G3" s="63"/>
      <c r="H3" s="63"/>
      <c r="I3" s="63"/>
      <c r="J3" s="64"/>
    </row>
    <row r="4" spans="1:10" ht="33.6" customHeight="1" x14ac:dyDescent="0.25">
      <c r="A4" s="164" t="s">
        <v>228</v>
      </c>
      <c r="B4" s="165"/>
      <c r="C4" s="165"/>
      <c r="D4" s="165"/>
      <c r="E4" s="166">
        <v>44197</v>
      </c>
      <c r="F4" s="167"/>
      <c r="G4" s="65" t="s">
        <v>0</v>
      </c>
      <c r="H4" s="166">
        <v>44561</v>
      </c>
      <c r="I4" s="167"/>
      <c r="J4" s="66"/>
    </row>
    <row r="5" spans="1:10" s="67" customFormat="1" ht="10.15" customHeight="1" x14ac:dyDescent="0.25">
      <c r="A5" s="168"/>
      <c r="B5" s="169"/>
      <c r="C5" s="169"/>
      <c r="D5" s="169"/>
      <c r="E5" s="169"/>
      <c r="F5" s="169"/>
      <c r="G5" s="169"/>
      <c r="H5" s="169"/>
      <c r="I5" s="169"/>
      <c r="J5" s="170"/>
    </row>
    <row r="6" spans="1:10" ht="20.45" customHeight="1" x14ac:dyDescent="0.25">
      <c r="A6" s="68"/>
      <c r="B6" s="69" t="s">
        <v>248</v>
      </c>
      <c r="C6" s="70"/>
      <c r="D6" s="70"/>
      <c r="E6" s="76">
        <v>2021</v>
      </c>
      <c r="F6" s="71"/>
      <c r="G6" s="65"/>
      <c r="H6" s="71"/>
      <c r="I6" s="72"/>
      <c r="J6" s="73"/>
    </row>
    <row r="7" spans="1:10" s="75" customFormat="1" ht="10.9" customHeight="1" x14ac:dyDescent="0.25">
      <c r="A7" s="68"/>
      <c r="B7" s="70"/>
      <c r="C7" s="70"/>
      <c r="D7" s="70"/>
      <c r="E7" s="74"/>
      <c r="F7" s="74"/>
      <c r="G7" s="65"/>
      <c r="H7" s="71"/>
      <c r="I7" s="72"/>
      <c r="J7" s="73"/>
    </row>
    <row r="8" spans="1:10" ht="20.45" customHeight="1" x14ac:dyDescent="0.25">
      <c r="A8" s="68"/>
      <c r="B8" s="69" t="s">
        <v>249</v>
      </c>
      <c r="C8" s="70"/>
      <c r="D8" s="70"/>
      <c r="E8" s="76">
        <v>4</v>
      </c>
      <c r="F8" s="71"/>
      <c r="G8" s="65"/>
      <c r="H8" s="71"/>
      <c r="I8" s="72"/>
      <c r="J8" s="73"/>
    </row>
    <row r="9" spans="1:10" s="75" customFormat="1" ht="10.9" customHeight="1" x14ac:dyDescent="0.25">
      <c r="A9" s="68"/>
      <c r="B9" s="70"/>
      <c r="C9" s="70"/>
      <c r="D9" s="70"/>
      <c r="E9" s="74"/>
      <c r="F9" s="74"/>
      <c r="G9" s="65"/>
      <c r="H9" s="74"/>
      <c r="I9" s="77"/>
      <c r="J9" s="73"/>
    </row>
    <row r="10" spans="1:10" ht="37.9" customHeight="1" x14ac:dyDescent="0.25">
      <c r="A10" s="155" t="s">
        <v>250</v>
      </c>
      <c r="B10" s="156"/>
      <c r="C10" s="156"/>
      <c r="D10" s="156"/>
      <c r="E10" s="156"/>
      <c r="F10" s="156"/>
      <c r="G10" s="156"/>
      <c r="H10" s="156"/>
      <c r="I10" s="156"/>
      <c r="J10" s="78"/>
    </row>
    <row r="11" spans="1:10" ht="24.6" customHeight="1" x14ac:dyDescent="0.25">
      <c r="A11" s="142" t="s">
        <v>229</v>
      </c>
      <c r="B11" s="157"/>
      <c r="C11" s="149" t="s">
        <v>281</v>
      </c>
      <c r="D11" s="150"/>
      <c r="E11" s="79"/>
      <c r="F11" s="113" t="s">
        <v>251</v>
      </c>
      <c r="G11" s="153"/>
      <c r="H11" s="130" t="s">
        <v>282</v>
      </c>
      <c r="I11" s="131"/>
      <c r="J11" s="80"/>
    </row>
    <row r="12" spans="1:10" ht="14.45" customHeight="1" x14ac:dyDescent="0.25">
      <c r="A12" s="81"/>
      <c r="B12" s="82"/>
      <c r="C12" s="82"/>
      <c r="D12" s="82"/>
      <c r="E12" s="158"/>
      <c r="F12" s="158"/>
      <c r="G12" s="158"/>
      <c r="H12" s="158"/>
      <c r="I12" s="83"/>
      <c r="J12" s="80"/>
    </row>
    <row r="13" spans="1:10" ht="21" customHeight="1" x14ac:dyDescent="0.25">
      <c r="A13" s="112" t="s">
        <v>244</v>
      </c>
      <c r="B13" s="153"/>
      <c r="C13" s="149" t="s">
        <v>283</v>
      </c>
      <c r="D13" s="150"/>
      <c r="E13" s="171"/>
      <c r="F13" s="158"/>
      <c r="G13" s="158"/>
      <c r="H13" s="158"/>
      <c r="I13" s="83"/>
      <c r="J13" s="80"/>
    </row>
    <row r="14" spans="1:10" ht="10.9" customHeight="1" x14ac:dyDescent="0.25">
      <c r="A14" s="79"/>
      <c r="B14" s="83"/>
      <c r="C14" s="82"/>
      <c r="D14" s="82"/>
      <c r="E14" s="120"/>
      <c r="F14" s="120"/>
      <c r="G14" s="120"/>
      <c r="H14" s="120"/>
      <c r="I14" s="82"/>
      <c r="J14" s="84"/>
    </row>
    <row r="15" spans="1:10" ht="22.9" customHeight="1" x14ac:dyDescent="0.25">
      <c r="A15" s="112" t="s">
        <v>230</v>
      </c>
      <c r="B15" s="153"/>
      <c r="C15" s="149" t="s">
        <v>284</v>
      </c>
      <c r="D15" s="150"/>
      <c r="E15" s="154"/>
      <c r="F15" s="144"/>
      <c r="G15" s="85" t="s">
        <v>252</v>
      </c>
      <c r="H15" s="130" t="s">
        <v>285</v>
      </c>
      <c r="I15" s="131"/>
      <c r="J15" s="86"/>
    </row>
    <row r="16" spans="1:10" ht="10.9" customHeight="1" x14ac:dyDescent="0.25">
      <c r="A16" s="79"/>
      <c r="B16" s="83"/>
      <c r="C16" s="82"/>
      <c r="D16" s="82"/>
      <c r="E16" s="120"/>
      <c r="F16" s="120"/>
      <c r="G16" s="120"/>
      <c r="H16" s="120"/>
      <c r="I16" s="82"/>
      <c r="J16" s="84"/>
    </row>
    <row r="17" spans="1:10" ht="22.9" customHeight="1" x14ac:dyDescent="0.25">
      <c r="A17" s="87"/>
      <c r="B17" s="85" t="s">
        <v>253</v>
      </c>
      <c r="C17" s="149" t="s">
        <v>286</v>
      </c>
      <c r="D17" s="150"/>
      <c r="E17" s="88"/>
      <c r="F17" s="88"/>
      <c r="G17" s="88"/>
      <c r="H17" s="88"/>
      <c r="I17" s="88"/>
      <c r="J17" s="86"/>
    </row>
    <row r="18" spans="1:10" x14ac:dyDescent="0.25">
      <c r="A18" s="151"/>
      <c r="B18" s="152"/>
      <c r="C18" s="120"/>
      <c r="D18" s="120"/>
      <c r="E18" s="120"/>
      <c r="F18" s="120"/>
      <c r="G18" s="120"/>
      <c r="H18" s="120"/>
      <c r="I18" s="82"/>
      <c r="J18" s="84"/>
    </row>
    <row r="19" spans="1:10" x14ac:dyDescent="0.25">
      <c r="A19" s="142" t="s">
        <v>231</v>
      </c>
      <c r="B19" s="143"/>
      <c r="C19" s="121" t="s">
        <v>287</v>
      </c>
      <c r="D19" s="122"/>
      <c r="E19" s="122"/>
      <c r="F19" s="122"/>
      <c r="G19" s="122"/>
      <c r="H19" s="122"/>
      <c r="I19" s="122"/>
      <c r="J19" s="123"/>
    </row>
    <row r="20" spans="1:10" x14ac:dyDescent="0.25">
      <c r="A20" s="81"/>
      <c r="B20" s="82"/>
      <c r="C20" s="89"/>
      <c r="D20" s="82"/>
      <c r="E20" s="120"/>
      <c r="F20" s="120"/>
      <c r="G20" s="120"/>
      <c r="H20" s="120"/>
      <c r="I20" s="82"/>
      <c r="J20" s="84"/>
    </row>
    <row r="21" spans="1:10" x14ac:dyDescent="0.25">
      <c r="A21" s="142" t="s">
        <v>232</v>
      </c>
      <c r="B21" s="143"/>
      <c r="C21" s="130">
        <v>33520</v>
      </c>
      <c r="D21" s="131"/>
      <c r="E21" s="120"/>
      <c r="F21" s="120"/>
      <c r="G21" s="121" t="s">
        <v>288</v>
      </c>
      <c r="H21" s="122"/>
      <c r="I21" s="122"/>
      <c r="J21" s="123"/>
    </row>
    <row r="22" spans="1:10" x14ac:dyDescent="0.25">
      <c r="A22" s="81"/>
      <c r="B22" s="82"/>
      <c r="C22" s="82"/>
      <c r="D22" s="82"/>
      <c r="E22" s="120"/>
      <c r="F22" s="120"/>
      <c r="G22" s="120"/>
      <c r="H22" s="120"/>
      <c r="I22" s="82"/>
      <c r="J22" s="84"/>
    </row>
    <row r="23" spans="1:10" x14ac:dyDescent="0.25">
      <c r="A23" s="142" t="s">
        <v>233</v>
      </c>
      <c r="B23" s="143"/>
      <c r="C23" s="121" t="s">
        <v>289</v>
      </c>
      <c r="D23" s="122"/>
      <c r="E23" s="122"/>
      <c r="F23" s="122"/>
      <c r="G23" s="122"/>
      <c r="H23" s="122"/>
      <c r="I23" s="122"/>
      <c r="J23" s="123"/>
    </row>
    <row r="24" spans="1:10" x14ac:dyDescent="0.25">
      <c r="A24" s="81"/>
      <c r="B24" s="82"/>
      <c r="C24" s="82"/>
      <c r="D24" s="82"/>
      <c r="E24" s="120"/>
      <c r="F24" s="120"/>
      <c r="G24" s="120"/>
      <c r="H24" s="120"/>
      <c r="I24" s="82"/>
      <c r="J24" s="84"/>
    </row>
    <row r="25" spans="1:10" x14ac:dyDescent="0.25">
      <c r="A25" s="142" t="s">
        <v>234</v>
      </c>
      <c r="B25" s="143"/>
      <c r="C25" s="146" t="s">
        <v>290</v>
      </c>
      <c r="D25" s="147"/>
      <c r="E25" s="147"/>
      <c r="F25" s="147"/>
      <c r="G25" s="147"/>
      <c r="H25" s="147"/>
      <c r="I25" s="147"/>
      <c r="J25" s="148"/>
    </row>
    <row r="26" spans="1:10" x14ac:dyDescent="0.25">
      <c r="A26" s="81"/>
      <c r="B26" s="82"/>
      <c r="C26" s="89"/>
      <c r="D26" s="82"/>
      <c r="E26" s="120"/>
      <c r="F26" s="120"/>
      <c r="G26" s="120"/>
      <c r="H26" s="120"/>
      <c r="I26" s="82"/>
      <c r="J26" s="84"/>
    </row>
    <row r="27" spans="1:10" x14ac:dyDescent="0.25">
      <c r="A27" s="142" t="s">
        <v>235</v>
      </c>
      <c r="B27" s="143"/>
      <c r="C27" s="146" t="s">
        <v>291</v>
      </c>
      <c r="D27" s="147"/>
      <c r="E27" s="147"/>
      <c r="F27" s="147"/>
      <c r="G27" s="147"/>
      <c r="H27" s="147"/>
      <c r="I27" s="147"/>
      <c r="J27" s="148"/>
    </row>
    <row r="28" spans="1:10" ht="13.9" customHeight="1" x14ac:dyDescent="0.25">
      <c r="A28" s="81"/>
      <c r="B28" s="82"/>
      <c r="C28" s="89"/>
      <c r="D28" s="82"/>
      <c r="E28" s="120"/>
      <c r="F28" s="120"/>
      <c r="G28" s="120"/>
      <c r="H28" s="120"/>
      <c r="I28" s="82"/>
      <c r="J28" s="84"/>
    </row>
    <row r="29" spans="1:10" ht="22.9" customHeight="1" x14ac:dyDescent="0.25">
      <c r="A29" s="145" t="s">
        <v>245</v>
      </c>
      <c r="B29" s="133"/>
      <c r="C29" s="107">
        <v>184</v>
      </c>
      <c r="D29" s="91"/>
      <c r="E29" s="124"/>
      <c r="F29" s="124"/>
      <c r="G29" s="124"/>
      <c r="H29" s="124"/>
      <c r="I29" s="92"/>
      <c r="J29" s="93"/>
    </row>
    <row r="30" spans="1:10" x14ac:dyDescent="0.25">
      <c r="A30" s="81"/>
      <c r="B30" s="82"/>
      <c r="C30" s="82"/>
      <c r="D30" s="82"/>
      <c r="E30" s="120"/>
      <c r="F30" s="120"/>
      <c r="G30" s="120"/>
      <c r="H30" s="120"/>
      <c r="I30" s="92"/>
      <c r="J30" s="93"/>
    </row>
    <row r="31" spans="1:10" x14ac:dyDescent="0.25">
      <c r="A31" s="142" t="s">
        <v>236</v>
      </c>
      <c r="B31" s="143"/>
      <c r="C31" s="106" t="s">
        <v>255</v>
      </c>
      <c r="D31" s="141" t="s">
        <v>254</v>
      </c>
      <c r="E31" s="128"/>
      <c r="F31" s="128"/>
      <c r="G31" s="128"/>
      <c r="H31" s="94"/>
      <c r="I31" s="95" t="s">
        <v>255</v>
      </c>
      <c r="J31" s="96" t="s">
        <v>256</v>
      </c>
    </row>
    <row r="32" spans="1:10" x14ac:dyDescent="0.25">
      <c r="A32" s="142"/>
      <c r="B32" s="143"/>
      <c r="C32" s="97"/>
      <c r="D32" s="65"/>
      <c r="E32" s="144"/>
      <c r="F32" s="144"/>
      <c r="G32" s="144"/>
      <c r="H32" s="144"/>
      <c r="I32" s="92"/>
      <c r="J32" s="93"/>
    </row>
    <row r="33" spans="1:10" x14ac:dyDescent="0.25">
      <c r="A33" s="142" t="s">
        <v>246</v>
      </c>
      <c r="B33" s="143"/>
      <c r="C33" s="90" t="s">
        <v>258</v>
      </c>
      <c r="D33" s="141" t="s">
        <v>257</v>
      </c>
      <c r="E33" s="128"/>
      <c r="F33" s="128"/>
      <c r="G33" s="128"/>
      <c r="H33" s="88"/>
      <c r="I33" s="95" t="s">
        <v>258</v>
      </c>
      <c r="J33" s="96" t="s">
        <v>259</v>
      </c>
    </row>
    <row r="34" spans="1:10" x14ac:dyDescent="0.25">
      <c r="A34" s="81"/>
      <c r="B34" s="82"/>
      <c r="C34" s="82"/>
      <c r="D34" s="82"/>
      <c r="E34" s="120"/>
      <c r="F34" s="120"/>
      <c r="G34" s="120"/>
      <c r="H34" s="120"/>
      <c r="I34" s="82"/>
      <c r="J34" s="84"/>
    </row>
    <row r="35" spans="1:10" x14ac:dyDescent="0.25">
      <c r="A35" s="141" t="s">
        <v>247</v>
      </c>
      <c r="B35" s="128"/>
      <c r="C35" s="128"/>
      <c r="D35" s="128"/>
      <c r="E35" s="128" t="s">
        <v>237</v>
      </c>
      <c r="F35" s="128"/>
      <c r="G35" s="128"/>
      <c r="H35" s="128"/>
      <c r="I35" s="128"/>
      <c r="J35" s="98" t="s">
        <v>238</v>
      </c>
    </row>
    <row r="36" spans="1:10" x14ac:dyDescent="0.25">
      <c r="A36" s="81"/>
      <c r="B36" s="82"/>
      <c r="C36" s="82"/>
      <c r="D36" s="82"/>
      <c r="E36" s="120"/>
      <c r="F36" s="120"/>
      <c r="G36" s="120"/>
      <c r="H36" s="120"/>
      <c r="I36" s="82"/>
      <c r="J36" s="93"/>
    </row>
    <row r="37" spans="1:10" x14ac:dyDescent="0.25">
      <c r="A37" s="136"/>
      <c r="B37" s="137"/>
      <c r="C37" s="137"/>
      <c r="D37" s="137"/>
      <c r="E37" s="136"/>
      <c r="F37" s="137"/>
      <c r="G37" s="137"/>
      <c r="H37" s="137"/>
      <c r="I37" s="138"/>
      <c r="J37" s="99"/>
    </row>
    <row r="38" spans="1:10" x14ac:dyDescent="0.25">
      <c r="A38" s="81"/>
      <c r="B38" s="82"/>
      <c r="C38" s="89"/>
      <c r="D38" s="140"/>
      <c r="E38" s="140"/>
      <c r="F38" s="140"/>
      <c r="G38" s="140"/>
      <c r="H38" s="140"/>
      <c r="I38" s="140"/>
      <c r="J38" s="84"/>
    </row>
    <row r="39" spans="1:10" x14ac:dyDescent="0.25">
      <c r="A39" s="136"/>
      <c r="B39" s="137"/>
      <c r="C39" s="137"/>
      <c r="D39" s="138"/>
      <c r="E39" s="136"/>
      <c r="F39" s="137"/>
      <c r="G39" s="137"/>
      <c r="H39" s="137"/>
      <c r="I39" s="138"/>
      <c r="J39" s="90"/>
    </row>
    <row r="40" spans="1:10" x14ac:dyDescent="0.25">
      <c r="A40" s="81"/>
      <c r="B40" s="82"/>
      <c r="C40" s="89"/>
      <c r="D40" s="100"/>
      <c r="E40" s="140"/>
      <c r="F40" s="140"/>
      <c r="G40" s="140"/>
      <c r="H40" s="140"/>
      <c r="I40" s="83"/>
      <c r="J40" s="84"/>
    </row>
    <row r="41" spans="1:10" x14ac:dyDescent="0.25">
      <c r="A41" s="136"/>
      <c r="B41" s="137"/>
      <c r="C41" s="137"/>
      <c r="D41" s="138"/>
      <c r="E41" s="136"/>
      <c r="F41" s="137"/>
      <c r="G41" s="137"/>
      <c r="H41" s="137"/>
      <c r="I41" s="138"/>
      <c r="J41" s="90"/>
    </row>
    <row r="42" spans="1:10" x14ac:dyDescent="0.25">
      <c r="A42" s="81"/>
      <c r="B42" s="82"/>
      <c r="C42" s="89"/>
      <c r="D42" s="100"/>
      <c r="E42" s="140"/>
      <c r="F42" s="140"/>
      <c r="G42" s="140"/>
      <c r="H42" s="140"/>
      <c r="I42" s="83"/>
      <c r="J42" s="84"/>
    </row>
    <row r="43" spans="1:10" x14ac:dyDescent="0.25">
      <c r="A43" s="136"/>
      <c r="B43" s="137"/>
      <c r="C43" s="137"/>
      <c r="D43" s="138"/>
      <c r="E43" s="136"/>
      <c r="F43" s="137"/>
      <c r="G43" s="137"/>
      <c r="H43" s="137"/>
      <c r="I43" s="138"/>
      <c r="J43" s="90"/>
    </row>
    <row r="44" spans="1:10" x14ac:dyDescent="0.25">
      <c r="A44" s="101"/>
      <c r="B44" s="89"/>
      <c r="C44" s="134"/>
      <c r="D44" s="134"/>
      <c r="E44" s="120"/>
      <c r="F44" s="120"/>
      <c r="G44" s="134"/>
      <c r="H44" s="134"/>
      <c r="I44" s="134"/>
      <c r="J44" s="84"/>
    </row>
    <row r="45" spans="1:10" x14ac:dyDescent="0.25">
      <c r="A45" s="136"/>
      <c r="B45" s="137"/>
      <c r="C45" s="137"/>
      <c r="D45" s="138"/>
      <c r="E45" s="136"/>
      <c r="F45" s="137"/>
      <c r="G45" s="137"/>
      <c r="H45" s="137"/>
      <c r="I45" s="138"/>
      <c r="J45" s="90"/>
    </row>
    <row r="46" spans="1:10" x14ac:dyDescent="0.25">
      <c r="A46" s="101"/>
      <c r="B46" s="89"/>
      <c r="C46" s="89"/>
      <c r="D46" s="82"/>
      <c r="E46" s="139"/>
      <c r="F46" s="139"/>
      <c r="G46" s="134"/>
      <c r="H46" s="134"/>
      <c r="I46" s="82"/>
      <c r="J46" s="84"/>
    </row>
    <row r="47" spans="1:10" x14ac:dyDescent="0.25">
      <c r="A47" s="136"/>
      <c r="B47" s="137"/>
      <c r="C47" s="137"/>
      <c r="D47" s="138"/>
      <c r="E47" s="136"/>
      <c r="F47" s="137"/>
      <c r="G47" s="137"/>
      <c r="H47" s="137"/>
      <c r="I47" s="138"/>
      <c r="J47" s="90"/>
    </row>
    <row r="48" spans="1:10" x14ac:dyDescent="0.25">
      <c r="A48" s="101"/>
      <c r="B48" s="89"/>
      <c r="C48" s="89"/>
      <c r="D48" s="82"/>
      <c r="E48" s="120"/>
      <c r="F48" s="120"/>
      <c r="G48" s="134"/>
      <c r="H48" s="134"/>
      <c r="I48" s="82"/>
      <c r="J48" s="102" t="s">
        <v>260</v>
      </c>
    </row>
    <row r="49" spans="1:10" x14ac:dyDescent="0.25">
      <c r="A49" s="101"/>
      <c r="B49" s="89"/>
      <c r="C49" s="89"/>
      <c r="D49" s="82"/>
      <c r="E49" s="120"/>
      <c r="F49" s="120"/>
      <c r="G49" s="134"/>
      <c r="H49" s="134"/>
      <c r="I49" s="82"/>
      <c r="J49" s="102" t="s">
        <v>261</v>
      </c>
    </row>
    <row r="50" spans="1:10" ht="14.45" customHeight="1" x14ac:dyDescent="0.25">
      <c r="A50" s="112" t="s">
        <v>239</v>
      </c>
      <c r="B50" s="113"/>
      <c r="C50" s="130" t="s">
        <v>261</v>
      </c>
      <c r="D50" s="131"/>
      <c r="E50" s="132" t="s">
        <v>262</v>
      </c>
      <c r="F50" s="133"/>
      <c r="G50" s="121"/>
      <c r="H50" s="122"/>
      <c r="I50" s="122"/>
      <c r="J50" s="123"/>
    </row>
    <row r="51" spans="1:10" x14ac:dyDescent="0.25">
      <c r="A51" s="101"/>
      <c r="B51" s="89"/>
      <c r="C51" s="134"/>
      <c r="D51" s="134"/>
      <c r="E51" s="120"/>
      <c r="F51" s="120"/>
      <c r="G51" s="135" t="s">
        <v>263</v>
      </c>
      <c r="H51" s="135"/>
      <c r="I51" s="135"/>
      <c r="J51" s="73"/>
    </row>
    <row r="52" spans="1:10" ht="13.9" customHeight="1" x14ac:dyDescent="0.25">
      <c r="A52" s="112" t="s">
        <v>240</v>
      </c>
      <c r="B52" s="113"/>
      <c r="C52" s="121" t="s">
        <v>298</v>
      </c>
      <c r="D52" s="122"/>
      <c r="E52" s="122"/>
      <c r="F52" s="122"/>
      <c r="G52" s="122"/>
      <c r="H52" s="122"/>
      <c r="I52" s="122"/>
      <c r="J52" s="123"/>
    </row>
    <row r="53" spans="1:10" x14ac:dyDescent="0.25">
      <c r="A53" s="81"/>
      <c r="B53" s="82"/>
      <c r="C53" s="124" t="s">
        <v>241</v>
      </c>
      <c r="D53" s="124"/>
      <c r="E53" s="124"/>
      <c r="F53" s="124"/>
      <c r="G53" s="124"/>
      <c r="H53" s="124"/>
      <c r="I53" s="124"/>
      <c r="J53" s="84"/>
    </row>
    <row r="54" spans="1:10" x14ac:dyDescent="0.25">
      <c r="A54" s="112" t="s">
        <v>242</v>
      </c>
      <c r="B54" s="113"/>
      <c r="C54" s="125" t="s">
        <v>292</v>
      </c>
      <c r="D54" s="126"/>
      <c r="E54" s="127"/>
      <c r="F54" s="120"/>
      <c r="G54" s="120"/>
      <c r="H54" s="128"/>
      <c r="I54" s="128"/>
      <c r="J54" s="129"/>
    </row>
    <row r="55" spans="1:10" x14ac:dyDescent="0.25">
      <c r="A55" s="81"/>
      <c r="B55" s="82"/>
      <c r="C55" s="89"/>
      <c r="D55" s="82"/>
      <c r="E55" s="120"/>
      <c r="F55" s="120"/>
      <c r="G55" s="120"/>
      <c r="H55" s="120"/>
      <c r="I55" s="82"/>
      <c r="J55" s="84"/>
    </row>
    <row r="56" spans="1:10" ht="14.45" customHeight="1" x14ac:dyDescent="0.25">
      <c r="A56" s="112" t="s">
        <v>234</v>
      </c>
      <c r="B56" s="113"/>
      <c r="C56" s="118" t="s">
        <v>296</v>
      </c>
      <c r="D56" s="115"/>
      <c r="E56" s="115"/>
      <c r="F56" s="115"/>
      <c r="G56" s="115"/>
      <c r="H56" s="115"/>
      <c r="I56" s="115"/>
      <c r="J56" s="116"/>
    </row>
    <row r="57" spans="1:10" x14ac:dyDescent="0.25">
      <c r="A57" s="81"/>
      <c r="B57" s="82"/>
      <c r="C57" s="82"/>
      <c r="D57" s="82"/>
      <c r="E57" s="120"/>
      <c r="F57" s="120"/>
      <c r="G57" s="120"/>
      <c r="H57" s="120"/>
      <c r="I57" s="82"/>
      <c r="J57" s="84"/>
    </row>
    <row r="58" spans="1:10" x14ac:dyDescent="0.25">
      <c r="A58" s="112" t="s">
        <v>264</v>
      </c>
      <c r="B58" s="113"/>
      <c r="C58" s="114" t="s">
        <v>299</v>
      </c>
      <c r="D58" s="115"/>
      <c r="E58" s="115"/>
      <c r="F58" s="115"/>
      <c r="G58" s="115"/>
      <c r="H58" s="115"/>
      <c r="I58" s="115"/>
      <c r="J58" s="116"/>
    </row>
    <row r="59" spans="1:10" ht="14.45" customHeight="1" x14ac:dyDescent="0.25">
      <c r="A59" s="81"/>
      <c r="B59" s="82"/>
      <c r="C59" s="117" t="s">
        <v>265</v>
      </c>
      <c r="D59" s="117"/>
      <c r="E59" s="117"/>
      <c r="F59" s="117"/>
      <c r="G59" s="82"/>
      <c r="H59" s="82"/>
      <c r="I59" s="82"/>
      <c r="J59" s="84"/>
    </row>
    <row r="60" spans="1:10" x14ac:dyDescent="0.25">
      <c r="A60" s="112" t="s">
        <v>266</v>
      </c>
      <c r="B60" s="113"/>
      <c r="C60" s="118" t="s">
        <v>297</v>
      </c>
      <c r="D60" s="115"/>
      <c r="E60" s="115"/>
      <c r="F60" s="115"/>
      <c r="G60" s="115"/>
      <c r="H60" s="115"/>
      <c r="I60" s="115"/>
      <c r="J60" s="116"/>
    </row>
    <row r="61" spans="1:10" ht="14.45" customHeight="1" x14ac:dyDescent="0.25">
      <c r="A61" s="103"/>
      <c r="B61" s="104"/>
      <c r="C61" s="119" t="s">
        <v>267</v>
      </c>
      <c r="D61" s="119"/>
      <c r="E61" s="119"/>
      <c r="F61" s="119"/>
      <c r="G61" s="119"/>
      <c r="H61" s="104"/>
      <c r="I61" s="104"/>
      <c r="J61" s="105"/>
    </row>
    <row r="68" ht="27" customHeight="1" x14ac:dyDescent="0.25"/>
    <row r="72" ht="38.450000000000003" customHeight="1" x14ac:dyDescent="0.25"/>
  </sheetData>
  <sheetProtection algorithmName="SHA-512" hashValue="8ykg9HPnuDekdy6f1hvP2qz9UQG6CUwBSnxFOf+ZYZJ/iBGKTPKRabrnD6PO5Y5ZY+IW7Ipst2Z82kjCIm6MAQ==" saltValue="lT5j1Y1auOumUhMZdACm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8"/>
  <sheetViews>
    <sheetView view="pageBreakPreview" zoomScaleNormal="100" zoomScaleSheetLayoutView="100" workbookViewId="0">
      <selection activeCell="H65" sqref="H65:I76"/>
    </sheetView>
  </sheetViews>
  <sheetFormatPr defaultColWidth="8.85546875" defaultRowHeight="12.75" x14ac:dyDescent="0.2"/>
  <cols>
    <col min="1" max="5" width="8.85546875" style="1"/>
    <col min="6" max="6" width="15.85546875" style="1" customWidth="1"/>
    <col min="7" max="7" width="8.85546875" style="1"/>
    <col min="8" max="8" width="9.85546875" style="25" customWidth="1"/>
    <col min="9" max="9" width="10.28515625" style="25" customWidth="1"/>
    <col min="10" max="16384" width="8.85546875" style="1"/>
  </cols>
  <sheetData>
    <row r="1" spans="1:9" x14ac:dyDescent="0.2">
      <c r="A1" s="181" t="s">
        <v>1</v>
      </c>
      <c r="B1" s="182"/>
      <c r="C1" s="182"/>
      <c r="D1" s="182"/>
      <c r="E1" s="182"/>
      <c r="F1" s="182"/>
      <c r="G1" s="182"/>
      <c r="H1" s="182"/>
    </row>
    <row r="2" spans="1:9" x14ac:dyDescent="0.2">
      <c r="A2" s="183" t="s">
        <v>300</v>
      </c>
      <c r="B2" s="184"/>
      <c r="C2" s="184"/>
      <c r="D2" s="184"/>
      <c r="E2" s="184"/>
      <c r="F2" s="184"/>
      <c r="G2" s="184"/>
      <c r="H2" s="184"/>
    </row>
    <row r="3" spans="1:9" x14ac:dyDescent="0.2">
      <c r="A3" s="192" t="s">
        <v>12</v>
      </c>
      <c r="B3" s="193"/>
      <c r="C3" s="193"/>
      <c r="D3" s="193"/>
      <c r="E3" s="193"/>
      <c r="F3" s="193"/>
      <c r="G3" s="193"/>
      <c r="H3" s="193"/>
      <c r="I3" s="194"/>
    </row>
    <row r="4" spans="1:9" x14ac:dyDescent="0.2">
      <c r="A4" s="189" t="s">
        <v>294</v>
      </c>
      <c r="B4" s="190"/>
      <c r="C4" s="190"/>
      <c r="D4" s="190"/>
      <c r="E4" s="190"/>
      <c r="F4" s="190"/>
      <c r="G4" s="190"/>
      <c r="H4" s="190"/>
      <c r="I4" s="191"/>
    </row>
    <row r="5" spans="1:9" ht="67.5" x14ac:dyDescent="0.2">
      <c r="A5" s="187" t="s">
        <v>2</v>
      </c>
      <c r="B5" s="188"/>
      <c r="C5" s="188"/>
      <c r="D5" s="188"/>
      <c r="E5" s="188"/>
      <c r="F5" s="188"/>
      <c r="G5" s="2" t="s">
        <v>4</v>
      </c>
      <c r="H5" s="26" t="s">
        <v>219</v>
      </c>
      <c r="I5" s="26" t="s">
        <v>220</v>
      </c>
    </row>
    <row r="6" spans="1:9" x14ac:dyDescent="0.2">
      <c r="A6" s="185">
        <v>1</v>
      </c>
      <c r="B6" s="186"/>
      <c r="C6" s="186"/>
      <c r="D6" s="186"/>
      <c r="E6" s="186"/>
      <c r="F6" s="186"/>
      <c r="G6" s="3">
        <v>2</v>
      </c>
      <c r="H6" s="26">
        <v>3</v>
      </c>
      <c r="I6" s="26">
        <v>4</v>
      </c>
    </row>
    <row r="7" spans="1:9" x14ac:dyDescent="0.2">
      <c r="A7" s="174"/>
      <c r="B7" s="174"/>
      <c r="C7" s="174"/>
      <c r="D7" s="174"/>
      <c r="E7" s="174"/>
      <c r="F7" s="174"/>
      <c r="G7" s="174"/>
      <c r="H7" s="174"/>
      <c r="I7" s="175"/>
    </row>
    <row r="8" spans="1:9" x14ac:dyDescent="0.2">
      <c r="A8" s="176" t="s">
        <v>14</v>
      </c>
      <c r="B8" s="177"/>
      <c r="C8" s="177"/>
      <c r="D8" s="177"/>
      <c r="E8" s="177"/>
      <c r="F8" s="177"/>
      <c r="G8" s="177"/>
      <c r="H8" s="177"/>
      <c r="I8" s="177"/>
    </row>
    <row r="9" spans="1:9" ht="28.5" customHeight="1" x14ac:dyDescent="0.2">
      <c r="A9" s="178" t="s">
        <v>22</v>
      </c>
      <c r="B9" s="178"/>
      <c r="C9" s="178"/>
      <c r="D9" s="178"/>
      <c r="E9" s="178"/>
      <c r="F9" s="178"/>
      <c r="G9" s="4">
        <v>1</v>
      </c>
      <c r="H9" s="27">
        <f>H10+H11+H12</f>
        <v>299756120</v>
      </c>
      <c r="I9" s="27">
        <f>I10+I11+I12</f>
        <v>336245059</v>
      </c>
    </row>
    <row r="10" spans="1:9" x14ac:dyDescent="0.2">
      <c r="A10" s="179" t="s">
        <v>23</v>
      </c>
      <c r="B10" s="179"/>
      <c r="C10" s="179"/>
      <c r="D10" s="179"/>
      <c r="E10" s="179"/>
      <c r="F10" s="179"/>
      <c r="G10" s="5">
        <v>2</v>
      </c>
      <c r="H10" s="28">
        <v>22004522</v>
      </c>
      <c r="I10" s="28">
        <v>20850460</v>
      </c>
    </row>
    <row r="11" spans="1:9" x14ac:dyDescent="0.2">
      <c r="A11" s="179" t="s">
        <v>24</v>
      </c>
      <c r="B11" s="179"/>
      <c r="C11" s="179"/>
      <c r="D11" s="179"/>
      <c r="E11" s="179"/>
      <c r="F11" s="179"/>
      <c r="G11" s="5">
        <v>3</v>
      </c>
      <c r="H11" s="28">
        <v>267259976</v>
      </c>
      <c r="I11" s="28">
        <v>292491011</v>
      </c>
    </row>
    <row r="12" spans="1:9" x14ac:dyDescent="0.2">
      <c r="A12" s="172" t="s">
        <v>25</v>
      </c>
      <c r="B12" s="172"/>
      <c r="C12" s="172"/>
      <c r="D12" s="172"/>
      <c r="E12" s="172"/>
      <c r="F12" s="172"/>
      <c r="G12" s="5">
        <v>4</v>
      </c>
      <c r="H12" s="28">
        <v>10491622</v>
      </c>
      <c r="I12" s="28">
        <v>22903588</v>
      </c>
    </row>
    <row r="13" spans="1:9" x14ac:dyDescent="0.2">
      <c r="A13" s="180" t="s">
        <v>26</v>
      </c>
      <c r="B13" s="180"/>
      <c r="C13" s="180"/>
      <c r="D13" s="180"/>
      <c r="E13" s="180"/>
      <c r="F13" s="180"/>
      <c r="G13" s="4">
        <v>5</v>
      </c>
      <c r="H13" s="29">
        <f>H14+H15+H16+H17</f>
        <v>0</v>
      </c>
      <c r="I13" s="29">
        <f>I14+I15+I16+I17</f>
        <v>0</v>
      </c>
    </row>
    <row r="14" spans="1:9" x14ac:dyDescent="0.2">
      <c r="A14" s="173" t="s">
        <v>27</v>
      </c>
      <c r="B14" s="173"/>
      <c r="C14" s="173"/>
      <c r="D14" s="173"/>
      <c r="E14" s="173"/>
      <c r="F14" s="173"/>
      <c r="G14" s="5">
        <v>6</v>
      </c>
      <c r="H14" s="28">
        <v>0</v>
      </c>
      <c r="I14" s="28">
        <v>0</v>
      </c>
    </row>
    <row r="15" spans="1:9" x14ac:dyDescent="0.2">
      <c r="A15" s="173" t="s">
        <v>28</v>
      </c>
      <c r="B15" s="173"/>
      <c r="C15" s="173"/>
      <c r="D15" s="173"/>
      <c r="E15" s="173"/>
      <c r="F15" s="173"/>
      <c r="G15" s="5">
        <v>7</v>
      </c>
      <c r="H15" s="28">
        <v>0</v>
      </c>
      <c r="I15" s="28">
        <v>0</v>
      </c>
    </row>
    <row r="16" spans="1:9" x14ac:dyDescent="0.2">
      <c r="A16" s="173" t="s">
        <v>29</v>
      </c>
      <c r="B16" s="173"/>
      <c r="C16" s="173"/>
      <c r="D16" s="173"/>
      <c r="E16" s="173"/>
      <c r="F16" s="173"/>
      <c r="G16" s="5">
        <v>8</v>
      </c>
      <c r="H16" s="28">
        <v>0</v>
      </c>
      <c r="I16" s="28">
        <v>0</v>
      </c>
    </row>
    <row r="17" spans="1:9" x14ac:dyDescent="0.2">
      <c r="A17" s="173" t="s">
        <v>30</v>
      </c>
      <c r="B17" s="173"/>
      <c r="C17" s="173"/>
      <c r="D17" s="173"/>
      <c r="E17" s="173"/>
      <c r="F17" s="173"/>
      <c r="G17" s="5">
        <v>9</v>
      </c>
      <c r="H17" s="28">
        <v>0</v>
      </c>
      <c r="I17" s="28">
        <v>0</v>
      </c>
    </row>
    <row r="18" spans="1:9" ht="32.450000000000003" customHeight="1" x14ac:dyDescent="0.2">
      <c r="A18" s="180" t="s">
        <v>31</v>
      </c>
      <c r="B18" s="180"/>
      <c r="C18" s="180"/>
      <c r="D18" s="180"/>
      <c r="E18" s="180"/>
      <c r="F18" s="180"/>
      <c r="G18" s="4">
        <v>10</v>
      </c>
      <c r="H18" s="29">
        <f>H19+H20+H21</f>
        <v>1663939</v>
      </c>
      <c r="I18" s="29">
        <f>I19+I20+I21</f>
        <v>1521491</v>
      </c>
    </row>
    <row r="19" spans="1:9" x14ac:dyDescent="0.2">
      <c r="A19" s="173" t="s">
        <v>28</v>
      </c>
      <c r="B19" s="173"/>
      <c r="C19" s="173"/>
      <c r="D19" s="173"/>
      <c r="E19" s="173"/>
      <c r="F19" s="173"/>
      <c r="G19" s="5">
        <v>11</v>
      </c>
      <c r="H19" s="28">
        <v>318063</v>
      </c>
      <c r="I19" s="28">
        <v>275387</v>
      </c>
    </row>
    <row r="20" spans="1:9" x14ac:dyDescent="0.2">
      <c r="A20" s="173" t="s">
        <v>29</v>
      </c>
      <c r="B20" s="173"/>
      <c r="C20" s="173"/>
      <c r="D20" s="173"/>
      <c r="E20" s="173"/>
      <c r="F20" s="173"/>
      <c r="G20" s="5">
        <v>12</v>
      </c>
      <c r="H20" s="28">
        <v>1345876</v>
      </c>
      <c r="I20" s="28">
        <v>1246104</v>
      </c>
    </row>
    <row r="21" spans="1:9" x14ac:dyDescent="0.2">
      <c r="A21" s="173" t="s">
        <v>30</v>
      </c>
      <c r="B21" s="173"/>
      <c r="C21" s="173"/>
      <c r="D21" s="173"/>
      <c r="E21" s="173"/>
      <c r="F21" s="173"/>
      <c r="G21" s="5">
        <v>13</v>
      </c>
      <c r="H21" s="28">
        <v>0</v>
      </c>
      <c r="I21" s="28">
        <v>0</v>
      </c>
    </row>
    <row r="22" spans="1:9" x14ac:dyDescent="0.2">
      <c r="A22" s="180" t="s">
        <v>32</v>
      </c>
      <c r="B22" s="180"/>
      <c r="C22" s="180"/>
      <c r="D22" s="180"/>
      <c r="E22" s="180"/>
      <c r="F22" s="180"/>
      <c r="G22" s="4">
        <v>14</v>
      </c>
      <c r="H22" s="29">
        <f>H23+H24</f>
        <v>0</v>
      </c>
      <c r="I22" s="29">
        <f>I23+I24</f>
        <v>0</v>
      </c>
    </row>
    <row r="23" spans="1:9" x14ac:dyDescent="0.2">
      <c r="A23" s="173" t="s">
        <v>29</v>
      </c>
      <c r="B23" s="173"/>
      <c r="C23" s="173"/>
      <c r="D23" s="173"/>
      <c r="E23" s="173"/>
      <c r="F23" s="173"/>
      <c r="G23" s="5">
        <v>15</v>
      </c>
      <c r="H23" s="28">
        <v>0</v>
      </c>
      <c r="I23" s="28">
        <v>0</v>
      </c>
    </row>
    <row r="24" spans="1:9" x14ac:dyDescent="0.2">
      <c r="A24" s="173" t="s">
        <v>30</v>
      </c>
      <c r="B24" s="173"/>
      <c r="C24" s="173"/>
      <c r="D24" s="173"/>
      <c r="E24" s="173"/>
      <c r="F24" s="173"/>
      <c r="G24" s="5">
        <v>16</v>
      </c>
      <c r="H24" s="28">
        <v>0</v>
      </c>
      <c r="I24" s="28">
        <v>0</v>
      </c>
    </row>
    <row r="25" spans="1:9" ht="22.9" customHeight="1" x14ac:dyDescent="0.2">
      <c r="A25" s="180" t="s">
        <v>33</v>
      </c>
      <c r="B25" s="180"/>
      <c r="C25" s="180"/>
      <c r="D25" s="180"/>
      <c r="E25" s="180"/>
      <c r="F25" s="180"/>
      <c r="G25" s="4">
        <v>17</v>
      </c>
      <c r="H25" s="29">
        <f>H26+H27+H28</f>
        <v>267372692</v>
      </c>
      <c r="I25" s="29">
        <f>I26+I27+I28</f>
        <v>232046886</v>
      </c>
    </row>
    <row r="26" spans="1:9" x14ac:dyDescent="0.2">
      <c r="A26" s="173" t="s">
        <v>28</v>
      </c>
      <c r="B26" s="173"/>
      <c r="C26" s="173"/>
      <c r="D26" s="173"/>
      <c r="E26" s="173"/>
      <c r="F26" s="173"/>
      <c r="G26" s="5">
        <v>18</v>
      </c>
      <c r="H26" s="28">
        <v>3269346</v>
      </c>
      <c r="I26" s="28">
        <v>2240774</v>
      </c>
    </row>
    <row r="27" spans="1:9" x14ac:dyDescent="0.2">
      <c r="A27" s="173" t="s">
        <v>29</v>
      </c>
      <c r="B27" s="173"/>
      <c r="C27" s="173"/>
      <c r="D27" s="173"/>
      <c r="E27" s="173"/>
      <c r="F27" s="173"/>
      <c r="G27" s="5">
        <v>19</v>
      </c>
      <c r="H27" s="28">
        <v>264103346</v>
      </c>
      <c r="I27" s="28">
        <v>229000990</v>
      </c>
    </row>
    <row r="28" spans="1:9" x14ac:dyDescent="0.2">
      <c r="A28" s="173" t="s">
        <v>30</v>
      </c>
      <c r="B28" s="173"/>
      <c r="C28" s="173"/>
      <c r="D28" s="173"/>
      <c r="E28" s="173"/>
      <c r="F28" s="173"/>
      <c r="G28" s="5">
        <v>20</v>
      </c>
      <c r="H28" s="28">
        <v>0</v>
      </c>
      <c r="I28" s="28">
        <v>805122</v>
      </c>
    </row>
    <row r="29" spans="1:9" x14ac:dyDescent="0.2">
      <c r="A29" s="180" t="s">
        <v>34</v>
      </c>
      <c r="B29" s="180"/>
      <c r="C29" s="180"/>
      <c r="D29" s="180"/>
      <c r="E29" s="180"/>
      <c r="F29" s="180"/>
      <c r="G29" s="4">
        <v>21</v>
      </c>
      <c r="H29" s="29">
        <f>H30+H31</f>
        <v>890168560</v>
      </c>
      <c r="I29" s="29">
        <f>I30+I31</f>
        <v>919046963</v>
      </c>
    </row>
    <row r="30" spans="1:9" x14ac:dyDescent="0.2">
      <c r="A30" s="173" t="s">
        <v>29</v>
      </c>
      <c r="B30" s="173"/>
      <c r="C30" s="173"/>
      <c r="D30" s="173"/>
      <c r="E30" s="173"/>
      <c r="F30" s="173"/>
      <c r="G30" s="5">
        <v>22</v>
      </c>
      <c r="H30" s="28">
        <v>697356</v>
      </c>
      <c r="I30" s="28">
        <v>0</v>
      </c>
    </row>
    <row r="31" spans="1:9" x14ac:dyDescent="0.2">
      <c r="A31" s="173" t="s">
        <v>30</v>
      </c>
      <c r="B31" s="173"/>
      <c r="C31" s="173"/>
      <c r="D31" s="173"/>
      <c r="E31" s="173"/>
      <c r="F31" s="173"/>
      <c r="G31" s="5">
        <v>23</v>
      </c>
      <c r="H31" s="28">
        <v>889471204</v>
      </c>
      <c r="I31" s="28">
        <v>919046963</v>
      </c>
    </row>
    <row r="32" spans="1:9" x14ac:dyDescent="0.2">
      <c r="A32" s="173" t="s">
        <v>35</v>
      </c>
      <c r="B32" s="173"/>
      <c r="C32" s="173"/>
      <c r="D32" s="173"/>
      <c r="E32" s="173"/>
      <c r="F32" s="173"/>
      <c r="G32" s="5">
        <v>24</v>
      </c>
      <c r="H32" s="28">
        <v>0</v>
      </c>
      <c r="I32" s="28">
        <v>0</v>
      </c>
    </row>
    <row r="33" spans="1:9" ht="23.45" customHeight="1" x14ac:dyDescent="0.2">
      <c r="A33" s="173" t="s">
        <v>36</v>
      </c>
      <c r="B33" s="173"/>
      <c r="C33" s="173"/>
      <c r="D33" s="173"/>
      <c r="E33" s="173"/>
      <c r="F33" s="173"/>
      <c r="G33" s="5">
        <v>25</v>
      </c>
      <c r="H33" s="28">
        <v>0</v>
      </c>
      <c r="I33" s="28">
        <v>0</v>
      </c>
    </row>
    <row r="34" spans="1:9" x14ac:dyDescent="0.2">
      <c r="A34" s="173" t="s">
        <v>37</v>
      </c>
      <c r="B34" s="173"/>
      <c r="C34" s="173"/>
      <c r="D34" s="173"/>
      <c r="E34" s="173"/>
      <c r="F34" s="173"/>
      <c r="G34" s="5">
        <v>26</v>
      </c>
      <c r="H34" s="28">
        <v>0</v>
      </c>
      <c r="I34" s="28">
        <v>0</v>
      </c>
    </row>
    <row r="35" spans="1:9" x14ac:dyDescent="0.2">
      <c r="A35" s="173" t="s">
        <v>38</v>
      </c>
      <c r="B35" s="173"/>
      <c r="C35" s="173"/>
      <c r="D35" s="173"/>
      <c r="E35" s="173"/>
      <c r="F35" s="173"/>
      <c r="G35" s="5">
        <v>27</v>
      </c>
      <c r="H35" s="28">
        <v>23348393</v>
      </c>
      <c r="I35" s="28">
        <v>21935847</v>
      </c>
    </row>
    <row r="36" spans="1:9" x14ac:dyDescent="0.2">
      <c r="A36" s="173" t="s">
        <v>39</v>
      </c>
      <c r="B36" s="173"/>
      <c r="C36" s="173"/>
      <c r="D36" s="173"/>
      <c r="E36" s="173"/>
      <c r="F36" s="173"/>
      <c r="G36" s="5">
        <v>28</v>
      </c>
      <c r="H36" s="28">
        <v>10106189</v>
      </c>
      <c r="I36" s="28">
        <v>14575159</v>
      </c>
    </row>
    <row r="37" spans="1:9" x14ac:dyDescent="0.2">
      <c r="A37" s="173" t="s">
        <v>40</v>
      </c>
      <c r="B37" s="173"/>
      <c r="C37" s="173"/>
      <c r="D37" s="173"/>
      <c r="E37" s="173"/>
      <c r="F37" s="173"/>
      <c r="G37" s="5">
        <v>29</v>
      </c>
      <c r="H37" s="28">
        <v>1599466</v>
      </c>
      <c r="I37" s="28">
        <v>2352512</v>
      </c>
    </row>
    <row r="38" spans="1:9" x14ac:dyDescent="0.2">
      <c r="A38" s="173" t="s">
        <v>41</v>
      </c>
      <c r="B38" s="173"/>
      <c r="C38" s="173"/>
      <c r="D38" s="173"/>
      <c r="E38" s="173"/>
      <c r="F38" s="173"/>
      <c r="G38" s="5">
        <v>30</v>
      </c>
      <c r="H38" s="28">
        <v>7566935</v>
      </c>
      <c r="I38" s="28">
        <v>8272898</v>
      </c>
    </row>
    <row r="39" spans="1:9" ht="31.15" customHeight="1" x14ac:dyDescent="0.2">
      <c r="A39" s="173" t="s">
        <v>42</v>
      </c>
      <c r="B39" s="173"/>
      <c r="C39" s="173"/>
      <c r="D39" s="173"/>
      <c r="E39" s="173"/>
      <c r="F39" s="173"/>
      <c r="G39" s="5">
        <v>31</v>
      </c>
      <c r="H39" s="28">
        <v>0</v>
      </c>
      <c r="I39" s="28">
        <v>0</v>
      </c>
    </row>
    <row r="40" spans="1:9" x14ac:dyDescent="0.2">
      <c r="A40" s="197" t="s">
        <v>43</v>
      </c>
      <c r="B40" s="197"/>
      <c r="C40" s="197"/>
      <c r="D40" s="197"/>
      <c r="E40" s="197"/>
      <c r="F40" s="197"/>
      <c r="G40" s="4">
        <v>32</v>
      </c>
      <c r="H40" s="27">
        <f>H9+H13+H18+H22+H25+H29+H32+H33+H34+H35+H36+H37+H38+H39</f>
        <v>1501582294</v>
      </c>
      <c r="I40" s="27">
        <f>I9+I13+I18+I22+I25+I29+I32+I33+I34+I35+I36+I37+I38+I39</f>
        <v>1535996815</v>
      </c>
    </row>
    <row r="41" spans="1:9" x14ac:dyDescent="0.2">
      <c r="A41" s="176" t="s">
        <v>15</v>
      </c>
      <c r="B41" s="177"/>
      <c r="C41" s="177"/>
      <c r="D41" s="177"/>
      <c r="E41" s="177"/>
      <c r="F41" s="177"/>
      <c r="G41" s="177"/>
      <c r="H41" s="177"/>
      <c r="I41" s="177"/>
    </row>
    <row r="42" spans="1:9" x14ac:dyDescent="0.2">
      <c r="A42" s="180" t="s">
        <v>44</v>
      </c>
      <c r="B42" s="196"/>
      <c r="C42" s="196"/>
      <c r="D42" s="196"/>
      <c r="E42" s="196"/>
      <c r="F42" s="196"/>
      <c r="G42" s="4">
        <v>33</v>
      </c>
      <c r="H42" s="27">
        <f>H43+H44+H45+H46+H47</f>
        <v>0</v>
      </c>
      <c r="I42" s="27">
        <f>I43+I44+I45+I46+I47</f>
        <v>0</v>
      </c>
    </row>
    <row r="43" spans="1:9" x14ac:dyDescent="0.2">
      <c r="A43" s="173" t="s">
        <v>45</v>
      </c>
      <c r="B43" s="173"/>
      <c r="C43" s="173"/>
      <c r="D43" s="173"/>
      <c r="E43" s="173"/>
      <c r="F43" s="173"/>
      <c r="G43" s="5">
        <v>34</v>
      </c>
      <c r="H43" s="28">
        <v>0</v>
      </c>
      <c r="I43" s="28">
        <v>0</v>
      </c>
    </row>
    <row r="44" spans="1:9" x14ac:dyDescent="0.2">
      <c r="A44" s="173" t="s">
        <v>46</v>
      </c>
      <c r="B44" s="173"/>
      <c r="C44" s="173"/>
      <c r="D44" s="173"/>
      <c r="E44" s="173"/>
      <c r="F44" s="173"/>
      <c r="G44" s="5">
        <v>35</v>
      </c>
      <c r="H44" s="28">
        <v>0</v>
      </c>
      <c r="I44" s="28">
        <v>0</v>
      </c>
    </row>
    <row r="45" spans="1:9" x14ac:dyDescent="0.2">
      <c r="A45" s="173" t="s">
        <v>47</v>
      </c>
      <c r="B45" s="173"/>
      <c r="C45" s="173"/>
      <c r="D45" s="173"/>
      <c r="E45" s="173"/>
      <c r="F45" s="173"/>
      <c r="G45" s="5">
        <v>36</v>
      </c>
      <c r="H45" s="28">
        <v>0</v>
      </c>
      <c r="I45" s="28">
        <v>0</v>
      </c>
    </row>
    <row r="46" spans="1:9" x14ac:dyDescent="0.2">
      <c r="A46" s="173" t="s">
        <v>48</v>
      </c>
      <c r="B46" s="173"/>
      <c r="C46" s="173"/>
      <c r="D46" s="173"/>
      <c r="E46" s="173"/>
      <c r="F46" s="173"/>
      <c r="G46" s="5">
        <v>37</v>
      </c>
      <c r="H46" s="28">
        <v>0</v>
      </c>
      <c r="I46" s="28">
        <v>0</v>
      </c>
    </row>
    <row r="47" spans="1:9" x14ac:dyDescent="0.2">
      <c r="A47" s="173" t="s">
        <v>49</v>
      </c>
      <c r="B47" s="173"/>
      <c r="C47" s="173"/>
      <c r="D47" s="173"/>
      <c r="E47" s="173"/>
      <c r="F47" s="173"/>
      <c r="G47" s="5">
        <v>38</v>
      </c>
      <c r="H47" s="28">
        <v>0</v>
      </c>
      <c r="I47" s="28">
        <v>0</v>
      </c>
    </row>
    <row r="48" spans="1:9" ht="22.15" customHeight="1" x14ac:dyDescent="0.2">
      <c r="A48" s="180" t="s">
        <v>50</v>
      </c>
      <c r="B48" s="196"/>
      <c r="C48" s="196"/>
      <c r="D48" s="196"/>
      <c r="E48" s="196"/>
      <c r="F48" s="196"/>
      <c r="G48" s="4">
        <v>39</v>
      </c>
      <c r="H48" s="27">
        <f>H49+H50+H51</f>
        <v>0</v>
      </c>
      <c r="I48" s="27">
        <f>I49+I50+I51</f>
        <v>0</v>
      </c>
    </row>
    <row r="49" spans="1:9" x14ac:dyDescent="0.2">
      <c r="A49" s="173" t="s">
        <v>47</v>
      </c>
      <c r="B49" s="173"/>
      <c r="C49" s="173"/>
      <c r="D49" s="173"/>
      <c r="E49" s="173"/>
      <c r="F49" s="173"/>
      <c r="G49" s="5">
        <v>40</v>
      </c>
      <c r="H49" s="28">
        <v>0</v>
      </c>
      <c r="I49" s="28">
        <v>0</v>
      </c>
    </row>
    <row r="50" spans="1:9" x14ac:dyDescent="0.2">
      <c r="A50" s="173" t="s">
        <v>48</v>
      </c>
      <c r="B50" s="173"/>
      <c r="C50" s="173"/>
      <c r="D50" s="173"/>
      <c r="E50" s="173"/>
      <c r="F50" s="173"/>
      <c r="G50" s="5">
        <v>41</v>
      </c>
      <c r="H50" s="28">
        <v>0</v>
      </c>
      <c r="I50" s="28">
        <v>0</v>
      </c>
    </row>
    <row r="51" spans="1:9" x14ac:dyDescent="0.2">
      <c r="A51" s="173" t="s">
        <v>49</v>
      </c>
      <c r="B51" s="173"/>
      <c r="C51" s="173"/>
      <c r="D51" s="173"/>
      <c r="E51" s="173"/>
      <c r="F51" s="173"/>
      <c r="G51" s="5">
        <v>42</v>
      </c>
      <c r="H51" s="28">
        <v>0</v>
      </c>
      <c r="I51" s="28">
        <v>0</v>
      </c>
    </row>
    <row r="52" spans="1:9" x14ac:dyDescent="0.2">
      <c r="A52" s="180" t="s">
        <v>51</v>
      </c>
      <c r="B52" s="196"/>
      <c r="C52" s="196"/>
      <c r="D52" s="196"/>
      <c r="E52" s="196"/>
      <c r="F52" s="196"/>
      <c r="G52" s="4">
        <v>43</v>
      </c>
      <c r="H52" s="27">
        <f>H53+H54+H55</f>
        <v>1311268063</v>
      </c>
      <c r="I52" s="27">
        <f>I53+I54+I55</f>
        <v>1342362126</v>
      </c>
    </row>
    <row r="53" spans="1:9" x14ac:dyDescent="0.2">
      <c r="A53" s="173" t="s">
        <v>47</v>
      </c>
      <c r="B53" s="173"/>
      <c r="C53" s="173"/>
      <c r="D53" s="173"/>
      <c r="E53" s="173"/>
      <c r="F53" s="173"/>
      <c r="G53" s="5">
        <v>44</v>
      </c>
      <c r="H53" s="28">
        <v>1308820609</v>
      </c>
      <c r="I53" s="28">
        <v>1340633316</v>
      </c>
    </row>
    <row r="54" spans="1:9" x14ac:dyDescent="0.2">
      <c r="A54" s="173" t="s">
        <v>48</v>
      </c>
      <c r="B54" s="173"/>
      <c r="C54" s="173"/>
      <c r="D54" s="173"/>
      <c r="E54" s="173"/>
      <c r="F54" s="173"/>
      <c r="G54" s="5">
        <v>45</v>
      </c>
      <c r="H54" s="28">
        <v>0</v>
      </c>
      <c r="I54" s="28">
        <v>0</v>
      </c>
    </row>
    <row r="55" spans="1:9" x14ac:dyDescent="0.2">
      <c r="A55" s="173" t="s">
        <v>49</v>
      </c>
      <c r="B55" s="173"/>
      <c r="C55" s="173"/>
      <c r="D55" s="173"/>
      <c r="E55" s="173"/>
      <c r="F55" s="173"/>
      <c r="G55" s="5">
        <v>46</v>
      </c>
      <c r="H55" s="28">
        <v>2447454</v>
      </c>
      <c r="I55" s="28">
        <v>1728810</v>
      </c>
    </row>
    <row r="56" spans="1:9" x14ac:dyDescent="0.2">
      <c r="A56" s="173" t="s">
        <v>52</v>
      </c>
      <c r="B56" s="173"/>
      <c r="C56" s="173"/>
      <c r="D56" s="173"/>
      <c r="E56" s="173"/>
      <c r="F56" s="173"/>
      <c r="G56" s="5">
        <v>47</v>
      </c>
      <c r="H56" s="28">
        <v>0</v>
      </c>
      <c r="I56" s="28">
        <v>0</v>
      </c>
    </row>
    <row r="57" spans="1:9" ht="26.45" customHeight="1" x14ac:dyDescent="0.2">
      <c r="A57" s="195" t="s">
        <v>53</v>
      </c>
      <c r="B57" s="195"/>
      <c r="C57" s="195"/>
      <c r="D57" s="195"/>
      <c r="E57" s="195"/>
      <c r="F57" s="195"/>
      <c r="G57" s="5">
        <v>48</v>
      </c>
      <c r="H57" s="28">
        <v>0</v>
      </c>
      <c r="I57" s="28">
        <v>0</v>
      </c>
    </row>
    <row r="58" spans="1:9" x14ac:dyDescent="0.2">
      <c r="A58" s="195" t="s">
        <v>54</v>
      </c>
      <c r="B58" s="195"/>
      <c r="C58" s="195"/>
      <c r="D58" s="195"/>
      <c r="E58" s="195"/>
      <c r="F58" s="195"/>
      <c r="G58" s="5">
        <v>49</v>
      </c>
      <c r="H58" s="28">
        <v>4765146</v>
      </c>
      <c r="I58" s="28">
        <v>4504792</v>
      </c>
    </row>
    <row r="59" spans="1:9" x14ac:dyDescent="0.2">
      <c r="A59" s="195" t="s">
        <v>55</v>
      </c>
      <c r="B59" s="173"/>
      <c r="C59" s="173"/>
      <c r="D59" s="173"/>
      <c r="E59" s="173"/>
      <c r="F59" s="173"/>
      <c r="G59" s="5">
        <v>50</v>
      </c>
      <c r="H59" s="30">
        <v>201642</v>
      </c>
      <c r="I59" s="30">
        <v>0</v>
      </c>
    </row>
    <row r="60" spans="1:9" x14ac:dyDescent="0.2">
      <c r="A60" s="195" t="s">
        <v>56</v>
      </c>
      <c r="B60" s="195"/>
      <c r="C60" s="195"/>
      <c r="D60" s="195"/>
      <c r="E60" s="195"/>
      <c r="F60" s="195"/>
      <c r="G60" s="5">
        <v>51</v>
      </c>
      <c r="H60" s="28">
        <v>0</v>
      </c>
      <c r="I60" s="28">
        <v>0</v>
      </c>
    </row>
    <row r="61" spans="1:9" x14ac:dyDescent="0.2">
      <c r="A61" s="195" t="s">
        <v>57</v>
      </c>
      <c r="B61" s="195"/>
      <c r="C61" s="195"/>
      <c r="D61" s="195"/>
      <c r="E61" s="195"/>
      <c r="F61" s="195"/>
      <c r="G61" s="5">
        <v>52</v>
      </c>
      <c r="H61" s="28">
        <v>18165997</v>
      </c>
      <c r="I61" s="28">
        <v>15464460</v>
      </c>
    </row>
    <row r="62" spans="1:9" ht="27" customHeight="1" x14ac:dyDescent="0.2">
      <c r="A62" s="195" t="s">
        <v>58</v>
      </c>
      <c r="B62" s="195"/>
      <c r="C62" s="195"/>
      <c r="D62" s="195"/>
      <c r="E62" s="195"/>
      <c r="F62" s="195"/>
      <c r="G62" s="5">
        <v>53</v>
      </c>
      <c r="H62" s="28">
        <v>0</v>
      </c>
      <c r="I62" s="28">
        <v>0</v>
      </c>
    </row>
    <row r="63" spans="1:9" x14ac:dyDescent="0.2">
      <c r="A63" s="197" t="s">
        <v>59</v>
      </c>
      <c r="B63" s="198"/>
      <c r="C63" s="198"/>
      <c r="D63" s="198"/>
      <c r="E63" s="198"/>
      <c r="F63" s="198"/>
      <c r="G63" s="4">
        <v>54</v>
      </c>
      <c r="H63" s="27">
        <f>H42+H48+H52+H56+H57+H58+H59+H60+H61+H62</f>
        <v>1334400848</v>
      </c>
      <c r="I63" s="27">
        <f>I42+I48+I52+I56+I57+I58+I59+I60+I61+I62</f>
        <v>1362331378</v>
      </c>
    </row>
    <row r="64" spans="1:9" x14ac:dyDescent="0.2">
      <c r="A64" s="199" t="s">
        <v>16</v>
      </c>
      <c r="B64" s="200"/>
      <c r="C64" s="200"/>
      <c r="D64" s="200"/>
      <c r="E64" s="200"/>
      <c r="F64" s="200"/>
      <c r="G64" s="200"/>
      <c r="H64" s="200"/>
      <c r="I64" s="200"/>
    </row>
    <row r="65" spans="1:9" x14ac:dyDescent="0.2">
      <c r="A65" s="173" t="s">
        <v>60</v>
      </c>
      <c r="B65" s="173"/>
      <c r="C65" s="173"/>
      <c r="D65" s="173"/>
      <c r="E65" s="173"/>
      <c r="F65" s="173"/>
      <c r="G65" s="5">
        <v>55</v>
      </c>
      <c r="H65" s="28">
        <v>91897200</v>
      </c>
      <c r="I65" s="28">
        <v>91897200</v>
      </c>
    </row>
    <row r="66" spans="1:9" x14ac:dyDescent="0.2">
      <c r="A66" s="173" t="s">
        <v>61</v>
      </c>
      <c r="B66" s="173"/>
      <c r="C66" s="173"/>
      <c r="D66" s="173"/>
      <c r="E66" s="173"/>
      <c r="F66" s="173"/>
      <c r="G66" s="5">
        <v>56</v>
      </c>
      <c r="H66" s="28">
        <v>148620</v>
      </c>
      <c r="I66" s="28">
        <v>148620</v>
      </c>
    </row>
    <row r="67" spans="1:9" x14ac:dyDescent="0.2">
      <c r="A67" s="173" t="s">
        <v>62</v>
      </c>
      <c r="B67" s="173"/>
      <c r="C67" s="173"/>
      <c r="D67" s="173"/>
      <c r="E67" s="173"/>
      <c r="F67" s="173"/>
      <c r="G67" s="5">
        <v>57</v>
      </c>
      <c r="H67" s="28">
        <v>0</v>
      </c>
      <c r="I67" s="28">
        <v>0</v>
      </c>
    </row>
    <row r="68" spans="1:9" x14ac:dyDescent="0.2">
      <c r="A68" s="173" t="s">
        <v>63</v>
      </c>
      <c r="B68" s="173"/>
      <c r="C68" s="173"/>
      <c r="D68" s="173"/>
      <c r="E68" s="173"/>
      <c r="F68" s="173"/>
      <c r="G68" s="5">
        <v>58</v>
      </c>
      <c r="H68" s="28">
        <v>0</v>
      </c>
      <c r="I68" s="28">
        <v>0</v>
      </c>
    </row>
    <row r="69" spans="1:9" x14ac:dyDescent="0.2">
      <c r="A69" s="173" t="s">
        <v>64</v>
      </c>
      <c r="B69" s="173"/>
      <c r="C69" s="173"/>
      <c r="D69" s="173"/>
      <c r="E69" s="173"/>
      <c r="F69" s="173"/>
      <c r="G69" s="5">
        <v>59</v>
      </c>
      <c r="H69" s="28">
        <v>-548255</v>
      </c>
      <c r="I69" s="28">
        <v>843923</v>
      </c>
    </row>
    <row r="70" spans="1:9" x14ac:dyDescent="0.2">
      <c r="A70" s="173" t="s">
        <v>65</v>
      </c>
      <c r="B70" s="173"/>
      <c r="C70" s="173"/>
      <c r="D70" s="173"/>
      <c r="E70" s="173"/>
      <c r="F70" s="173"/>
      <c r="G70" s="5">
        <v>60</v>
      </c>
      <c r="H70" s="28">
        <v>65737662</v>
      </c>
      <c r="I70" s="28">
        <v>67093426</v>
      </c>
    </row>
    <row r="71" spans="1:9" x14ac:dyDescent="0.2">
      <c r="A71" s="173" t="s">
        <v>66</v>
      </c>
      <c r="B71" s="173"/>
      <c r="C71" s="173"/>
      <c r="D71" s="173"/>
      <c r="E71" s="173"/>
      <c r="F71" s="173"/>
      <c r="G71" s="5">
        <v>61</v>
      </c>
      <c r="H71" s="28">
        <v>0</v>
      </c>
      <c r="I71" s="28">
        <v>0</v>
      </c>
    </row>
    <row r="72" spans="1:9" x14ac:dyDescent="0.2">
      <c r="A72" s="173" t="s">
        <v>67</v>
      </c>
      <c r="B72" s="173"/>
      <c r="C72" s="173"/>
      <c r="D72" s="173"/>
      <c r="E72" s="173"/>
      <c r="F72" s="173"/>
      <c r="G72" s="5">
        <v>62</v>
      </c>
      <c r="H72" s="28">
        <v>15182803</v>
      </c>
      <c r="I72" s="28">
        <v>15182803</v>
      </c>
    </row>
    <row r="73" spans="1:9" x14ac:dyDescent="0.2">
      <c r="A73" s="173" t="s">
        <v>68</v>
      </c>
      <c r="B73" s="173"/>
      <c r="C73" s="173"/>
      <c r="D73" s="173"/>
      <c r="E73" s="173"/>
      <c r="F73" s="173"/>
      <c r="G73" s="5">
        <v>63</v>
      </c>
      <c r="H73" s="28">
        <v>-6592348</v>
      </c>
      <c r="I73" s="28">
        <v>-6592348</v>
      </c>
    </row>
    <row r="74" spans="1:9" x14ac:dyDescent="0.2">
      <c r="A74" s="173" t="s">
        <v>69</v>
      </c>
      <c r="B74" s="173"/>
      <c r="C74" s="173"/>
      <c r="D74" s="173"/>
      <c r="E74" s="173"/>
      <c r="F74" s="173"/>
      <c r="G74" s="5">
        <v>64</v>
      </c>
      <c r="H74" s="28">
        <v>1355764</v>
      </c>
      <c r="I74" s="28">
        <v>5091813</v>
      </c>
    </row>
    <row r="75" spans="1:9" x14ac:dyDescent="0.2">
      <c r="A75" s="173" t="s">
        <v>70</v>
      </c>
      <c r="B75" s="173"/>
      <c r="C75" s="173"/>
      <c r="D75" s="173"/>
      <c r="E75" s="173"/>
      <c r="F75" s="173"/>
      <c r="G75" s="5">
        <v>65</v>
      </c>
      <c r="H75" s="28">
        <v>0</v>
      </c>
      <c r="I75" s="28">
        <v>0</v>
      </c>
    </row>
    <row r="76" spans="1:9" x14ac:dyDescent="0.2">
      <c r="A76" s="173" t="s">
        <v>71</v>
      </c>
      <c r="B76" s="173"/>
      <c r="C76" s="173"/>
      <c r="D76" s="173"/>
      <c r="E76" s="173"/>
      <c r="F76" s="173"/>
      <c r="G76" s="5">
        <v>66</v>
      </c>
      <c r="H76" s="28">
        <v>0</v>
      </c>
      <c r="I76" s="28">
        <v>0</v>
      </c>
    </row>
    <row r="77" spans="1:9" x14ac:dyDescent="0.2">
      <c r="A77" s="197" t="s">
        <v>72</v>
      </c>
      <c r="B77" s="197"/>
      <c r="C77" s="197"/>
      <c r="D77" s="197"/>
      <c r="E77" s="197"/>
      <c r="F77" s="197"/>
      <c r="G77" s="4">
        <v>67</v>
      </c>
      <c r="H77" s="27">
        <f>H65+H66+H67+H68+H69+H70+H71+H72+H73+H74+H75+H76</f>
        <v>167181446</v>
      </c>
      <c r="I77" s="27">
        <f>I65+I66+I67+I68+I69+I70+I71+I72+I73+I74+I75+I76</f>
        <v>173665437</v>
      </c>
    </row>
    <row r="78" spans="1:9" x14ac:dyDescent="0.2">
      <c r="A78" s="197" t="s">
        <v>73</v>
      </c>
      <c r="B78" s="198"/>
      <c r="C78" s="198"/>
      <c r="D78" s="198"/>
      <c r="E78" s="198"/>
      <c r="F78" s="198"/>
      <c r="G78" s="4">
        <v>68</v>
      </c>
      <c r="H78" s="27">
        <f>H63+H77</f>
        <v>1501582294</v>
      </c>
      <c r="I78" s="27">
        <f>I63+I77</f>
        <v>1535996815</v>
      </c>
    </row>
  </sheetData>
  <sheetProtection algorithmName="SHA-512" hashValue="XhdlvySbTp2aJlfeaTfwxHmegmy7CSEYGAm5sN/ELG0F6N4f6tb9xq1yNnfZmb9/8T9TKX9HArQFY+OP689e2g==" saltValue="AOjltI7r4yrJd7ipdktecA==" spinCount="100000"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s>
  <pageMargins left="0.75" right="0.75" top="1" bottom="1" header="0.5" footer="0.5"/>
  <pageSetup paperSize="9" scale="6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0"/>
  <sheetViews>
    <sheetView view="pageBreakPreview" zoomScaleNormal="100" zoomScaleSheetLayoutView="100" workbookViewId="0">
      <selection sqref="A1:H1"/>
    </sheetView>
  </sheetViews>
  <sheetFormatPr defaultRowHeight="12.75" x14ac:dyDescent="0.2"/>
  <cols>
    <col min="1" max="7" width="9.140625" style="6"/>
    <col min="8" max="11" width="12.140625" style="31" customWidth="1"/>
    <col min="12" max="262" width="9.140625" style="6"/>
    <col min="263" max="263" width="9.85546875" style="6" bestFit="1" customWidth="1"/>
    <col min="264" max="264" width="11.7109375" style="6" bestFit="1" customWidth="1"/>
    <col min="265" max="518" width="9.140625" style="6"/>
    <col min="519" max="519" width="9.85546875" style="6" bestFit="1" customWidth="1"/>
    <col min="520" max="520" width="11.7109375" style="6" bestFit="1" customWidth="1"/>
    <col min="521" max="774" width="9.140625" style="6"/>
    <col min="775" max="775" width="9.85546875" style="6" bestFit="1" customWidth="1"/>
    <col min="776" max="776" width="11.7109375" style="6" bestFit="1" customWidth="1"/>
    <col min="777" max="1030" width="9.140625" style="6"/>
    <col min="1031" max="1031" width="9.85546875" style="6" bestFit="1" customWidth="1"/>
    <col min="1032" max="1032" width="11.7109375" style="6" bestFit="1" customWidth="1"/>
    <col min="1033" max="1286" width="9.140625" style="6"/>
    <col min="1287" max="1287" width="9.85546875" style="6" bestFit="1" customWidth="1"/>
    <col min="1288" max="1288" width="11.7109375" style="6" bestFit="1" customWidth="1"/>
    <col min="1289" max="1542" width="9.140625" style="6"/>
    <col min="1543" max="1543" width="9.85546875" style="6" bestFit="1" customWidth="1"/>
    <col min="1544" max="1544" width="11.7109375" style="6" bestFit="1" customWidth="1"/>
    <col min="1545" max="1798" width="9.140625" style="6"/>
    <col min="1799" max="1799" width="9.85546875" style="6" bestFit="1" customWidth="1"/>
    <col min="1800" max="1800" width="11.7109375" style="6" bestFit="1" customWidth="1"/>
    <col min="1801" max="2054" width="9.140625" style="6"/>
    <col min="2055" max="2055" width="9.85546875" style="6" bestFit="1" customWidth="1"/>
    <col min="2056" max="2056" width="11.7109375" style="6" bestFit="1" customWidth="1"/>
    <col min="2057" max="2310" width="9.140625" style="6"/>
    <col min="2311" max="2311" width="9.85546875" style="6" bestFit="1" customWidth="1"/>
    <col min="2312" max="2312" width="11.7109375" style="6" bestFit="1" customWidth="1"/>
    <col min="2313" max="2566" width="9.140625" style="6"/>
    <col min="2567" max="2567" width="9.85546875" style="6" bestFit="1" customWidth="1"/>
    <col min="2568" max="2568" width="11.7109375" style="6" bestFit="1" customWidth="1"/>
    <col min="2569" max="2822" width="9.140625" style="6"/>
    <col min="2823" max="2823" width="9.85546875" style="6" bestFit="1" customWidth="1"/>
    <col min="2824" max="2824" width="11.7109375" style="6" bestFit="1" customWidth="1"/>
    <col min="2825" max="3078" width="9.140625" style="6"/>
    <col min="3079" max="3079" width="9.85546875" style="6" bestFit="1" customWidth="1"/>
    <col min="3080" max="3080" width="11.7109375" style="6" bestFit="1" customWidth="1"/>
    <col min="3081" max="3334" width="9.140625" style="6"/>
    <col min="3335" max="3335" width="9.85546875" style="6" bestFit="1" customWidth="1"/>
    <col min="3336" max="3336" width="11.7109375" style="6" bestFit="1" customWidth="1"/>
    <col min="3337" max="3590" width="9.140625" style="6"/>
    <col min="3591" max="3591" width="9.85546875" style="6" bestFit="1" customWidth="1"/>
    <col min="3592" max="3592" width="11.7109375" style="6" bestFit="1" customWidth="1"/>
    <col min="3593" max="3846" width="9.140625" style="6"/>
    <col min="3847" max="3847" width="9.85546875" style="6" bestFit="1" customWidth="1"/>
    <col min="3848" max="3848" width="11.7109375" style="6" bestFit="1" customWidth="1"/>
    <col min="3849" max="4102" width="9.140625" style="6"/>
    <col min="4103" max="4103" width="9.85546875" style="6" bestFit="1" customWidth="1"/>
    <col min="4104" max="4104" width="11.7109375" style="6" bestFit="1" customWidth="1"/>
    <col min="4105" max="4358" width="9.140625" style="6"/>
    <col min="4359" max="4359" width="9.85546875" style="6" bestFit="1" customWidth="1"/>
    <col min="4360" max="4360" width="11.7109375" style="6" bestFit="1" customWidth="1"/>
    <col min="4361" max="4614" width="9.140625" style="6"/>
    <col min="4615" max="4615" width="9.85546875" style="6" bestFit="1" customWidth="1"/>
    <col min="4616" max="4616" width="11.7109375" style="6" bestFit="1" customWidth="1"/>
    <col min="4617" max="4870" width="9.140625" style="6"/>
    <col min="4871" max="4871" width="9.85546875" style="6" bestFit="1" customWidth="1"/>
    <col min="4872" max="4872" width="11.7109375" style="6" bestFit="1" customWidth="1"/>
    <col min="4873" max="5126" width="9.140625" style="6"/>
    <col min="5127" max="5127" width="9.85546875" style="6" bestFit="1" customWidth="1"/>
    <col min="5128" max="5128" width="11.7109375" style="6" bestFit="1" customWidth="1"/>
    <col min="5129" max="5382" width="9.140625" style="6"/>
    <col min="5383" max="5383" width="9.85546875" style="6" bestFit="1" customWidth="1"/>
    <col min="5384" max="5384" width="11.7109375" style="6" bestFit="1" customWidth="1"/>
    <col min="5385" max="5638" width="9.140625" style="6"/>
    <col min="5639" max="5639" width="9.85546875" style="6" bestFit="1" customWidth="1"/>
    <col min="5640" max="5640" width="11.7109375" style="6" bestFit="1" customWidth="1"/>
    <col min="5641" max="5894" width="9.140625" style="6"/>
    <col min="5895" max="5895" width="9.85546875" style="6" bestFit="1" customWidth="1"/>
    <col min="5896" max="5896" width="11.7109375" style="6" bestFit="1" customWidth="1"/>
    <col min="5897" max="6150" width="9.140625" style="6"/>
    <col min="6151" max="6151" width="9.85546875" style="6" bestFit="1" customWidth="1"/>
    <col min="6152" max="6152" width="11.7109375" style="6" bestFit="1" customWidth="1"/>
    <col min="6153" max="6406" width="9.140625" style="6"/>
    <col min="6407" max="6407" width="9.85546875" style="6" bestFit="1" customWidth="1"/>
    <col min="6408" max="6408" width="11.7109375" style="6" bestFit="1" customWidth="1"/>
    <col min="6409" max="6662" width="9.140625" style="6"/>
    <col min="6663" max="6663" width="9.85546875" style="6" bestFit="1" customWidth="1"/>
    <col min="6664" max="6664" width="11.7109375" style="6" bestFit="1" customWidth="1"/>
    <col min="6665" max="6918" width="9.140625" style="6"/>
    <col min="6919" max="6919" width="9.85546875" style="6" bestFit="1" customWidth="1"/>
    <col min="6920" max="6920" width="11.7109375" style="6" bestFit="1" customWidth="1"/>
    <col min="6921" max="7174" width="9.140625" style="6"/>
    <col min="7175" max="7175" width="9.85546875" style="6" bestFit="1" customWidth="1"/>
    <col min="7176" max="7176" width="11.7109375" style="6" bestFit="1" customWidth="1"/>
    <col min="7177" max="7430" width="9.140625" style="6"/>
    <col min="7431" max="7431" width="9.85546875" style="6" bestFit="1" customWidth="1"/>
    <col min="7432" max="7432" width="11.7109375" style="6" bestFit="1" customWidth="1"/>
    <col min="7433" max="7686" width="9.140625" style="6"/>
    <col min="7687" max="7687" width="9.85546875" style="6" bestFit="1" customWidth="1"/>
    <col min="7688" max="7688" width="11.7109375" style="6" bestFit="1" customWidth="1"/>
    <col min="7689" max="7942" width="9.140625" style="6"/>
    <col min="7943" max="7943" width="9.85546875" style="6" bestFit="1" customWidth="1"/>
    <col min="7944" max="7944" width="11.7109375" style="6" bestFit="1" customWidth="1"/>
    <col min="7945" max="8198" width="9.140625" style="6"/>
    <col min="8199" max="8199" width="9.85546875" style="6" bestFit="1" customWidth="1"/>
    <col min="8200" max="8200" width="11.7109375" style="6" bestFit="1" customWidth="1"/>
    <col min="8201" max="8454" width="9.140625" style="6"/>
    <col min="8455" max="8455" width="9.85546875" style="6" bestFit="1" customWidth="1"/>
    <col min="8456" max="8456" width="11.7109375" style="6" bestFit="1" customWidth="1"/>
    <col min="8457" max="8710" width="9.140625" style="6"/>
    <col min="8711" max="8711" width="9.85546875" style="6" bestFit="1" customWidth="1"/>
    <col min="8712" max="8712" width="11.7109375" style="6" bestFit="1" customWidth="1"/>
    <col min="8713" max="8966" width="9.140625" style="6"/>
    <col min="8967" max="8967" width="9.85546875" style="6" bestFit="1" customWidth="1"/>
    <col min="8968" max="8968" width="11.7109375" style="6" bestFit="1" customWidth="1"/>
    <col min="8969" max="9222" width="9.140625" style="6"/>
    <col min="9223" max="9223" width="9.85546875" style="6" bestFit="1" customWidth="1"/>
    <col min="9224" max="9224" width="11.7109375" style="6" bestFit="1" customWidth="1"/>
    <col min="9225" max="9478" width="9.140625" style="6"/>
    <col min="9479" max="9479" width="9.85546875" style="6" bestFit="1" customWidth="1"/>
    <col min="9480" max="9480" width="11.7109375" style="6" bestFit="1" customWidth="1"/>
    <col min="9481" max="9734" width="9.140625" style="6"/>
    <col min="9735" max="9735" width="9.85546875" style="6" bestFit="1" customWidth="1"/>
    <col min="9736" max="9736" width="11.7109375" style="6" bestFit="1" customWidth="1"/>
    <col min="9737" max="9990" width="9.140625" style="6"/>
    <col min="9991" max="9991" width="9.85546875" style="6" bestFit="1" customWidth="1"/>
    <col min="9992" max="9992" width="11.7109375" style="6" bestFit="1" customWidth="1"/>
    <col min="9993" max="10246" width="9.140625" style="6"/>
    <col min="10247" max="10247" width="9.85546875" style="6" bestFit="1" customWidth="1"/>
    <col min="10248" max="10248" width="11.7109375" style="6" bestFit="1" customWidth="1"/>
    <col min="10249" max="10502" width="9.140625" style="6"/>
    <col min="10503" max="10503" width="9.85546875" style="6" bestFit="1" customWidth="1"/>
    <col min="10504" max="10504" width="11.7109375" style="6" bestFit="1" customWidth="1"/>
    <col min="10505" max="10758" width="9.140625" style="6"/>
    <col min="10759" max="10759" width="9.85546875" style="6" bestFit="1" customWidth="1"/>
    <col min="10760" max="10760" width="11.7109375" style="6" bestFit="1" customWidth="1"/>
    <col min="10761" max="11014" width="9.140625" style="6"/>
    <col min="11015" max="11015" width="9.85546875" style="6" bestFit="1" customWidth="1"/>
    <col min="11016" max="11016" width="11.7109375" style="6" bestFit="1" customWidth="1"/>
    <col min="11017" max="11270" width="9.140625" style="6"/>
    <col min="11271" max="11271" width="9.85546875" style="6" bestFit="1" customWidth="1"/>
    <col min="11272" max="11272" width="11.7109375" style="6" bestFit="1" customWidth="1"/>
    <col min="11273" max="11526" width="9.140625" style="6"/>
    <col min="11527" max="11527" width="9.85546875" style="6" bestFit="1" customWidth="1"/>
    <col min="11528" max="11528" width="11.7109375" style="6" bestFit="1" customWidth="1"/>
    <col min="11529" max="11782" width="9.140625" style="6"/>
    <col min="11783" max="11783" width="9.85546875" style="6" bestFit="1" customWidth="1"/>
    <col min="11784" max="11784" width="11.7109375" style="6" bestFit="1" customWidth="1"/>
    <col min="11785" max="12038" width="9.140625" style="6"/>
    <col min="12039" max="12039" width="9.85546875" style="6" bestFit="1" customWidth="1"/>
    <col min="12040" max="12040" width="11.7109375" style="6" bestFit="1" customWidth="1"/>
    <col min="12041" max="12294" width="9.140625" style="6"/>
    <col min="12295" max="12295" width="9.85546875" style="6" bestFit="1" customWidth="1"/>
    <col min="12296" max="12296" width="11.7109375" style="6" bestFit="1" customWidth="1"/>
    <col min="12297" max="12550" width="9.140625" style="6"/>
    <col min="12551" max="12551" width="9.85546875" style="6" bestFit="1" customWidth="1"/>
    <col min="12552" max="12552" width="11.7109375" style="6" bestFit="1" customWidth="1"/>
    <col min="12553" max="12806" width="9.140625" style="6"/>
    <col min="12807" max="12807" width="9.85546875" style="6" bestFit="1" customWidth="1"/>
    <col min="12808" max="12808" width="11.7109375" style="6" bestFit="1" customWidth="1"/>
    <col min="12809" max="13062" width="9.140625" style="6"/>
    <col min="13063" max="13063" width="9.85546875" style="6" bestFit="1" customWidth="1"/>
    <col min="13064" max="13064" width="11.7109375" style="6" bestFit="1" customWidth="1"/>
    <col min="13065" max="13318" width="9.140625" style="6"/>
    <col min="13319" max="13319" width="9.85546875" style="6" bestFit="1" customWidth="1"/>
    <col min="13320" max="13320" width="11.7109375" style="6" bestFit="1" customWidth="1"/>
    <col min="13321" max="13574" width="9.140625" style="6"/>
    <col min="13575" max="13575" width="9.85546875" style="6" bestFit="1" customWidth="1"/>
    <col min="13576" max="13576" width="11.7109375" style="6" bestFit="1" customWidth="1"/>
    <col min="13577" max="13830" width="9.140625" style="6"/>
    <col min="13831" max="13831" width="9.85546875" style="6" bestFit="1" customWidth="1"/>
    <col min="13832" max="13832" width="11.7109375" style="6" bestFit="1" customWidth="1"/>
    <col min="13833" max="14086" width="9.140625" style="6"/>
    <col min="14087" max="14087" width="9.85546875" style="6" bestFit="1" customWidth="1"/>
    <col min="14088" max="14088" width="11.7109375" style="6" bestFit="1" customWidth="1"/>
    <col min="14089" max="14342" width="9.140625" style="6"/>
    <col min="14343" max="14343" width="9.85546875" style="6" bestFit="1" customWidth="1"/>
    <col min="14344" max="14344" width="11.7109375" style="6" bestFit="1" customWidth="1"/>
    <col min="14345" max="14598" width="9.140625" style="6"/>
    <col min="14599" max="14599" width="9.85546875" style="6" bestFit="1" customWidth="1"/>
    <col min="14600" max="14600" width="11.7109375" style="6" bestFit="1" customWidth="1"/>
    <col min="14601" max="14854" width="9.140625" style="6"/>
    <col min="14855" max="14855" width="9.85546875" style="6" bestFit="1" customWidth="1"/>
    <col min="14856" max="14856" width="11.7109375" style="6" bestFit="1" customWidth="1"/>
    <col min="14857" max="15110" width="9.140625" style="6"/>
    <col min="15111" max="15111" width="9.85546875" style="6" bestFit="1" customWidth="1"/>
    <col min="15112" max="15112" width="11.7109375" style="6" bestFit="1" customWidth="1"/>
    <col min="15113" max="15366" width="9.140625" style="6"/>
    <col min="15367" max="15367" width="9.85546875" style="6" bestFit="1" customWidth="1"/>
    <col min="15368" max="15368" width="11.7109375" style="6" bestFit="1" customWidth="1"/>
    <col min="15369" max="15622" width="9.140625" style="6"/>
    <col min="15623" max="15623" width="9.85546875" style="6" bestFit="1" customWidth="1"/>
    <col min="15624" max="15624" width="11.7109375" style="6" bestFit="1" customWidth="1"/>
    <col min="15625" max="15878" width="9.140625" style="6"/>
    <col min="15879" max="15879" width="9.85546875" style="6" bestFit="1" customWidth="1"/>
    <col min="15880" max="15880" width="11.7109375" style="6" bestFit="1" customWidth="1"/>
    <col min="15881" max="16134" width="9.140625" style="6"/>
    <col min="16135" max="16135" width="9.85546875" style="6" bestFit="1" customWidth="1"/>
    <col min="16136" max="16136" width="11.7109375" style="6" bestFit="1" customWidth="1"/>
    <col min="16137" max="16384" width="9.140625" style="6"/>
  </cols>
  <sheetData>
    <row r="1" spans="1:11" x14ac:dyDescent="0.2">
      <c r="A1" s="213" t="s">
        <v>5</v>
      </c>
      <c r="B1" s="182"/>
      <c r="C1" s="182"/>
      <c r="D1" s="182"/>
      <c r="E1" s="182"/>
      <c r="F1" s="182"/>
      <c r="G1" s="182"/>
      <c r="H1" s="182"/>
    </row>
    <row r="2" spans="1:11" x14ac:dyDescent="0.2">
      <c r="A2" s="212" t="s">
        <v>301</v>
      </c>
      <c r="B2" s="184"/>
      <c r="C2" s="184"/>
      <c r="D2" s="184"/>
      <c r="E2" s="184"/>
      <c r="F2" s="184"/>
      <c r="G2" s="184"/>
      <c r="H2" s="184"/>
    </row>
    <row r="3" spans="1:11" x14ac:dyDescent="0.2">
      <c r="A3" s="205" t="s">
        <v>12</v>
      </c>
      <c r="B3" s="206"/>
      <c r="C3" s="206"/>
      <c r="D3" s="206"/>
      <c r="E3" s="206"/>
      <c r="F3" s="206"/>
      <c r="G3" s="206"/>
      <c r="H3" s="206"/>
      <c r="I3" s="194"/>
      <c r="J3" s="194"/>
      <c r="K3" s="194"/>
    </row>
    <row r="4" spans="1:11" x14ac:dyDescent="0.2">
      <c r="A4" s="207" t="s">
        <v>294</v>
      </c>
      <c r="B4" s="190"/>
      <c r="C4" s="190"/>
      <c r="D4" s="190"/>
      <c r="E4" s="190"/>
      <c r="F4" s="190"/>
      <c r="G4" s="190"/>
      <c r="H4" s="190"/>
      <c r="I4" s="191"/>
      <c r="J4" s="191"/>
      <c r="K4" s="191"/>
    </row>
    <row r="5" spans="1:11" ht="22.5" customHeight="1" x14ac:dyDescent="0.2">
      <c r="A5" s="203" t="s">
        <v>2</v>
      </c>
      <c r="B5" s="188"/>
      <c r="C5" s="188"/>
      <c r="D5" s="188"/>
      <c r="E5" s="188"/>
      <c r="F5" s="188"/>
      <c r="G5" s="203" t="s">
        <v>6</v>
      </c>
      <c r="H5" s="201" t="s">
        <v>221</v>
      </c>
      <c r="I5" s="202"/>
      <c r="J5" s="201" t="s">
        <v>216</v>
      </c>
      <c r="K5" s="202"/>
    </row>
    <row r="6" spans="1:11" x14ac:dyDescent="0.2">
      <c r="A6" s="188"/>
      <c r="B6" s="188"/>
      <c r="C6" s="188"/>
      <c r="D6" s="188"/>
      <c r="E6" s="188"/>
      <c r="F6" s="188"/>
      <c r="G6" s="188"/>
      <c r="H6" s="32" t="s">
        <v>217</v>
      </c>
      <c r="I6" s="32" t="s">
        <v>218</v>
      </c>
      <c r="J6" s="32" t="s">
        <v>217</v>
      </c>
      <c r="K6" s="32" t="s">
        <v>218</v>
      </c>
    </row>
    <row r="7" spans="1:11" x14ac:dyDescent="0.2">
      <c r="A7" s="211">
        <v>1</v>
      </c>
      <c r="B7" s="186"/>
      <c r="C7" s="186"/>
      <c r="D7" s="186"/>
      <c r="E7" s="186"/>
      <c r="F7" s="186"/>
      <c r="G7" s="7">
        <v>2</v>
      </c>
      <c r="H7" s="32">
        <v>3</v>
      </c>
      <c r="I7" s="32">
        <v>4</v>
      </c>
      <c r="J7" s="32">
        <v>5</v>
      </c>
      <c r="K7" s="32">
        <v>6</v>
      </c>
    </row>
    <row r="8" spans="1:11" x14ac:dyDescent="0.2">
      <c r="A8" s="208" t="s">
        <v>75</v>
      </c>
      <c r="B8" s="208"/>
      <c r="C8" s="208"/>
      <c r="D8" s="208"/>
      <c r="E8" s="208"/>
      <c r="F8" s="208"/>
      <c r="G8" s="5">
        <v>1</v>
      </c>
      <c r="H8" s="33">
        <v>55258955</v>
      </c>
      <c r="I8" s="33">
        <v>13365930</v>
      </c>
      <c r="J8" s="33">
        <v>52667923</v>
      </c>
      <c r="K8" s="33">
        <v>12833584</v>
      </c>
    </row>
    <row r="9" spans="1:11" x14ac:dyDescent="0.2">
      <c r="A9" s="208" t="s">
        <v>74</v>
      </c>
      <c r="B9" s="208"/>
      <c r="C9" s="208"/>
      <c r="D9" s="208"/>
      <c r="E9" s="208"/>
      <c r="F9" s="208"/>
      <c r="G9" s="5">
        <v>2</v>
      </c>
      <c r="H9" s="33">
        <v>6159173</v>
      </c>
      <c r="I9" s="33">
        <v>1282862</v>
      </c>
      <c r="J9" s="33">
        <v>3410485</v>
      </c>
      <c r="K9" s="33">
        <v>681442</v>
      </c>
    </row>
    <row r="10" spans="1:11" x14ac:dyDescent="0.2">
      <c r="A10" s="208" t="s">
        <v>76</v>
      </c>
      <c r="B10" s="208"/>
      <c r="C10" s="208"/>
      <c r="D10" s="208"/>
      <c r="E10" s="208"/>
      <c r="F10" s="208"/>
      <c r="G10" s="5">
        <v>3</v>
      </c>
      <c r="H10" s="34">
        <v>0</v>
      </c>
      <c r="I10" s="34">
        <v>0</v>
      </c>
      <c r="J10" s="34">
        <v>0</v>
      </c>
      <c r="K10" s="34">
        <v>0</v>
      </c>
    </row>
    <row r="11" spans="1:11" x14ac:dyDescent="0.2">
      <c r="A11" s="208" t="s">
        <v>77</v>
      </c>
      <c r="B11" s="208"/>
      <c r="C11" s="208"/>
      <c r="D11" s="208"/>
      <c r="E11" s="208"/>
      <c r="F11" s="208"/>
      <c r="G11" s="5">
        <v>4</v>
      </c>
      <c r="H11" s="33">
        <v>0</v>
      </c>
      <c r="I11" s="33">
        <v>0</v>
      </c>
      <c r="J11" s="33">
        <v>0</v>
      </c>
      <c r="K11" s="33">
        <v>0</v>
      </c>
    </row>
    <row r="12" spans="1:11" x14ac:dyDescent="0.2">
      <c r="A12" s="208" t="s">
        <v>78</v>
      </c>
      <c r="B12" s="208"/>
      <c r="C12" s="208"/>
      <c r="D12" s="208"/>
      <c r="E12" s="208"/>
      <c r="F12" s="208"/>
      <c r="G12" s="5">
        <v>5</v>
      </c>
      <c r="H12" s="33">
        <v>11514125</v>
      </c>
      <c r="I12" s="33">
        <v>3319213</v>
      </c>
      <c r="J12" s="33">
        <v>12613986</v>
      </c>
      <c r="K12" s="33">
        <v>3384164</v>
      </c>
    </row>
    <row r="13" spans="1:11" x14ac:dyDescent="0.2">
      <c r="A13" s="208" t="s">
        <v>79</v>
      </c>
      <c r="B13" s="208"/>
      <c r="C13" s="208"/>
      <c r="D13" s="208"/>
      <c r="E13" s="208"/>
      <c r="F13" s="208"/>
      <c r="G13" s="5">
        <v>6</v>
      </c>
      <c r="H13" s="34">
        <v>3736132</v>
      </c>
      <c r="I13" s="34">
        <v>1126142</v>
      </c>
      <c r="J13" s="34">
        <v>3840971</v>
      </c>
      <c r="K13" s="34">
        <v>1027848</v>
      </c>
    </row>
    <row r="14" spans="1:11" ht="40.15" customHeight="1" x14ac:dyDescent="0.2">
      <c r="A14" s="208" t="s">
        <v>80</v>
      </c>
      <c r="B14" s="208"/>
      <c r="C14" s="208"/>
      <c r="D14" s="208"/>
      <c r="E14" s="208"/>
      <c r="F14" s="208"/>
      <c r="G14" s="5">
        <v>7</v>
      </c>
      <c r="H14" s="33">
        <v>48041</v>
      </c>
      <c r="I14" s="33">
        <v>0</v>
      </c>
      <c r="J14" s="33">
        <v>160377</v>
      </c>
      <c r="K14" s="33">
        <v>-3937</v>
      </c>
    </row>
    <row r="15" spans="1:11" ht="24.6" customHeight="1" x14ac:dyDescent="0.2">
      <c r="A15" s="208" t="s">
        <v>81</v>
      </c>
      <c r="B15" s="208"/>
      <c r="C15" s="208"/>
      <c r="D15" s="208"/>
      <c r="E15" s="208"/>
      <c r="F15" s="208"/>
      <c r="G15" s="5">
        <v>8</v>
      </c>
      <c r="H15" s="33">
        <v>1984045</v>
      </c>
      <c r="I15" s="33">
        <v>536906</v>
      </c>
      <c r="J15" s="33">
        <v>2006396</v>
      </c>
      <c r="K15" s="33">
        <v>564287</v>
      </c>
    </row>
    <row r="16" spans="1:11" ht="27" customHeight="1" x14ac:dyDescent="0.2">
      <c r="A16" s="208" t="s">
        <v>82</v>
      </c>
      <c r="B16" s="208"/>
      <c r="C16" s="208"/>
      <c r="D16" s="208"/>
      <c r="E16" s="208"/>
      <c r="F16" s="208"/>
      <c r="G16" s="5">
        <v>9</v>
      </c>
      <c r="H16" s="33">
        <v>-2635319</v>
      </c>
      <c r="I16" s="33">
        <v>0</v>
      </c>
      <c r="J16" s="33">
        <v>-224132</v>
      </c>
      <c r="K16" s="33">
        <v>0</v>
      </c>
    </row>
    <row r="17" spans="1:11" ht="22.15" customHeight="1" x14ac:dyDescent="0.2">
      <c r="A17" s="208" t="s">
        <v>83</v>
      </c>
      <c r="B17" s="208"/>
      <c r="C17" s="208"/>
      <c r="D17" s="208"/>
      <c r="E17" s="208"/>
      <c r="F17" s="208"/>
      <c r="G17" s="5">
        <v>10</v>
      </c>
      <c r="H17" s="33">
        <v>0</v>
      </c>
      <c r="I17" s="33">
        <v>0</v>
      </c>
      <c r="J17" s="33">
        <v>0</v>
      </c>
      <c r="K17" s="33">
        <v>0</v>
      </c>
    </row>
    <row r="18" spans="1:11" x14ac:dyDescent="0.2">
      <c r="A18" s="208" t="s">
        <v>84</v>
      </c>
      <c r="B18" s="208"/>
      <c r="C18" s="208"/>
      <c r="D18" s="208"/>
      <c r="E18" s="208"/>
      <c r="F18" s="208"/>
      <c r="G18" s="5">
        <v>11</v>
      </c>
      <c r="H18" s="33">
        <v>0</v>
      </c>
      <c r="I18" s="33">
        <v>0</v>
      </c>
      <c r="J18" s="33">
        <v>0</v>
      </c>
      <c r="K18" s="33">
        <v>0</v>
      </c>
    </row>
    <row r="19" spans="1:11" x14ac:dyDescent="0.2">
      <c r="A19" s="208" t="s">
        <v>85</v>
      </c>
      <c r="B19" s="208"/>
      <c r="C19" s="208"/>
      <c r="D19" s="208"/>
      <c r="E19" s="208"/>
      <c r="F19" s="208"/>
      <c r="G19" s="5">
        <v>12</v>
      </c>
      <c r="H19" s="33">
        <v>-191830</v>
      </c>
      <c r="I19" s="33">
        <v>-48473</v>
      </c>
      <c r="J19" s="33">
        <v>53750</v>
      </c>
      <c r="K19" s="33">
        <v>39032</v>
      </c>
    </row>
    <row r="20" spans="1:11" x14ac:dyDescent="0.2">
      <c r="A20" s="208" t="s">
        <v>86</v>
      </c>
      <c r="B20" s="208"/>
      <c r="C20" s="208"/>
      <c r="D20" s="208"/>
      <c r="E20" s="208"/>
      <c r="F20" s="208"/>
      <c r="G20" s="5">
        <v>13</v>
      </c>
      <c r="H20" s="33">
        <v>0</v>
      </c>
      <c r="I20" s="33">
        <v>0</v>
      </c>
      <c r="J20" s="33">
        <v>0</v>
      </c>
      <c r="K20" s="33">
        <v>0</v>
      </c>
    </row>
    <row r="21" spans="1:11" x14ac:dyDescent="0.2">
      <c r="A21" s="208" t="s">
        <v>87</v>
      </c>
      <c r="B21" s="208"/>
      <c r="C21" s="208"/>
      <c r="D21" s="208"/>
      <c r="E21" s="208"/>
      <c r="F21" s="208"/>
      <c r="G21" s="5">
        <v>14</v>
      </c>
      <c r="H21" s="33">
        <v>3009112</v>
      </c>
      <c r="I21" s="33">
        <v>2345318</v>
      </c>
      <c r="J21" s="33">
        <v>1231108</v>
      </c>
      <c r="K21" s="33">
        <v>340794</v>
      </c>
    </row>
    <row r="22" spans="1:11" x14ac:dyDescent="0.2">
      <c r="A22" s="208" t="s">
        <v>88</v>
      </c>
      <c r="B22" s="208"/>
      <c r="C22" s="208"/>
      <c r="D22" s="208"/>
      <c r="E22" s="208"/>
      <c r="F22" s="208"/>
      <c r="G22" s="5">
        <v>15</v>
      </c>
      <c r="H22" s="33">
        <v>990365</v>
      </c>
      <c r="I22" s="33">
        <v>709299</v>
      </c>
      <c r="J22" s="33">
        <v>930990</v>
      </c>
      <c r="K22" s="33">
        <v>800953</v>
      </c>
    </row>
    <row r="23" spans="1:11" ht="25.9" customHeight="1" x14ac:dyDescent="0.2">
      <c r="A23" s="197" t="s">
        <v>89</v>
      </c>
      <c r="B23" s="197"/>
      <c r="C23" s="197"/>
      <c r="D23" s="197"/>
      <c r="E23" s="197"/>
      <c r="F23" s="197"/>
      <c r="G23" s="4">
        <v>16</v>
      </c>
      <c r="H23" s="35">
        <f>H8-H9-H10+H11+H12-H13+H14+H15+H16+H17+H18+H19+H20+H21-H22</f>
        <v>58101459</v>
      </c>
      <c r="I23" s="35">
        <f t="shared" ref="I23:K23" si="0">I8-I9-I10+I11+I12-I13+I14+I15+I16+I17+I18+I19+I20+I21-I22</f>
        <v>16400591</v>
      </c>
      <c r="J23" s="35">
        <f t="shared" si="0"/>
        <v>60326962</v>
      </c>
      <c r="K23" s="35">
        <f t="shared" si="0"/>
        <v>14647681</v>
      </c>
    </row>
    <row r="24" spans="1:11" x14ac:dyDescent="0.2">
      <c r="A24" s="208" t="s">
        <v>90</v>
      </c>
      <c r="B24" s="208"/>
      <c r="C24" s="208"/>
      <c r="D24" s="208"/>
      <c r="E24" s="208"/>
      <c r="F24" s="208"/>
      <c r="G24" s="5">
        <v>17</v>
      </c>
      <c r="H24" s="33">
        <v>39957506</v>
      </c>
      <c r="I24" s="33">
        <v>11288816</v>
      </c>
      <c r="J24" s="33">
        <v>42768397</v>
      </c>
      <c r="K24" s="33">
        <v>11634934</v>
      </c>
    </row>
    <row r="25" spans="1:11" ht="26.25" customHeight="1" x14ac:dyDescent="0.2">
      <c r="A25" s="208" t="s">
        <v>268</v>
      </c>
      <c r="B25" s="208"/>
      <c r="C25" s="208"/>
      <c r="D25" s="208"/>
      <c r="E25" s="208"/>
      <c r="F25" s="208"/>
      <c r="G25" s="5">
        <v>18</v>
      </c>
      <c r="H25" s="33">
        <v>2879193</v>
      </c>
      <c r="I25" s="33">
        <v>721097</v>
      </c>
      <c r="J25" s="33">
        <v>7516</v>
      </c>
      <c r="K25" s="33">
        <v>0</v>
      </c>
    </row>
    <row r="26" spans="1:11" x14ac:dyDescent="0.2">
      <c r="A26" s="208" t="s">
        <v>91</v>
      </c>
      <c r="B26" s="208"/>
      <c r="C26" s="208"/>
      <c r="D26" s="208"/>
      <c r="E26" s="208"/>
      <c r="F26" s="208"/>
      <c r="G26" s="5">
        <v>19</v>
      </c>
      <c r="H26" s="33">
        <v>4450846</v>
      </c>
      <c r="I26" s="33">
        <v>1146846</v>
      </c>
      <c r="J26" s="33">
        <v>4065910</v>
      </c>
      <c r="K26" s="33">
        <v>1036952</v>
      </c>
    </row>
    <row r="27" spans="1:11" x14ac:dyDescent="0.2">
      <c r="A27" s="208" t="s">
        <v>92</v>
      </c>
      <c r="B27" s="208"/>
      <c r="C27" s="208"/>
      <c r="D27" s="208"/>
      <c r="E27" s="208"/>
      <c r="F27" s="208"/>
      <c r="G27" s="5">
        <v>20</v>
      </c>
      <c r="H27" s="33">
        <v>0</v>
      </c>
      <c r="I27" s="33">
        <v>0</v>
      </c>
      <c r="J27" s="33">
        <v>0</v>
      </c>
      <c r="K27" s="33">
        <v>0</v>
      </c>
    </row>
    <row r="28" spans="1:11" x14ac:dyDescent="0.2">
      <c r="A28" s="208" t="s">
        <v>93</v>
      </c>
      <c r="B28" s="208"/>
      <c r="C28" s="208"/>
      <c r="D28" s="208"/>
      <c r="E28" s="208"/>
      <c r="F28" s="208"/>
      <c r="G28" s="5">
        <v>21</v>
      </c>
      <c r="H28" s="34">
        <v>-1767477</v>
      </c>
      <c r="I28" s="34">
        <v>-1294019</v>
      </c>
      <c r="J28" s="34">
        <v>-259570</v>
      </c>
      <c r="K28" s="34">
        <v>95568</v>
      </c>
    </row>
    <row r="29" spans="1:11" ht="24.6" customHeight="1" x14ac:dyDescent="0.2">
      <c r="A29" s="208" t="s">
        <v>94</v>
      </c>
      <c r="B29" s="208"/>
      <c r="C29" s="208"/>
      <c r="D29" s="208"/>
      <c r="E29" s="208"/>
      <c r="F29" s="208"/>
      <c r="G29" s="5">
        <v>22</v>
      </c>
      <c r="H29" s="33">
        <v>10279565</v>
      </c>
      <c r="I29" s="33">
        <v>874788</v>
      </c>
      <c r="J29" s="33">
        <v>8652896</v>
      </c>
      <c r="K29" s="33">
        <v>841242</v>
      </c>
    </row>
    <row r="30" spans="1:11" ht="24.6" customHeight="1" x14ac:dyDescent="0.2">
      <c r="A30" s="208" t="s">
        <v>95</v>
      </c>
      <c r="B30" s="208"/>
      <c r="C30" s="208"/>
      <c r="D30" s="208"/>
      <c r="E30" s="208"/>
      <c r="F30" s="208"/>
      <c r="G30" s="5">
        <v>23</v>
      </c>
      <c r="H30" s="34">
        <v>0</v>
      </c>
      <c r="I30" s="34">
        <v>0</v>
      </c>
      <c r="J30" s="34">
        <v>0</v>
      </c>
      <c r="K30" s="34">
        <v>0</v>
      </c>
    </row>
    <row r="31" spans="1:11" ht="24.6" customHeight="1" x14ac:dyDescent="0.2">
      <c r="A31" s="208" t="s">
        <v>96</v>
      </c>
      <c r="B31" s="208"/>
      <c r="C31" s="208"/>
      <c r="D31" s="208"/>
      <c r="E31" s="208"/>
      <c r="F31" s="208"/>
      <c r="G31" s="5">
        <v>24</v>
      </c>
      <c r="H31" s="33">
        <v>0</v>
      </c>
      <c r="I31" s="33">
        <v>0</v>
      </c>
      <c r="J31" s="33">
        <v>0</v>
      </c>
      <c r="K31" s="33">
        <v>0</v>
      </c>
    </row>
    <row r="32" spans="1:11" x14ac:dyDescent="0.2">
      <c r="A32" s="208" t="s">
        <v>97</v>
      </c>
      <c r="B32" s="208"/>
      <c r="C32" s="208"/>
      <c r="D32" s="208"/>
      <c r="E32" s="208"/>
      <c r="F32" s="208"/>
      <c r="G32" s="5">
        <v>25</v>
      </c>
      <c r="H32" s="34">
        <v>0</v>
      </c>
      <c r="I32" s="33">
        <v>0</v>
      </c>
      <c r="J32" s="34">
        <v>0</v>
      </c>
      <c r="K32" s="33">
        <v>0</v>
      </c>
    </row>
    <row r="33" spans="1:11" ht="23.45" customHeight="1" x14ac:dyDescent="0.2">
      <c r="A33" s="208" t="s">
        <v>98</v>
      </c>
      <c r="B33" s="208"/>
      <c r="C33" s="208"/>
      <c r="D33" s="208"/>
      <c r="E33" s="208"/>
      <c r="F33" s="208"/>
      <c r="G33" s="5">
        <v>26</v>
      </c>
      <c r="H33" s="33">
        <v>0</v>
      </c>
      <c r="I33" s="33">
        <v>0</v>
      </c>
      <c r="J33" s="33">
        <v>0</v>
      </c>
      <c r="K33" s="33">
        <v>0</v>
      </c>
    </row>
    <row r="34" spans="1:11" ht="23.45" customHeight="1" x14ac:dyDescent="0.2">
      <c r="A34" s="208" t="s">
        <v>99</v>
      </c>
      <c r="B34" s="208"/>
      <c r="C34" s="208"/>
      <c r="D34" s="208"/>
      <c r="E34" s="208"/>
      <c r="F34" s="208"/>
      <c r="G34" s="5">
        <v>27</v>
      </c>
      <c r="H34" s="33">
        <v>0</v>
      </c>
      <c r="I34" s="33">
        <v>0</v>
      </c>
      <c r="J34" s="33">
        <v>0</v>
      </c>
      <c r="K34" s="33">
        <v>0</v>
      </c>
    </row>
    <row r="35" spans="1:11" ht="23.45" customHeight="1" x14ac:dyDescent="0.2">
      <c r="A35" s="198" t="s">
        <v>276</v>
      </c>
      <c r="B35" s="198"/>
      <c r="C35" s="198"/>
      <c r="D35" s="198"/>
      <c r="E35" s="198"/>
      <c r="F35" s="198"/>
      <c r="G35" s="4">
        <v>28</v>
      </c>
      <c r="H35" s="35">
        <f>H23-H24-H25-H26+H27-H28-H29-H30-H31+H32+H33+H34</f>
        <v>2301826</v>
      </c>
      <c r="I35" s="35">
        <f t="shared" ref="I35:K35" si="1">I23-I24-I25-I26+I27-I28-I29-I30-I31+I32+I33+I34</f>
        <v>3663063</v>
      </c>
      <c r="J35" s="35">
        <f t="shared" si="1"/>
        <v>5091813</v>
      </c>
      <c r="K35" s="35">
        <f t="shared" si="1"/>
        <v>1038985</v>
      </c>
    </row>
    <row r="36" spans="1:11" ht="23.45" customHeight="1" x14ac:dyDescent="0.2">
      <c r="A36" s="208" t="s">
        <v>100</v>
      </c>
      <c r="B36" s="208"/>
      <c r="C36" s="208"/>
      <c r="D36" s="208"/>
      <c r="E36" s="208"/>
      <c r="F36" s="208"/>
      <c r="G36" s="5">
        <v>29</v>
      </c>
      <c r="H36" s="33">
        <v>0</v>
      </c>
      <c r="I36" s="33">
        <v>0</v>
      </c>
      <c r="J36" s="33">
        <v>0</v>
      </c>
      <c r="K36" s="33">
        <v>0</v>
      </c>
    </row>
    <row r="37" spans="1:11" ht="23.45" customHeight="1" x14ac:dyDescent="0.2">
      <c r="A37" s="198" t="s">
        <v>269</v>
      </c>
      <c r="B37" s="198"/>
      <c r="C37" s="198"/>
      <c r="D37" s="198"/>
      <c r="E37" s="198"/>
      <c r="F37" s="198"/>
      <c r="G37" s="4">
        <v>30</v>
      </c>
      <c r="H37" s="35">
        <f>H35-H36</f>
        <v>2301826</v>
      </c>
      <c r="I37" s="35">
        <f t="shared" ref="I37:K37" si="2">I35-I36</f>
        <v>3663063</v>
      </c>
      <c r="J37" s="35">
        <f t="shared" si="2"/>
        <v>5091813</v>
      </c>
      <c r="K37" s="35">
        <f t="shared" si="2"/>
        <v>1038985</v>
      </c>
    </row>
    <row r="38" spans="1:11" ht="23.45" customHeight="1" x14ac:dyDescent="0.2">
      <c r="A38" s="198" t="s">
        <v>270</v>
      </c>
      <c r="B38" s="198"/>
      <c r="C38" s="198"/>
      <c r="D38" s="198"/>
      <c r="E38" s="198"/>
      <c r="F38" s="198"/>
      <c r="G38" s="4">
        <v>31</v>
      </c>
      <c r="H38" s="35">
        <f>H39-H40</f>
        <v>0</v>
      </c>
      <c r="I38" s="35">
        <f t="shared" ref="I38:K38" si="3">I39-I40</f>
        <v>0</v>
      </c>
      <c r="J38" s="35">
        <f t="shared" si="3"/>
        <v>0</v>
      </c>
      <c r="K38" s="35">
        <f t="shared" si="3"/>
        <v>0</v>
      </c>
    </row>
    <row r="39" spans="1:11" ht="23.45" customHeight="1" x14ac:dyDescent="0.2">
      <c r="A39" s="208" t="s">
        <v>101</v>
      </c>
      <c r="B39" s="208"/>
      <c r="C39" s="208"/>
      <c r="D39" s="208"/>
      <c r="E39" s="208"/>
      <c r="F39" s="208"/>
      <c r="G39" s="5">
        <v>32</v>
      </c>
      <c r="H39" s="33">
        <v>0</v>
      </c>
      <c r="I39" s="33">
        <v>0</v>
      </c>
      <c r="J39" s="33">
        <v>0</v>
      </c>
      <c r="K39" s="33">
        <v>0</v>
      </c>
    </row>
    <row r="40" spans="1:11" ht="23.45" customHeight="1" x14ac:dyDescent="0.2">
      <c r="A40" s="208" t="s">
        <v>102</v>
      </c>
      <c r="B40" s="208"/>
      <c r="C40" s="208"/>
      <c r="D40" s="208"/>
      <c r="E40" s="208"/>
      <c r="F40" s="208"/>
      <c r="G40" s="5">
        <v>33</v>
      </c>
      <c r="H40" s="33">
        <v>0</v>
      </c>
      <c r="I40" s="33">
        <v>0</v>
      </c>
      <c r="J40" s="33">
        <v>0</v>
      </c>
      <c r="K40" s="33">
        <v>0</v>
      </c>
    </row>
    <row r="41" spans="1:11" x14ac:dyDescent="0.2">
      <c r="A41" s="198" t="s">
        <v>271</v>
      </c>
      <c r="B41" s="198"/>
      <c r="C41" s="198"/>
      <c r="D41" s="198"/>
      <c r="E41" s="198"/>
      <c r="F41" s="198"/>
      <c r="G41" s="4">
        <v>34</v>
      </c>
      <c r="H41" s="35">
        <f>H37+H38</f>
        <v>2301826</v>
      </c>
      <c r="I41" s="35">
        <f>I37+I38</f>
        <v>3663063</v>
      </c>
      <c r="J41" s="35">
        <f>J37+J38</f>
        <v>5091813</v>
      </c>
      <c r="K41" s="35">
        <f>K37+K38</f>
        <v>1038985</v>
      </c>
    </row>
    <row r="42" spans="1:11" x14ac:dyDescent="0.2">
      <c r="A42" s="208" t="s">
        <v>103</v>
      </c>
      <c r="B42" s="208"/>
      <c r="C42" s="208"/>
      <c r="D42" s="208"/>
      <c r="E42" s="208"/>
      <c r="F42" s="208"/>
      <c r="G42" s="5">
        <v>35</v>
      </c>
      <c r="H42" s="33">
        <v>0</v>
      </c>
      <c r="I42" s="33">
        <v>0</v>
      </c>
      <c r="J42" s="33">
        <v>0</v>
      </c>
      <c r="K42" s="33">
        <v>0</v>
      </c>
    </row>
    <row r="43" spans="1:11" x14ac:dyDescent="0.2">
      <c r="A43" s="208" t="s">
        <v>104</v>
      </c>
      <c r="B43" s="208"/>
      <c r="C43" s="208"/>
      <c r="D43" s="208"/>
      <c r="E43" s="208"/>
      <c r="F43" s="208"/>
      <c r="G43" s="5">
        <v>36</v>
      </c>
      <c r="H43" s="33">
        <v>2301826</v>
      </c>
      <c r="I43" s="33">
        <v>3663063</v>
      </c>
      <c r="J43" s="33">
        <v>5091813</v>
      </c>
      <c r="K43" s="33">
        <v>1038985</v>
      </c>
    </row>
    <row r="44" spans="1:11" x14ac:dyDescent="0.2">
      <c r="A44" s="199" t="s">
        <v>17</v>
      </c>
      <c r="B44" s="199"/>
      <c r="C44" s="199"/>
      <c r="D44" s="199"/>
      <c r="E44" s="199"/>
      <c r="F44" s="199"/>
      <c r="G44" s="204"/>
      <c r="H44" s="204"/>
      <c r="I44" s="204"/>
      <c r="J44" s="175"/>
      <c r="K44" s="175"/>
    </row>
    <row r="45" spans="1:11" x14ac:dyDescent="0.2">
      <c r="A45" s="197" t="s">
        <v>105</v>
      </c>
      <c r="B45" s="197"/>
      <c r="C45" s="197"/>
      <c r="D45" s="197"/>
      <c r="E45" s="197"/>
      <c r="F45" s="197"/>
      <c r="G45" s="4">
        <v>37</v>
      </c>
      <c r="H45" s="35">
        <f>H41</f>
        <v>2301826</v>
      </c>
      <c r="I45" s="35">
        <f>I41</f>
        <v>3663063</v>
      </c>
      <c r="J45" s="35">
        <f>J41</f>
        <v>5091813</v>
      </c>
      <c r="K45" s="35">
        <f>K41</f>
        <v>1038985</v>
      </c>
    </row>
    <row r="46" spans="1:11" x14ac:dyDescent="0.2">
      <c r="A46" s="197" t="s">
        <v>272</v>
      </c>
      <c r="B46" s="197"/>
      <c r="C46" s="197"/>
      <c r="D46" s="197"/>
      <c r="E46" s="197"/>
      <c r="F46" s="197"/>
      <c r="G46" s="4">
        <v>38</v>
      </c>
      <c r="H46" s="36">
        <f>H47+H59</f>
        <v>83806</v>
      </c>
      <c r="I46" s="36">
        <f>I47+I59</f>
        <v>1297204</v>
      </c>
      <c r="J46" s="36">
        <f>J47+J59</f>
        <v>1392178</v>
      </c>
      <c r="K46" s="36">
        <f>K47+K59</f>
        <v>-660634</v>
      </c>
    </row>
    <row r="47" spans="1:11" ht="26.45" customHeight="1" x14ac:dyDescent="0.2">
      <c r="A47" s="180" t="s">
        <v>273</v>
      </c>
      <c r="B47" s="180"/>
      <c r="C47" s="180"/>
      <c r="D47" s="180"/>
      <c r="E47" s="180"/>
      <c r="F47" s="180"/>
      <c r="G47" s="4">
        <v>39</v>
      </c>
      <c r="H47" s="36">
        <f>SUM(H48:H54)+H57+H58</f>
        <v>-950124</v>
      </c>
      <c r="I47" s="36">
        <f>SUM(I48:I54)+I57+I58</f>
        <v>-686849</v>
      </c>
      <c r="J47" s="36">
        <f>SUM(J48:J54)+J57+J58</f>
        <v>1805473</v>
      </c>
      <c r="K47" s="36">
        <f>SUM(K48:K54)+K57+K58</f>
        <v>192571</v>
      </c>
    </row>
    <row r="48" spans="1:11" x14ac:dyDescent="0.2">
      <c r="A48" s="210" t="s">
        <v>106</v>
      </c>
      <c r="B48" s="210"/>
      <c r="C48" s="210"/>
      <c r="D48" s="210"/>
      <c r="E48" s="210"/>
      <c r="F48" s="210"/>
      <c r="G48" s="5">
        <v>40</v>
      </c>
      <c r="H48" s="33">
        <v>0</v>
      </c>
      <c r="I48" s="33">
        <v>0</v>
      </c>
      <c r="J48" s="33">
        <v>0</v>
      </c>
      <c r="K48" s="33">
        <v>0</v>
      </c>
    </row>
    <row r="49" spans="1:11" x14ac:dyDescent="0.2">
      <c r="A49" s="210" t="s">
        <v>107</v>
      </c>
      <c r="B49" s="210"/>
      <c r="C49" s="210"/>
      <c r="D49" s="210"/>
      <c r="E49" s="210"/>
      <c r="F49" s="210"/>
      <c r="G49" s="5">
        <v>41</v>
      </c>
      <c r="H49" s="33">
        <v>0</v>
      </c>
      <c r="I49" s="33">
        <v>0</v>
      </c>
      <c r="J49" s="33">
        <v>0</v>
      </c>
      <c r="K49" s="33">
        <v>0</v>
      </c>
    </row>
    <row r="50" spans="1:11" ht="24.6" customHeight="1" x14ac:dyDescent="0.2">
      <c r="A50" s="210" t="s">
        <v>224</v>
      </c>
      <c r="B50" s="210"/>
      <c r="C50" s="210"/>
      <c r="D50" s="210"/>
      <c r="E50" s="210"/>
      <c r="F50" s="210"/>
      <c r="G50" s="5">
        <v>42</v>
      </c>
      <c r="H50" s="33">
        <v>0</v>
      </c>
      <c r="I50" s="33">
        <v>0</v>
      </c>
      <c r="J50" s="33">
        <v>0</v>
      </c>
      <c r="K50" s="33">
        <v>0</v>
      </c>
    </row>
    <row r="51" spans="1:11" x14ac:dyDescent="0.2">
      <c r="A51" s="210" t="s">
        <v>108</v>
      </c>
      <c r="B51" s="210"/>
      <c r="C51" s="210"/>
      <c r="D51" s="210"/>
      <c r="E51" s="210"/>
      <c r="F51" s="210"/>
      <c r="G51" s="5">
        <v>43</v>
      </c>
      <c r="H51" s="33">
        <v>0</v>
      </c>
      <c r="I51" s="33">
        <v>0</v>
      </c>
      <c r="J51" s="33">
        <v>0</v>
      </c>
      <c r="K51" s="33">
        <v>0</v>
      </c>
    </row>
    <row r="52" spans="1:11" ht="27.6" customHeight="1" x14ac:dyDescent="0.2">
      <c r="A52" s="210" t="s">
        <v>225</v>
      </c>
      <c r="B52" s="210"/>
      <c r="C52" s="210"/>
      <c r="D52" s="210"/>
      <c r="E52" s="210"/>
      <c r="F52" s="210"/>
      <c r="G52" s="5">
        <v>44</v>
      </c>
      <c r="H52" s="33">
        <v>0</v>
      </c>
      <c r="I52" s="33">
        <v>0</v>
      </c>
      <c r="J52" s="33">
        <v>0</v>
      </c>
      <c r="K52" s="33">
        <v>0</v>
      </c>
    </row>
    <row r="53" spans="1:11" ht="25.15" customHeight="1" x14ac:dyDescent="0.2">
      <c r="A53" s="210" t="s">
        <v>109</v>
      </c>
      <c r="B53" s="210"/>
      <c r="C53" s="210"/>
      <c r="D53" s="210"/>
      <c r="E53" s="210"/>
      <c r="F53" s="210"/>
      <c r="G53" s="5">
        <v>45</v>
      </c>
      <c r="H53" s="33">
        <v>-950124</v>
      </c>
      <c r="I53" s="33">
        <v>-686849</v>
      </c>
      <c r="J53" s="33">
        <v>1805473</v>
      </c>
      <c r="K53" s="33">
        <v>192571</v>
      </c>
    </row>
    <row r="54" spans="1:11" ht="36" customHeight="1" x14ac:dyDescent="0.2">
      <c r="A54" s="173" t="s">
        <v>277</v>
      </c>
      <c r="B54" s="173"/>
      <c r="C54" s="173"/>
      <c r="D54" s="173"/>
      <c r="E54" s="173"/>
      <c r="F54" s="173"/>
      <c r="G54" s="5">
        <v>46</v>
      </c>
      <c r="H54" s="34">
        <v>0</v>
      </c>
      <c r="I54" s="34">
        <v>0</v>
      </c>
      <c r="J54" s="34">
        <v>0</v>
      </c>
      <c r="K54" s="34">
        <v>0</v>
      </c>
    </row>
    <row r="55" spans="1:11" ht="26.25" customHeight="1" x14ac:dyDescent="0.2">
      <c r="A55" s="173" t="s">
        <v>278</v>
      </c>
      <c r="B55" s="173"/>
      <c r="C55" s="173"/>
      <c r="D55" s="173"/>
      <c r="E55" s="173"/>
      <c r="F55" s="173"/>
      <c r="G55" s="5">
        <v>47</v>
      </c>
      <c r="H55" s="34">
        <v>0</v>
      </c>
      <c r="I55" s="34">
        <v>0</v>
      </c>
      <c r="J55" s="34">
        <v>0</v>
      </c>
      <c r="K55" s="34">
        <v>0</v>
      </c>
    </row>
    <row r="56" spans="1:11" ht="25.5" customHeight="1" x14ac:dyDescent="0.2">
      <c r="A56" s="173" t="s">
        <v>279</v>
      </c>
      <c r="B56" s="173"/>
      <c r="C56" s="173"/>
      <c r="D56" s="173"/>
      <c r="E56" s="173"/>
      <c r="F56" s="173"/>
      <c r="G56" s="5">
        <v>48</v>
      </c>
      <c r="H56" s="33">
        <v>0</v>
      </c>
      <c r="I56" s="33">
        <v>0</v>
      </c>
      <c r="J56" s="33">
        <v>0</v>
      </c>
      <c r="K56" s="33">
        <v>0</v>
      </c>
    </row>
    <row r="57" spans="1:11" ht="37.5" customHeight="1" x14ac:dyDescent="0.2">
      <c r="A57" s="173" t="s">
        <v>280</v>
      </c>
      <c r="B57" s="173"/>
      <c r="C57" s="173"/>
      <c r="D57" s="173"/>
      <c r="E57" s="173"/>
      <c r="F57" s="173"/>
      <c r="G57" s="5">
        <v>49</v>
      </c>
      <c r="H57" s="33">
        <v>0</v>
      </c>
      <c r="I57" s="33">
        <v>0</v>
      </c>
      <c r="J57" s="33">
        <v>0</v>
      </c>
      <c r="K57" s="33">
        <v>0</v>
      </c>
    </row>
    <row r="58" spans="1:11" ht="27" customHeight="1" x14ac:dyDescent="0.2">
      <c r="A58" s="173" t="s">
        <v>226</v>
      </c>
      <c r="B58" s="173"/>
      <c r="C58" s="173"/>
      <c r="D58" s="173"/>
      <c r="E58" s="173"/>
      <c r="F58" s="173"/>
      <c r="G58" s="5">
        <v>50</v>
      </c>
      <c r="H58" s="33">
        <v>0</v>
      </c>
      <c r="I58" s="33">
        <v>0</v>
      </c>
      <c r="J58" s="33">
        <v>0</v>
      </c>
      <c r="K58" s="33">
        <v>0</v>
      </c>
    </row>
    <row r="59" spans="1:11" ht="23.45" customHeight="1" x14ac:dyDescent="0.2">
      <c r="A59" s="180" t="s">
        <v>274</v>
      </c>
      <c r="B59" s="180"/>
      <c r="C59" s="180"/>
      <c r="D59" s="180"/>
      <c r="E59" s="180"/>
      <c r="F59" s="180"/>
      <c r="G59" s="4">
        <v>51</v>
      </c>
      <c r="H59" s="36">
        <f>SUM(H60:H67)</f>
        <v>1033930</v>
      </c>
      <c r="I59" s="36">
        <f>SUM(I60:I67)</f>
        <v>1984053</v>
      </c>
      <c r="J59" s="36">
        <f>SUM(J60:J67)</f>
        <v>-413295</v>
      </c>
      <c r="K59" s="36">
        <f>SUM(K60:K67)</f>
        <v>-853205</v>
      </c>
    </row>
    <row r="60" spans="1:11" ht="12.75" customHeight="1" x14ac:dyDescent="0.2">
      <c r="A60" s="173" t="s">
        <v>110</v>
      </c>
      <c r="B60" s="173"/>
      <c r="C60" s="173"/>
      <c r="D60" s="173"/>
      <c r="E60" s="173"/>
      <c r="F60" s="173"/>
      <c r="G60" s="5">
        <v>52</v>
      </c>
      <c r="H60" s="33">
        <v>0</v>
      </c>
      <c r="I60" s="33">
        <v>0</v>
      </c>
      <c r="J60" s="33">
        <v>0</v>
      </c>
      <c r="K60" s="33">
        <v>0</v>
      </c>
    </row>
    <row r="61" spans="1:11" ht="12.75" customHeight="1" x14ac:dyDescent="0.2">
      <c r="A61" s="173" t="s">
        <v>111</v>
      </c>
      <c r="B61" s="173"/>
      <c r="C61" s="173"/>
      <c r="D61" s="173"/>
      <c r="E61" s="173"/>
      <c r="F61" s="173"/>
      <c r="G61" s="5">
        <v>53</v>
      </c>
      <c r="H61" s="33">
        <v>0</v>
      </c>
      <c r="I61" s="33">
        <v>0</v>
      </c>
      <c r="J61" s="33">
        <v>0</v>
      </c>
      <c r="K61" s="33">
        <v>0</v>
      </c>
    </row>
    <row r="62" spans="1:11" ht="12.75" customHeight="1" x14ac:dyDescent="0.2">
      <c r="A62" s="173" t="s">
        <v>112</v>
      </c>
      <c r="B62" s="173"/>
      <c r="C62" s="173"/>
      <c r="D62" s="173"/>
      <c r="E62" s="173"/>
      <c r="F62" s="173"/>
      <c r="G62" s="5">
        <v>54</v>
      </c>
      <c r="H62" s="33">
        <v>0</v>
      </c>
      <c r="I62" s="33">
        <v>0</v>
      </c>
      <c r="J62" s="33">
        <v>0</v>
      </c>
      <c r="K62" s="33">
        <v>0</v>
      </c>
    </row>
    <row r="63" spans="1:11" ht="12.75" customHeight="1" x14ac:dyDescent="0.2">
      <c r="A63" s="173" t="s">
        <v>113</v>
      </c>
      <c r="B63" s="173"/>
      <c r="C63" s="173"/>
      <c r="D63" s="173"/>
      <c r="E63" s="173"/>
      <c r="F63" s="173"/>
      <c r="G63" s="5">
        <v>55</v>
      </c>
      <c r="H63" s="34">
        <v>0</v>
      </c>
      <c r="I63" s="34">
        <v>0</v>
      </c>
      <c r="J63" s="34">
        <v>0</v>
      </c>
      <c r="K63" s="34">
        <v>0</v>
      </c>
    </row>
    <row r="64" spans="1:11" ht="24.75" customHeight="1" x14ac:dyDescent="0.2">
      <c r="A64" s="173" t="s">
        <v>114</v>
      </c>
      <c r="B64" s="173"/>
      <c r="C64" s="173"/>
      <c r="D64" s="173"/>
      <c r="E64" s="173"/>
      <c r="F64" s="173"/>
      <c r="G64" s="5">
        <v>56</v>
      </c>
      <c r="H64" s="33">
        <v>1033930</v>
      </c>
      <c r="I64" s="33">
        <v>1984053</v>
      </c>
      <c r="J64" s="33">
        <v>-413295</v>
      </c>
      <c r="K64" s="33">
        <v>-853205</v>
      </c>
    </row>
    <row r="65" spans="1:11" ht="24" customHeight="1" x14ac:dyDescent="0.2">
      <c r="A65" s="173" t="s">
        <v>108</v>
      </c>
      <c r="B65" s="173"/>
      <c r="C65" s="173"/>
      <c r="D65" s="173"/>
      <c r="E65" s="173"/>
      <c r="F65" s="173"/>
      <c r="G65" s="5">
        <v>57</v>
      </c>
      <c r="H65" s="33">
        <v>0</v>
      </c>
      <c r="I65" s="33">
        <v>0</v>
      </c>
      <c r="J65" s="33">
        <v>0</v>
      </c>
      <c r="K65" s="33">
        <v>0</v>
      </c>
    </row>
    <row r="66" spans="1:11" ht="25.15" customHeight="1" x14ac:dyDescent="0.2">
      <c r="A66" s="173" t="s">
        <v>115</v>
      </c>
      <c r="B66" s="173"/>
      <c r="C66" s="173"/>
      <c r="D66" s="173"/>
      <c r="E66" s="173"/>
      <c r="F66" s="173"/>
      <c r="G66" s="5">
        <v>58</v>
      </c>
      <c r="H66" s="33">
        <v>0</v>
      </c>
      <c r="I66" s="33">
        <v>0</v>
      </c>
      <c r="J66" s="33">
        <v>0</v>
      </c>
      <c r="K66" s="33">
        <v>0</v>
      </c>
    </row>
    <row r="67" spans="1:11" ht="24" customHeight="1" x14ac:dyDescent="0.2">
      <c r="A67" s="173" t="s">
        <v>116</v>
      </c>
      <c r="B67" s="173"/>
      <c r="C67" s="173"/>
      <c r="D67" s="173"/>
      <c r="E67" s="173"/>
      <c r="F67" s="173"/>
      <c r="G67" s="5">
        <v>59</v>
      </c>
      <c r="H67" s="33">
        <v>0</v>
      </c>
      <c r="I67" s="33">
        <v>0</v>
      </c>
      <c r="J67" s="33">
        <v>0</v>
      </c>
      <c r="K67" s="33">
        <v>0</v>
      </c>
    </row>
    <row r="68" spans="1:11" ht="12.75" customHeight="1" x14ac:dyDescent="0.2">
      <c r="A68" s="180" t="s">
        <v>275</v>
      </c>
      <c r="B68" s="180"/>
      <c r="C68" s="180"/>
      <c r="D68" s="180"/>
      <c r="E68" s="180"/>
      <c r="F68" s="180"/>
      <c r="G68" s="4">
        <v>60</v>
      </c>
      <c r="H68" s="36">
        <f>H45+H46</f>
        <v>2385632</v>
      </c>
      <c r="I68" s="36">
        <f>I45+I46</f>
        <v>4960267</v>
      </c>
      <c r="J68" s="36">
        <f>J45+J46</f>
        <v>6483991</v>
      </c>
      <c r="K68" s="36">
        <f>K45+K46</f>
        <v>378351</v>
      </c>
    </row>
    <row r="69" spans="1:11" ht="12.75" customHeight="1" x14ac:dyDescent="0.2">
      <c r="A69" s="195" t="s">
        <v>117</v>
      </c>
      <c r="B69" s="195"/>
      <c r="C69" s="195"/>
      <c r="D69" s="195"/>
      <c r="E69" s="195"/>
      <c r="F69" s="195"/>
      <c r="G69" s="5">
        <v>61</v>
      </c>
      <c r="H69" s="33">
        <v>0</v>
      </c>
      <c r="I69" s="33">
        <v>0</v>
      </c>
      <c r="J69" s="33">
        <v>0</v>
      </c>
      <c r="K69" s="33">
        <v>0</v>
      </c>
    </row>
    <row r="70" spans="1:11" x14ac:dyDescent="0.2">
      <c r="A70" s="209" t="s">
        <v>118</v>
      </c>
      <c r="B70" s="209"/>
      <c r="C70" s="209"/>
      <c r="D70" s="209"/>
      <c r="E70" s="209"/>
      <c r="F70" s="209"/>
      <c r="G70" s="5">
        <v>62</v>
      </c>
      <c r="H70" s="37">
        <f>H68</f>
        <v>2385632</v>
      </c>
      <c r="I70" s="37">
        <f>I68</f>
        <v>4960267</v>
      </c>
      <c r="J70" s="37">
        <f>J68</f>
        <v>6483991</v>
      </c>
      <c r="K70" s="37">
        <f>K68</f>
        <v>378351</v>
      </c>
    </row>
  </sheetData>
  <sheetProtection algorithmName="SHA-512" hashValue="kMCP2kcyp+aCkjTGbeqLUCE8hJBxAb4umSJvn2Jr6G6gUiZxfbK4hkibCTNjw/7E97dCyrRdcTX9RAizCLZ5Fw==" saltValue="YM5Y54R8RyDxBFLgGXp01Q==" spinCount="100000" sheet="1" objects="1" scenarios="1"/>
  <mergeCells count="72">
    <mergeCell ref="A7:F7"/>
    <mergeCell ref="A2:H2"/>
    <mergeCell ref="A1:H1"/>
    <mergeCell ref="A62:F62"/>
    <mergeCell ref="A51:F51"/>
    <mergeCell ref="A52:F52"/>
    <mergeCell ref="A53:F53"/>
    <mergeCell ref="A54:F54"/>
    <mergeCell ref="A55:F55"/>
    <mergeCell ref="A57:F57"/>
    <mergeCell ref="A58:F58"/>
    <mergeCell ref="A59:F59"/>
    <mergeCell ref="A60:F60"/>
    <mergeCell ref="A61:F61"/>
    <mergeCell ref="A40:F40"/>
    <mergeCell ref="A19:F19"/>
    <mergeCell ref="A20:F20"/>
    <mergeCell ref="A21:F21"/>
    <mergeCell ref="A35:F35"/>
    <mergeCell ref="A36:F36"/>
    <mergeCell ref="A14:F14"/>
    <mergeCell ref="A15:F15"/>
    <mergeCell ref="A16:F16"/>
    <mergeCell ref="A17:F17"/>
    <mergeCell ref="A18:F18"/>
    <mergeCell ref="A32:F32"/>
    <mergeCell ref="A24:F24"/>
    <mergeCell ref="A26:F26"/>
    <mergeCell ref="A33:F33"/>
    <mergeCell ref="A23:F23"/>
    <mergeCell ref="A34:F34"/>
    <mergeCell ref="A25:F25"/>
    <mergeCell ref="A70:F70"/>
    <mergeCell ref="A37:F37"/>
    <mergeCell ref="A38:F38"/>
    <mergeCell ref="A39:F39"/>
    <mergeCell ref="A69:F69"/>
    <mergeCell ref="A64:F64"/>
    <mergeCell ref="A65:F65"/>
    <mergeCell ref="A66:F66"/>
    <mergeCell ref="A67:F67"/>
    <mergeCell ref="A68:F68"/>
    <mergeCell ref="A56:F56"/>
    <mergeCell ref="A63:F63"/>
    <mergeCell ref="A48:F48"/>
    <mergeCell ref="A49:F49"/>
    <mergeCell ref="A50:F50"/>
    <mergeCell ref="A45:F45"/>
    <mergeCell ref="A46:F46"/>
    <mergeCell ref="A47:F47"/>
    <mergeCell ref="A27:F27"/>
    <mergeCell ref="A28:F28"/>
    <mergeCell ref="A29:F29"/>
    <mergeCell ref="A30:F30"/>
    <mergeCell ref="A42:F42"/>
    <mergeCell ref="A41:F41"/>
    <mergeCell ref="J5:K5"/>
    <mergeCell ref="A5:F6"/>
    <mergeCell ref="G5:G6"/>
    <mergeCell ref="A44:K44"/>
    <mergeCell ref="A3:K3"/>
    <mergeCell ref="A4:K4"/>
    <mergeCell ref="A43:F43"/>
    <mergeCell ref="A8:F8"/>
    <mergeCell ref="A9:F9"/>
    <mergeCell ref="A10:F10"/>
    <mergeCell ref="A11:F11"/>
    <mergeCell ref="A12:F12"/>
    <mergeCell ref="A13:F13"/>
    <mergeCell ref="H5:I5"/>
    <mergeCell ref="A22:F22"/>
    <mergeCell ref="A31:F31"/>
  </mergeCells>
  <dataValidations count="8">
    <dataValidation type="whole" operator="greaterThanOrEqual" allowBlank="1" showInputMessage="1" showErrorMessage="1" errorTitle="Pogrešan unos" error="Mogu se unijeti samo cjelobrojne pozitivne vrijednosti." sqref="JC65383:JD65417 SY65383:SZ65417 ACU65383:ACV65417 AMQ65383:AMR65417 AWM65383:AWN65417 BGI65383:BGJ65417 BQE65383:BQF65417 CAA65383:CAB65417 CJW65383:CJX65417 CTS65383:CTT65417 DDO65383:DDP65417 DNK65383:DNL65417 DXG65383:DXH65417 EHC65383:EHD65417 EQY65383:EQZ65417 FAU65383:FAV65417 FKQ65383:FKR65417 FUM65383:FUN65417 GEI65383:GEJ65417 GOE65383:GOF65417 GYA65383:GYB65417 HHW65383:HHX65417 HRS65383:HRT65417 IBO65383:IBP65417 ILK65383:ILL65417 IVG65383:IVH65417 JFC65383:JFD65417 JOY65383:JOZ65417 JYU65383:JYV65417 KIQ65383:KIR65417 KSM65383:KSN65417 LCI65383:LCJ65417 LME65383:LMF65417 LWA65383:LWB65417 MFW65383:MFX65417 MPS65383:MPT65417 MZO65383:MZP65417 NJK65383:NJL65417 NTG65383:NTH65417 ODC65383:ODD65417 OMY65383:OMZ65417 OWU65383:OWV65417 PGQ65383:PGR65417 PQM65383:PQN65417 QAI65383:QAJ65417 QKE65383:QKF65417 QUA65383:QUB65417 RDW65383:RDX65417 RNS65383:RNT65417 RXO65383:RXP65417 SHK65383:SHL65417 SRG65383:SRH65417 TBC65383:TBD65417 TKY65383:TKZ65417 TUU65383:TUV65417 UEQ65383:UER65417 UOM65383:UON65417 UYI65383:UYJ65417 VIE65383:VIF65417 VSA65383:VSB65417 WBW65383:WBX65417 WLS65383:WLT65417 WVO65383:WVP65417 JC130919:JD130953 SY130919:SZ130953 ACU130919:ACV130953 AMQ130919:AMR130953 AWM130919:AWN130953 BGI130919:BGJ130953 BQE130919:BQF130953 CAA130919:CAB130953 CJW130919:CJX130953 CTS130919:CTT130953 DDO130919:DDP130953 DNK130919:DNL130953 DXG130919:DXH130953 EHC130919:EHD130953 EQY130919:EQZ130953 FAU130919:FAV130953 FKQ130919:FKR130953 FUM130919:FUN130953 GEI130919:GEJ130953 GOE130919:GOF130953 GYA130919:GYB130953 HHW130919:HHX130953 HRS130919:HRT130953 IBO130919:IBP130953 ILK130919:ILL130953 IVG130919:IVH130953 JFC130919:JFD130953 JOY130919:JOZ130953 JYU130919:JYV130953 KIQ130919:KIR130953 KSM130919:KSN130953 LCI130919:LCJ130953 LME130919:LMF130953 LWA130919:LWB130953 MFW130919:MFX130953 MPS130919:MPT130953 MZO130919:MZP130953 NJK130919:NJL130953 NTG130919:NTH130953 ODC130919:ODD130953 OMY130919:OMZ130953 OWU130919:OWV130953 PGQ130919:PGR130953 PQM130919:PQN130953 QAI130919:QAJ130953 QKE130919:QKF130953 QUA130919:QUB130953 RDW130919:RDX130953 RNS130919:RNT130953 RXO130919:RXP130953 SHK130919:SHL130953 SRG130919:SRH130953 TBC130919:TBD130953 TKY130919:TKZ130953 TUU130919:TUV130953 UEQ130919:UER130953 UOM130919:UON130953 UYI130919:UYJ130953 VIE130919:VIF130953 VSA130919:VSB130953 WBW130919:WBX130953 WLS130919:WLT130953 WVO130919:WVP130953 JC196455:JD196489 SY196455:SZ196489 ACU196455:ACV196489 AMQ196455:AMR196489 AWM196455:AWN196489 BGI196455:BGJ196489 BQE196455:BQF196489 CAA196455:CAB196489 CJW196455:CJX196489 CTS196455:CTT196489 DDO196455:DDP196489 DNK196455:DNL196489 DXG196455:DXH196489 EHC196455:EHD196489 EQY196455:EQZ196489 FAU196455:FAV196489 FKQ196455:FKR196489 FUM196455:FUN196489 GEI196455:GEJ196489 GOE196455:GOF196489 GYA196455:GYB196489 HHW196455:HHX196489 HRS196455:HRT196489 IBO196455:IBP196489 ILK196455:ILL196489 IVG196455:IVH196489 JFC196455:JFD196489 JOY196455:JOZ196489 JYU196455:JYV196489 KIQ196455:KIR196489 KSM196455:KSN196489 LCI196455:LCJ196489 LME196455:LMF196489 LWA196455:LWB196489 MFW196455:MFX196489 MPS196455:MPT196489 MZO196455:MZP196489 NJK196455:NJL196489 NTG196455:NTH196489 ODC196455:ODD196489 OMY196455:OMZ196489 OWU196455:OWV196489 PGQ196455:PGR196489 PQM196455:PQN196489 QAI196455:QAJ196489 QKE196455:QKF196489 QUA196455:QUB196489 RDW196455:RDX196489 RNS196455:RNT196489 RXO196455:RXP196489 SHK196455:SHL196489 SRG196455:SRH196489 TBC196455:TBD196489 TKY196455:TKZ196489 TUU196455:TUV196489 UEQ196455:UER196489 UOM196455:UON196489 UYI196455:UYJ196489 VIE196455:VIF196489 VSA196455:VSB196489 WBW196455:WBX196489 WLS196455:WLT196489 WVO196455:WVP196489 JC261991:JD262025 SY261991:SZ262025 ACU261991:ACV262025 AMQ261991:AMR262025 AWM261991:AWN262025 BGI261991:BGJ262025 BQE261991:BQF262025 CAA261991:CAB262025 CJW261991:CJX262025 CTS261991:CTT262025 DDO261991:DDP262025 DNK261991:DNL262025 DXG261991:DXH262025 EHC261991:EHD262025 EQY261991:EQZ262025 FAU261991:FAV262025 FKQ261991:FKR262025 FUM261991:FUN262025 GEI261991:GEJ262025 GOE261991:GOF262025 GYA261991:GYB262025 HHW261991:HHX262025 HRS261991:HRT262025 IBO261991:IBP262025 ILK261991:ILL262025 IVG261991:IVH262025 JFC261991:JFD262025 JOY261991:JOZ262025 JYU261991:JYV262025 KIQ261991:KIR262025 KSM261991:KSN262025 LCI261991:LCJ262025 LME261991:LMF262025 LWA261991:LWB262025 MFW261991:MFX262025 MPS261991:MPT262025 MZO261991:MZP262025 NJK261991:NJL262025 NTG261991:NTH262025 ODC261991:ODD262025 OMY261991:OMZ262025 OWU261991:OWV262025 PGQ261991:PGR262025 PQM261991:PQN262025 QAI261991:QAJ262025 QKE261991:QKF262025 QUA261991:QUB262025 RDW261991:RDX262025 RNS261991:RNT262025 RXO261991:RXP262025 SHK261991:SHL262025 SRG261991:SRH262025 TBC261991:TBD262025 TKY261991:TKZ262025 TUU261991:TUV262025 UEQ261991:UER262025 UOM261991:UON262025 UYI261991:UYJ262025 VIE261991:VIF262025 VSA261991:VSB262025 WBW261991:WBX262025 WLS261991:WLT262025 WVO261991:WVP262025 JC327527:JD327561 SY327527:SZ327561 ACU327527:ACV327561 AMQ327527:AMR327561 AWM327527:AWN327561 BGI327527:BGJ327561 BQE327527:BQF327561 CAA327527:CAB327561 CJW327527:CJX327561 CTS327527:CTT327561 DDO327527:DDP327561 DNK327527:DNL327561 DXG327527:DXH327561 EHC327527:EHD327561 EQY327527:EQZ327561 FAU327527:FAV327561 FKQ327527:FKR327561 FUM327527:FUN327561 GEI327527:GEJ327561 GOE327527:GOF327561 GYA327527:GYB327561 HHW327527:HHX327561 HRS327527:HRT327561 IBO327527:IBP327561 ILK327527:ILL327561 IVG327527:IVH327561 JFC327527:JFD327561 JOY327527:JOZ327561 JYU327527:JYV327561 KIQ327527:KIR327561 KSM327527:KSN327561 LCI327527:LCJ327561 LME327527:LMF327561 LWA327527:LWB327561 MFW327527:MFX327561 MPS327527:MPT327561 MZO327527:MZP327561 NJK327527:NJL327561 NTG327527:NTH327561 ODC327527:ODD327561 OMY327527:OMZ327561 OWU327527:OWV327561 PGQ327527:PGR327561 PQM327527:PQN327561 QAI327527:QAJ327561 QKE327527:QKF327561 QUA327527:QUB327561 RDW327527:RDX327561 RNS327527:RNT327561 RXO327527:RXP327561 SHK327527:SHL327561 SRG327527:SRH327561 TBC327527:TBD327561 TKY327527:TKZ327561 TUU327527:TUV327561 UEQ327527:UER327561 UOM327527:UON327561 UYI327527:UYJ327561 VIE327527:VIF327561 VSA327527:VSB327561 WBW327527:WBX327561 WLS327527:WLT327561 WVO327527:WVP327561 JC393063:JD393097 SY393063:SZ393097 ACU393063:ACV393097 AMQ393063:AMR393097 AWM393063:AWN393097 BGI393063:BGJ393097 BQE393063:BQF393097 CAA393063:CAB393097 CJW393063:CJX393097 CTS393063:CTT393097 DDO393063:DDP393097 DNK393063:DNL393097 DXG393063:DXH393097 EHC393063:EHD393097 EQY393063:EQZ393097 FAU393063:FAV393097 FKQ393063:FKR393097 FUM393063:FUN393097 GEI393063:GEJ393097 GOE393063:GOF393097 GYA393063:GYB393097 HHW393063:HHX393097 HRS393063:HRT393097 IBO393063:IBP393097 ILK393063:ILL393097 IVG393063:IVH393097 JFC393063:JFD393097 JOY393063:JOZ393097 JYU393063:JYV393097 KIQ393063:KIR393097 KSM393063:KSN393097 LCI393063:LCJ393097 LME393063:LMF393097 LWA393063:LWB393097 MFW393063:MFX393097 MPS393063:MPT393097 MZO393063:MZP393097 NJK393063:NJL393097 NTG393063:NTH393097 ODC393063:ODD393097 OMY393063:OMZ393097 OWU393063:OWV393097 PGQ393063:PGR393097 PQM393063:PQN393097 QAI393063:QAJ393097 QKE393063:QKF393097 QUA393063:QUB393097 RDW393063:RDX393097 RNS393063:RNT393097 RXO393063:RXP393097 SHK393063:SHL393097 SRG393063:SRH393097 TBC393063:TBD393097 TKY393063:TKZ393097 TUU393063:TUV393097 UEQ393063:UER393097 UOM393063:UON393097 UYI393063:UYJ393097 VIE393063:VIF393097 VSA393063:VSB393097 WBW393063:WBX393097 WLS393063:WLT393097 WVO393063:WVP393097 JC458599:JD458633 SY458599:SZ458633 ACU458599:ACV458633 AMQ458599:AMR458633 AWM458599:AWN458633 BGI458599:BGJ458633 BQE458599:BQF458633 CAA458599:CAB458633 CJW458599:CJX458633 CTS458599:CTT458633 DDO458599:DDP458633 DNK458599:DNL458633 DXG458599:DXH458633 EHC458599:EHD458633 EQY458599:EQZ458633 FAU458599:FAV458633 FKQ458599:FKR458633 FUM458599:FUN458633 GEI458599:GEJ458633 GOE458599:GOF458633 GYA458599:GYB458633 HHW458599:HHX458633 HRS458599:HRT458633 IBO458599:IBP458633 ILK458599:ILL458633 IVG458599:IVH458633 JFC458599:JFD458633 JOY458599:JOZ458633 JYU458599:JYV458633 KIQ458599:KIR458633 KSM458599:KSN458633 LCI458599:LCJ458633 LME458599:LMF458633 LWA458599:LWB458633 MFW458599:MFX458633 MPS458599:MPT458633 MZO458599:MZP458633 NJK458599:NJL458633 NTG458599:NTH458633 ODC458599:ODD458633 OMY458599:OMZ458633 OWU458599:OWV458633 PGQ458599:PGR458633 PQM458599:PQN458633 QAI458599:QAJ458633 QKE458599:QKF458633 QUA458599:QUB458633 RDW458599:RDX458633 RNS458599:RNT458633 RXO458599:RXP458633 SHK458599:SHL458633 SRG458599:SRH458633 TBC458599:TBD458633 TKY458599:TKZ458633 TUU458599:TUV458633 UEQ458599:UER458633 UOM458599:UON458633 UYI458599:UYJ458633 VIE458599:VIF458633 VSA458599:VSB458633 WBW458599:WBX458633 WLS458599:WLT458633 WVO458599:WVP458633 JC524135:JD524169 SY524135:SZ524169 ACU524135:ACV524169 AMQ524135:AMR524169 AWM524135:AWN524169 BGI524135:BGJ524169 BQE524135:BQF524169 CAA524135:CAB524169 CJW524135:CJX524169 CTS524135:CTT524169 DDO524135:DDP524169 DNK524135:DNL524169 DXG524135:DXH524169 EHC524135:EHD524169 EQY524135:EQZ524169 FAU524135:FAV524169 FKQ524135:FKR524169 FUM524135:FUN524169 GEI524135:GEJ524169 GOE524135:GOF524169 GYA524135:GYB524169 HHW524135:HHX524169 HRS524135:HRT524169 IBO524135:IBP524169 ILK524135:ILL524169 IVG524135:IVH524169 JFC524135:JFD524169 JOY524135:JOZ524169 JYU524135:JYV524169 KIQ524135:KIR524169 KSM524135:KSN524169 LCI524135:LCJ524169 LME524135:LMF524169 LWA524135:LWB524169 MFW524135:MFX524169 MPS524135:MPT524169 MZO524135:MZP524169 NJK524135:NJL524169 NTG524135:NTH524169 ODC524135:ODD524169 OMY524135:OMZ524169 OWU524135:OWV524169 PGQ524135:PGR524169 PQM524135:PQN524169 QAI524135:QAJ524169 QKE524135:QKF524169 QUA524135:QUB524169 RDW524135:RDX524169 RNS524135:RNT524169 RXO524135:RXP524169 SHK524135:SHL524169 SRG524135:SRH524169 TBC524135:TBD524169 TKY524135:TKZ524169 TUU524135:TUV524169 UEQ524135:UER524169 UOM524135:UON524169 UYI524135:UYJ524169 VIE524135:VIF524169 VSA524135:VSB524169 WBW524135:WBX524169 WLS524135:WLT524169 WVO524135:WVP524169 JC589671:JD589705 SY589671:SZ589705 ACU589671:ACV589705 AMQ589671:AMR589705 AWM589671:AWN589705 BGI589671:BGJ589705 BQE589671:BQF589705 CAA589671:CAB589705 CJW589671:CJX589705 CTS589671:CTT589705 DDO589671:DDP589705 DNK589671:DNL589705 DXG589671:DXH589705 EHC589671:EHD589705 EQY589671:EQZ589705 FAU589671:FAV589705 FKQ589671:FKR589705 FUM589671:FUN589705 GEI589671:GEJ589705 GOE589671:GOF589705 GYA589671:GYB589705 HHW589671:HHX589705 HRS589671:HRT589705 IBO589671:IBP589705 ILK589671:ILL589705 IVG589671:IVH589705 JFC589671:JFD589705 JOY589671:JOZ589705 JYU589671:JYV589705 KIQ589671:KIR589705 KSM589671:KSN589705 LCI589671:LCJ589705 LME589671:LMF589705 LWA589671:LWB589705 MFW589671:MFX589705 MPS589671:MPT589705 MZO589671:MZP589705 NJK589671:NJL589705 NTG589671:NTH589705 ODC589671:ODD589705 OMY589671:OMZ589705 OWU589671:OWV589705 PGQ589671:PGR589705 PQM589671:PQN589705 QAI589671:QAJ589705 QKE589671:QKF589705 QUA589671:QUB589705 RDW589671:RDX589705 RNS589671:RNT589705 RXO589671:RXP589705 SHK589671:SHL589705 SRG589671:SRH589705 TBC589671:TBD589705 TKY589671:TKZ589705 TUU589671:TUV589705 UEQ589671:UER589705 UOM589671:UON589705 UYI589671:UYJ589705 VIE589671:VIF589705 VSA589671:VSB589705 WBW589671:WBX589705 WLS589671:WLT589705 WVO589671:WVP589705 JC655207:JD655241 SY655207:SZ655241 ACU655207:ACV655241 AMQ655207:AMR655241 AWM655207:AWN655241 BGI655207:BGJ655241 BQE655207:BQF655241 CAA655207:CAB655241 CJW655207:CJX655241 CTS655207:CTT655241 DDO655207:DDP655241 DNK655207:DNL655241 DXG655207:DXH655241 EHC655207:EHD655241 EQY655207:EQZ655241 FAU655207:FAV655241 FKQ655207:FKR655241 FUM655207:FUN655241 GEI655207:GEJ655241 GOE655207:GOF655241 GYA655207:GYB655241 HHW655207:HHX655241 HRS655207:HRT655241 IBO655207:IBP655241 ILK655207:ILL655241 IVG655207:IVH655241 JFC655207:JFD655241 JOY655207:JOZ655241 JYU655207:JYV655241 KIQ655207:KIR655241 KSM655207:KSN655241 LCI655207:LCJ655241 LME655207:LMF655241 LWA655207:LWB655241 MFW655207:MFX655241 MPS655207:MPT655241 MZO655207:MZP655241 NJK655207:NJL655241 NTG655207:NTH655241 ODC655207:ODD655241 OMY655207:OMZ655241 OWU655207:OWV655241 PGQ655207:PGR655241 PQM655207:PQN655241 QAI655207:QAJ655241 QKE655207:QKF655241 QUA655207:QUB655241 RDW655207:RDX655241 RNS655207:RNT655241 RXO655207:RXP655241 SHK655207:SHL655241 SRG655207:SRH655241 TBC655207:TBD655241 TKY655207:TKZ655241 TUU655207:TUV655241 UEQ655207:UER655241 UOM655207:UON655241 UYI655207:UYJ655241 VIE655207:VIF655241 VSA655207:VSB655241 WBW655207:WBX655241 WLS655207:WLT655241 WVO655207:WVP655241 JC720743:JD720777 SY720743:SZ720777 ACU720743:ACV720777 AMQ720743:AMR720777 AWM720743:AWN720777 BGI720743:BGJ720777 BQE720743:BQF720777 CAA720743:CAB720777 CJW720743:CJX720777 CTS720743:CTT720777 DDO720743:DDP720777 DNK720743:DNL720777 DXG720743:DXH720777 EHC720743:EHD720777 EQY720743:EQZ720777 FAU720743:FAV720777 FKQ720743:FKR720777 FUM720743:FUN720777 GEI720743:GEJ720777 GOE720743:GOF720777 GYA720743:GYB720777 HHW720743:HHX720777 HRS720743:HRT720777 IBO720743:IBP720777 ILK720743:ILL720777 IVG720743:IVH720777 JFC720743:JFD720777 JOY720743:JOZ720777 JYU720743:JYV720777 KIQ720743:KIR720777 KSM720743:KSN720777 LCI720743:LCJ720777 LME720743:LMF720777 LWA720743:LWB720777 MFW720743:MFX720777 MPS720743:MPT720777 MZO720743:MZP720777 NJK720743:NJL720777 NTG720743:NTH720777 ODC720743:ODD720777 OMY720743:OMZ720777 OWU720743:OWV720777 PGQ720743:PGR720777 PQM720743:PQN720777 QAI720743:QAJ720777 QKE720743:QKF720777 QUA720743:QUB720777 RDW720743:RDX720777 RNS720743:RNT720777 RXO720743:RXP720777 SHK720743:SHL720777 SRG720743:SRH720777 TBC720743:TBD720777 TKY720743:TKZ720777 TUU720743:TUV720777 UEQ720743:UER720777 UOM720743:UON720777 UYI720743:UYJ720777 VIE720743:VIF720777 VSA720743:VSB720777 WBW720743:WBX720777 WLS720743:WLT720777 WVO720743:WVP720777 JC786279:JD786313 SY786279:SZ786313 ACU786279:ACV786313 AMQ786279:AMR786313 AWM786279:AWN786313 BGI786279:BGJ786313 BQE786279:BQF786313 CAA786279:CAB786313 CJW786279:CJX786313 CTS786279:CTT786313 DDO786279:DDP786313 DNK786279:DNL786313 DXG786279:DXH786313 EHC786279:EHD786313 EQY786279:EQZ786313 FAU786279:FAV786313 FKQ786279:FKR786313 FUM786279:FUN786313 GEI786279:GEJ786313 GOE786279:GOF786313 GYA786279:GYB786313 HHW786279:HHX786313 HRS786279:HRT786313 IBO786279:IBP786313 ILK786279:ILL786313 IVG786279:IVH786313 JFC786279:JFD786313 JOY786279:JOZ786313 JYU786279:JYV786313 KIQ786279:KIR786313 KSM786279:KSN786313 LCI786279:LCJ786313 LME786279:LMF786313 LWA786279:LWB786313 MFW786279:MFX786313 MPS786279:MPT786313 MZO786279:MZP786313 NJK786279:NJL786313 NTG786279:NTH786313 ODC786279:ODD786313 OMY786279:OMZ786313 OWU786279:OWV786313 PGQ786279:PGR786313 PQM786279:PQN786313 QAI786279:QAJ786313 QKE786279:QKF786313 QUA786279:QUB786313 RDW786279:RDX786313 RNS786279:RNT786313 RXO786279:RXP786313 SHK786279:SHL786313 SRG786279:SRH786313 TBC786279:TBD786313 TKY786279:TKZ786313 TUU786279:TUV786313 UEQ786279:UER786313 UOM786279:UON786313 UYI786279:UYJ786313 VIE786279:VIF786313 VSA786279:VSB786313 WBW786279:WBX786313 WLS786279:WLT786313 WVO786279:WVP786313 JC851815:JD851849 SY851815:SZ851849 ACU851815:ACV851849 AMQ851815:AMR851849 AWM851815:AWN851849 BGI851815:BGJ851849 BQE851815:BQF851849 CAA851815:CAB851849 CJW851815:CJX851849 CTS851815:CTT851849 DDO851815:DDP851849 DNK851815:DNL851849 DXG851815:DXH851849 EHC851815:EHD851849 EQY851815:EQZ851849 FAU851815:FAV851849 FKQ851815:FKR851849 FUM851815:FUN851849 GEI851815:GEJ851849 GOE851815:GOF851849 GYA851815:GYB851849 HHW851815:HHX851849 HRS851815:HRT851849 IBO851815:IBP851849 ILK851815:ILL851849 IVG851815:IVH851849 JFC851815:JFD851849 JOY851815:JOZ851849 JYU851815:JYV851849 KIQ851815:KIR851849 KSM851815:KSN851849 LCI851815:LCJ851849 LME851815:LMF851849 LWA851815:LWB851849 MFW851815:MFX851849 MPS851815:MPT851849 MZO851815:MZP851849 NJK851815:NJL851849 NTG851815:NTH851849 ODC851815:ODD851849 OMY851815:OMZ851849 OWU851815:OWV851849 PGQ851815:PGR851849 PQM851815:PQN851849 QAI851815:QAJ851849 QKE851815:QKF851849 QUA851815:QUB851849 RDW851815:RDX851849 RNS851815:RNT851849 RXO851815:RXP851849 SHK851815:SHL851849 SRG851815:SRH851849 TBC851815:TBD851849 TKY851815:TKZ851849 TUU851815:TUV851849 UEQ851815:UER851849 UOM851815:UON851849 UYI851815:UYJ851849 VIE851815:VIF851849 VSA851815:VSB851849 WBW851815:WBX851849 WLS851815:WLT851849 WVO851815:WVP851849 JC917351:JD917385 SY917351:SZ917385 ACU917351:ACV917385 AMQ917351:AMR917385 AWM917351:AWN917385 BGI917351:BGJ917385 BQE917351:BQF917385 CAA917351:CAB917385 CJW917351:CJX917385 CTS917351:CTT917385 DDO917351:DDP917385 DNK917351:DNL917385 DXG917351:DXH917385 EHC917351:EHD917385 EQY917351:EQZ917385 FAU917351:FAV917385 FKQ917351:FKR917385 FUM917351:FUN917385 GEI917351:GEJ917385 GOE917351:GOF917385 GYA917351:GYB917385 HHW917351:HHX917385 HRS917351:HRT917385 IBO917351:IBP917385 ILK917351:ILL917385 IVG917351:IVH917385 JFC917351:JFD917385 JOY917351:JOZ917385 JYU917351:JYV917385 KIQ917351:KIR917385 KSM917351:KSN917385 LCI917351:LCJ917385 LME917351:LMF917385 LWA917351:LWB917385 MFW917351:MFX917385 MPS917351:MPT917385 MZO917351:MZP917385 NJK917351:NJL917385 NTG917351:NTH917385 ODC917351:ODD917385 OMY917351:OMZ917385 OWU917351:OWV917385 PGQ917351:PGR917385 PQM917351:PQN917385 QAI917351:QAJ917385 QKE917351:QKF917385 QUA917351:QUB917385 RDW917351:RDX917385 RNS917351:RNT917385 RXO917351:RXP917385 SHK917351:SHL917385 SRG917351:SRH917385 TBC917351:TBD917385 TKY917351:TKZ917385 TUU917351:TUV917385 UEQ917351:UER917385 UOM917351:UON917385 UYI917351:UYJ917385 VIE917351:VIF917385 VSA917351:VSB917385 WBW917351:WBX917385 WLS917351:WLT917385 WVO917351:WVP917385 JC982887:JD982921 SY982887:SZ982921 ACU982887:ACV982921 AMQ982887:AMR982921 AWM982887:AWN982921 BGI982887:BGJ982921 BQE982887:BQF982921 CAA982887:CAB982921 CJW982887:CJX982921 CTS982887:CTT982921 DDO982887:DDP982921 DNK982887:DNL982921 DXG982887:DXH982921 EHC982887:EHD982921 EQY982887:EQZ982921 FAU982887:FAV982921 FKQ982887:FKR982921 FUM982887:FUN982921 GEI982887:GEJ982921 GOE982887:GOF982921 GYA982887:GYB982921 HHW982887:HHX982921 HRS982887:HRT982921 IBO982887:IBP982921 ILK982887:ILL982921 IVG982887:IVH982921 JFC982887:JFD982921 JOY982887:JOZ982921 JYU982887:JYV982921 KIQ982887:KIR982921 KSM982887:KSN982921 LCI982887:LCJ982921 LME982887:LMF982921 LWA982887:LWB982921 MFW982887:MFX982921 MPS982887:MPT982921 MZO982887:MZP982921 NJK982887:NJL982921 NTG982887:NTH982921 ODC982887:ODD982921 OMY982887:OMZ982921 OWU982887:OWV982921 PGQ982887:PGR982921 PQM982887:PQN982921 QAI982887:QAJ982921 QKE982887:QKF982921 QUA982887:QUB982921 RDW982887:RDX982921 RNS982887:RNT982921 RXO982887:RXP982921 SHK982887:SHL982921 SRG982887:SRH982921 TBC982887:TBD982921 TKY982887:TKZ982921 TUU982887:TUV982921 UEQ982887:UER982921 UOM982887:UON982921 UYI982887:UYJ982921 VIE982887:VIF982921 VSA982887:VSB982921 WBW982887:WBX982921 WLS982887:WLT982921 WVO982887:WVP982921 JC65419:JD65421 SY65419:SZ65421 ACU65419:ACV65421 AMQ65419:AMR65421 AWM65419:AWN65421 BGI65419:BGJ65421 BQE65419:BQF65421 CAA65419:CAB65421 CJW65419:CJX65421 CTS65419:CTT65421 DDO65419:DDP65421 DNK65419:DNL65421 DXG65419:DXH65421 EHC65419:EHD65421 EQY65419:EQZ65421 FAU65419:FAV65421 FKQ65419:FKR65421 FUM65419:FUN65421 GEI65419:GEJ65421 GOE65419:GOF65421 GYA65419:GYB65421 HHW65419:HHX65421 HRS65419:HRT65421 IBO65419:IBP65421 ILK65419:ILL65421 IVG65419:IVH65421 JFC65419:JFD65421 JOY65419:JOZ65421 JYU65419:JYV65421 KIQ65419:KIR65421 KSM65419:KSN65421 LCI65419:LCJ65421 LME65419:LMF65421 LWA65419:LWB65421 MFW65419:MFX65421 MPS65419:MPT65421 MZO65419:MZP65421 NJK65419:NJL65421 NTG65419:NTH65421 ODC65419:ODD65421 OMY65419:OMZ65421 OWU65419:OWV65421 PGQ65419:PGR65421 PQM65419:PQN65421 QAI65419:QAJ65421 QKE65419:QKF65421 QUA65419:QUB65421 RDW65419:RDX65421 RNS65419:RNT65421 RXO65419:RXP65421 SHK65419:SHL65421 SRG65419:SRH65421 TBC65419:TBD65421 TKY65419:TKZ65421 TUU65419:TUV65421 UEQ65419:UER65421 UOM65419:UON65421 UYI65419:UYJ65421 VIE65419:VIF65421 VSA65419:VSB65421 WBW65419:WBX65421 WLS65419:WLT65421 WVO65419:WVP65421 JC130955:JD130957 SY130955:SZ130957 ACU130955:ACV130957 AMQ130955:AMR130957 AWM130955:AWN130957 BGI130955:BGJ130957 BQE130955:BQF130957 CAA130955:CAB130957 CJW130955:CJX130957 CTS130955:CTT130957 DDO130955:DDP130957 DNK130955:DNL130957 DXG130955:DXH130957 EHC130955:EHD130957 EQY130955:EQZ130957 FAU130955:FAV130957 FKQ130955:FKR130957 FUM130955:FUN130957 GEI130955:GEJ130957 GOE130955:GOF130957 GYA130955:GYB130957 HHW130955:HHX130957 HRS130955:HRT130957 IBO130955:IBP130957 ILK130955:ILL130957 IVG130955:IVH130957 JFC130955:JFD130957 JOY130955:JOZ130957 JYU130955:JYV130957 KIQ130955:KIR130957 KSM130955:KSN130957 LCI130955:LCJ130957 LME130955:LMF130957 LWA130955:LWB130957 MFW130955:MFX130957 MPS130955:MPT130957 MZO130955:MZP130957 NJK130955:NJL130957 NTG130955:NTH130957 ODC130955:ODD130957 OMY130955:OMZ130957 OWU130955:OWV130957 PGQ130955:PGR130957 PQM130955:PQN130957 QAI130955:QAJ130957 QKE130955:QKF130957 QUA130955:QUB130957 RDW130955:RDX130957 RNS130955:RNT130957 RXO130955:RXP130957 SHK130955:SHL130957 SRG130955:SRH130957 TBC130955:TBD130957 TKY130955:TKZ130957 TUU130955:TUV130957 UEQ130955:UER130957 UOM130955:UON130957 UYI130955:UYJ130957 VIE130955:VIF130957 VSA130955:VSB130957 WBW130955:WBX130957 WLS130955:WLT130957 WVO130955:WVP130957 JC196491:JD196493 SY196491:SZ196493 ACU196491:ACV196493 AMQ196491:AMR196493 AWM196491:AWN196493 BGI196491:BGJ196493 BQE196491:BQF196493 CAA196491:CAB196493 CJW196491:CJX196493 CTS196491:CTT196493 DDO196491:DDP196493 DNK196491:DNL196493 DXG196491:DXH196493 EHC196491:EHD196493 EQY196491:EQZ196493 FAU196491:FAV196493 FKQ196491:FKR196493 FUM196491:FUN196493 GEI196491:GEJ196493 GOE196491:GOF196493 GYA196491:GYB196493 HHW196491:HHX196493 HRS196491:HRT196493 IBO196491:IBP196493 ILK196491:ILL196493 IVG196491:IVH196493 JFC196491:JFD196493 JOY196491:JOZ196493 JYU196491:JYV196493 KIQ196491:KIR196493 KSM196491:KSN196493 LCI196491:LCJ196493 LME196491:LMF196493 LWA196491:LWB196493 MFW196491:MFX196493 MPS196491:MPT196493 MZO196491:MZP196493 NJK196491:NJL196493 NTG196491:NTH196493 ODC196491:ODD196493 OMY196491:OMZ196493 OWU196491:OWV196493 PGQ196491:PGR196493 PQM196491:PQN196493 QAI196491:QAJ196493 QKE196491:QKF196493 QUA196491:QUB196493 RDW196491:RDX196493 RNS196491:RNT196493 RXO196491:RXP196493 SHK196491:SHL196493 SRG196491:SRH196493 TBC196491:TBD196493 TKY196491:TKZ196493 TUU196491:TUV196493 UEQ196491:UER196493 UOM196491:UON196493 UYI196491:UYJ196493 VIE196491:VIF196493 VSA196491:VSB196493 WBW196491:WBX196493 WLS196491:WLT196493 WVO196491:WVP196493 JC262027:JD262029 SY262027:SZ262029 ACU262027:ACV262029 AMQ262027:AMR262029 AWM262027:AWN262029 BGI262027:BGJ262029 BQE262027:BQF262029 CAA262027:CAB262029 CJW262027:CJX262029 CTS262027:CTT262029 DDO262027:DDP262029 DNK262027:DNL262029 DXG262027:DXH262029 EHC262027:EHD262029 EQY262027:EQZ262029 FAU262027:FAV262029 FKQ262027:FKR262029 FUM262027:FUN262029 GEI262027:GEJ262029 GOE262027:GOF262029 GYA262027:GYB262029 HHW262027:HHX262029 HRS262027:HRT262029 IBO262027:IBP262029 ILK262027:ILL262029 IVG262027:IVH262029 JFC262027:JFD262029 JOY262027:JOZ262029 JYU262027:JYV262029 KIQ262027:KIR262029 KSM262027:KSN262029 LCI262027:LCJ262029 LME262027:LMF262029 LWA262027:LWB262029 MFW262027:MFX262029 MPS262027:MPT262029 MZO262027:MZP262029 NJK262027:NJL262029 NTG262027:NTH262029 ODC262027:ODD262029 OMY262027:OMZ262029 OWU262027:OWV262029 PGQ262027:PGR262029 PQM262027:PQN262029 QAI262027:QAJ262029 QKE262027:QKF262029 QUA262027:QUB262029 RDW262027:RDX262029 RNS262027:RNT262029 RXO262027:RXP262029 SHK262027:SHL262029 SRG262027:SRH262029 TBC262027:TBD262029 TKY262027:TKZ262029 TUU262027:TUV262029 UEQ262027:UER262029 UOM262027:UON262029 UYI262027:UYJ262029 VIE262027:VIF262029 VSA262027:VSB262029 WBW262027:WBX262029 WLS262027:WLT262029 WVO262027:WVP262029 JC327563:JD327565 SY327563:SZ327565 ACU327563:ACV327565 AMQ327563:AMR327565 AWM327563:AWN327565 BGI327563:BGJ327565 BQE327563:BQF327565 CAA327563:CAB327565 CJW327563:CJX327565 CTS327563:CTT327565 DDO327563:DDP327565 DNK327563:DNL327565 DXG327563:DXH327565 EHC327563:EHD327565 EQY327563:EQZ327565 FAU327563:FAV327565 FKQ327563:FKR327565 FUM327563:FUN327565 GEI327563:GEJ327565 GOE327563:GOF327565 GYA327563:GYB327565 HHW327563:HHX327565 HRS327563:HRT327565 IBO327563:IBP327565 ILK327563:ILL327565 IVG327563:IVH327565 JFC327563:JFD327565 JOY327563:JOZ327565 JYU327563:JYV327565 KIQ327563:KIR327565 KSM327563:KSN327565 LCI327563:LCJ327565 LME327563:LMF327565 LWA327563:LWB327565 MFW327563:MFX327565 MPS327563:MPT327565 MZO327563:MZP327565 NJK327563:NJL327565 NTG327563:NTH327565 ODC327563:ODD327565 OMY327563:OMZ327565 OWU327563:OWV327565 PGQ327563:PGR327565 PQM327563:PQN327565 QAI327563:QAJ327565 QKE327563:QKF327565 QUA327563:QUB327565 RDW327563:RDX327565 RNS327563:RNT327565 RXO327563:RXP327565 SHK327563:SHL327565 SRG327563:SRH327565 TBC327563:TBD327565 TKY327563:TKZ327565 TUU327563:TUV327565 UEQ327563:UER327565 UOM327563:UON327565 UYI327563:UYJ327565 VIE327563:VIF327565 VSA327563:VSB327565 WBW327563:WBX327565 WLS327563:WLT327565 WVO327563:WVP327565 JC393099:JD393101 SY393099:SZ393101 ACU393099:ACV393101 AMQ393099:AMR393101 AWM393099:AWN393101 BGI393099:BGJ393101 BQE393099:BQF393101 CAA393099:CAB393101 CJW393099:CJX393101 CTS393099:CTT393101 DDO393099:DDP393101 DNK393099:DNL393101 DXG393099:DXH393101 EHC393099:EHD393101 EQY393099:EQZ393101 FAU393099:FAV393101 FKQ393099:FKR393101 FUM393099:FUN393101 GEI393099:GEJ393101 GOE393099:GOF393101 GYA393099:GYB393101 HHW393099:HHX393101 HRS393099:HRT393101 IBO393099:IBP393101 ILK393099:ILL393101 IVG393099:IVH393101 JFC393099:JFD393101 JOY393099:JOZ393101 JYU393099:JYV393101 KIQ393099:KIR393101 KSM393099:KSN393101 LCI393099:LCJ393101 LME393099:LMF393101 LWA393099:LWB393101 MFW393099:MFX393101 MPS393099:MPT393101 MZO393099:MZP393101 NJK393099:NJL393101 NTG393099:NTH393101 ODC393099:ODD393101 OMY393099:OMZ393101 OWU393099:OWV393101 PGQ393099:PGR393101 PQM393099:PQN393101 QAI393099:QAJ393101 QKE393099:QKF393101 QUA393099:QUB393101 RDW393099:RDX393101 RNS393099:RNT393101 RXO393099:RXP393101 SHK393099:SHL393101 SRG393099:SRH393101 TBC393099:TBD393101 TKY393099:TKZ393101 TUU393099:TUV393101 UEQ393099:UER393101 UOM393099:UON393101 UYI393099:UYJ393101 VIE393099:VIF393101 VSA393099:VSB393101 WBW393099:WBX393101 WLS393099:WLT393101 WVO393099:WVP393101 JC458635:JD458637 SY458635:SZ458637 ACU458635:ACV458637 AMQ458635:AMR458637 AWM458635:AWN458637 BGI458635:BGJ458637 BQE458635:BQF458637 CAA458635:CAB458637 CJW458635:CJX458637 CTS458635:CTT458637 DDO458635:DDP458637 DNK458635:DNL458637 DXG458635:DXH458637 EHC458635:EHD458637 EQY458635:EQZ458637 FAU458635:FAV458637 FKQ458635:FKR458637 FUM458635:FUN458637 GEI458635:GEJ458637 GOE458635:GOF458637 GYA458635:GYB458637 HHW458635:HHX458637 HRS458635:HRT458637 IBO458635:IBP458637 ILK458635:ILL458637 IVG458635:IVH458637 JFC458635:JFD458637 JOY458635:JOZ458637 JYU458635:JYV458637 KIQ458635:KIR458637 KSM458635:KSN458637 LCI458635:LCJ458637 LME458635:LMF458637 LWA458635:LWB458637 MFW458635:MFX458637 MPS458635:MPT458637 MZO458635:MZP458637 NJK458635:NJL458637 NTG458635:NTH458637 ODC458635:ODD458637 OMY458635:OMZ458637 OWU458635:OWV458637 PGQ458635:PGR458637 PQM458635:PQN458637 QAI458635:QAJ458637 QKE458635:QKF458637 QUA458635:QUB458637 RDW458635:RDX458637 RNS458635:RNT458637 RXO458635:RXP458637 SHK458635:SHL458637 SRG458635:SRH458637 TBC458635:TBD458637 TKY458635:TKZ458637 TUU458635:TUV458637 UEQ458635:UER458637 UOM458635:UON458637 UYI458635:UYJ458637 VIE458635:VIF458637 VSA458635:VSB458637 WBW458635:WBX458637 WLS458635:WLT458637 WVO458635:WVP458637 JC524171:JD524173 SY524171:SZ524173 ACU524171:ACV524173 AMQ524171:AMR524173 AWM524171:AWN524173 BGI524171:BGJ524173 BQE524171:BQF524173 CAA524171:CAB524173 CJW524171:CJX524173 CTS524171:CTT524173 DDO524171:DDP524173 DNK524171:DNL524173 DXG524171:DXH524173 EHC524171:EHD524173 EQY524171:EQZ524173 FAU524171:FAV524173 FKQ524171:FKR524173 FUM524171:FUN524173 GEI524171:GEJ524173 GOE524171:GOF524173 GYA524171:GYB524173 HHW524171:HHX524173 HRS524171:HRT524173 IBO524171:IBP524173 ILK524171:ILL524173 IVG524171:IVH524173 JFC524171:JFD524173 JOY524171:JOZ524173 JYU524171:JYV524173 KIQ524171:KIR524173 KSM524171:KSN524173 LCI524171:LCJ524173 LME524171:LMF524173 LWA524171:LWB524173 MFW524171:MFX524173 MPS524171:MPT524173 MZO524171:MZP524173 NJK524171:NJL524173 NTG524171:NTH524173 ODC524171:ODD524173 OMY524171:OMZ524173 OWU524171:OWV524173 PGQ524171:PGR524173 PQM524171:PQN524173 QAI524171:QAJ524173 QKE524171:QKF524173 QUA524171:QUB524173 RDW524171:RDX524173 RNS524171:RNT524173 RXO524171:RXP524173 SHK524171:SHL524173 SRG524171:SRH524173 TBC524171:TBD524173 TKY524171:TKZ524173 TUU524171:TUV524173 UEQ524171:UER524173 UOM524171:UON524173 UYI524171:UYJ524173 VIE524171:VIF524173 VSA524171:VSB524173 WBW524171:WBX524173 WLS524171:WLT524173 WVO524171:WVP524173 JC589707:JD589709 SY589707:SZ589709 ACU589707:ACV589709 AMQ589707:AMR589709 AWM589707:AWN589709 BGI589707:BGJ589709 BQE589707:BQF589709 CAA589707:CAB589709 CJW589707:CJX589709 CTS589707:CTT589709 DDO589707:DDP589709 DNK589707:DNL589709 DXG589707:DXH589709 EHC589707:EHD589709 EQY589707:EQZ589709 FAU589707:FAV589709 FKQ589707:FKR589709 FUM589707:FUN589709 GEI589707:GEJ589709 GOE589707:GOF589709 GYA589707:GYB589709 HHW589707:HHX589709 HRS589707:HRT589709 IBO589707:IBP589709 ILK589707:ILL589709 IVG589707:IVH589709 JFC589707:JFD589709 JOY589707:JOZ589709 JYU589707:JYV589709 KIQ589707:KIR589709 KSM589707:KSN589709 LCI589707:LCJ589709 LME589707:LMF589709 LWA589707:LWB589709 MFW589707:MFX589709 MPS589707:MPT589709 MZO589707:MZP589709 NJK589707:NJL589709 NTG589707:NTH589709 ODC589707:ODD589709 OMY589707:OMZ589709 OWU589707:OWV589709 PGQ589707:PGR589709 PQM589707:PQN589709 QAI589707:QAJ589709 QKE589707:QKF589709 QUA589707:QUB589709 RDW589707:RDX589709 RNS589707:RNT589709 RXO589707:RXP589709 SHK589707:SHL589709 SRG589707:SRH589709 TBC589707:TBD589709 TKY589707:TKZ589709 TUU589707:TUV589709 UEQ589707:UER589709 UOM589707:UON589709 UYI589707:UYJ589709 VIE589707:VIF589709 VSA589707:VSB589709 WBW589707:WBX589709 WLS589707:WLT589709 WVO589707:WVP589709 JC655243:JD655245 SY655243:SZ655245 ACU655243:ACV655245 AMQ655243:AMR655245 AWM655243:AWN655245 BGI655243:BGJ655245 BQE655243:BQF655245 CAA655243:CAB655245 CJW655243:CJX655245 CTS655243:CTT655245 DDO655243:DDP655245 DNK655243:DNL655245 DXG655243:DXH655245 EHC655243:EHD655245 EQY655243:EQZ655245 FAU655243:FAV655245 FKQ655243:FKR655245 FUM655243:FUN655245 GEI655243:GEJ655245 GOE655243:GOF655245 GYA655243:GYB655245 HHW655243:HHX655245 HRS655243:HRT655245 IBO655243:IBP655245 ILK655243:ILL655245 IVG655243:IVH655245 JFC655243:JFD655245 JOY655243:JOZ655245 JYU655243:JYV655245 KIQ655243:KIR655245 KSM655243:KSN655245 LCI655243:LCJ655245 LME655243:LMF655245 LWA655243:LWB655245 MFW655243:MFX655245 MPS655243:MPT655245 MZO655243:MZP655245 NJK655243:NJL655245 NTG655243:NTH655245 ODC655243:ODD655245 OMY655243:OMZ655245 OWU655243:OWV655245 PGQ655243:PGR655245 PQM655243:PQN655245 QAI655243:QAJ655245 QKE655243:QKF655245 QUA655243:QUB655245 RDW655243:RDX655245 RNS655243:RNT655245 RXO655243:RXP655245 SHK655243:SHL655245 SRG655243:SRH655245 TBC655243:TBD655245 TKY655243:TKZ655245 TUU655243:TUV655245 UEQ655243:UER655245 UOM655243:UON655245 UYI655243:UYJ655245 VIE655243:VIF655245 VSA655243:VSB655245 WBW655243:WBX655245 WLS655243:WLT655245 WVO655243:WVP655245 JC720779:JD720781 SY720779:SZ720781 ACU720779:ACV720781 AMQ720779:AMR720781 AWM720779:AWN720781 BGI720779:BGJ720781 BQE720779:BQF720781 CAA720779:CAB720781 CJW720779:CJX720781 CTS720779:CTT720781 DDO720779:DDP720781 DNK720779:DNL720781 DXG720779:DXH720781 EHC720779:EHD720781 EQY720779:EQZ720781 FAU720779:FAV720781 FKQ720779:FKR720781 FUM720779:FUN720781 GEI720779:GEJ720781 GOE720779:GOF720781 GYA720779:GYB720781 HHW720779:HHX720781 HRS720779:HRT720781 IBO720779:IBP720781 ILK720779:ILL720781 IVG720779:IVH720781 JFC720779:JFD720781 JOY720779:JOZ720781 JYU720779:JYV720781 KIQ720779:KIR720781 KSM720779:KSN720781 LCI720779:LCJ720781 LME720779:LMF720781 LWA720779:LWB720781 MFW720779:MFX720781 MPS720779:MPT720781 MZO720779:MZP720781 NJK720779:NJL720781 NTG720779:NTH720781 ODC720779:ODD720781 OMY720779:OMZ720781 OWU720779:OWV720781 PGQ720779:PGR720781 PQM720779:PQN720781 QAI720779:QAJ720781 QKE720779:QKF720781 QUA720779:QUB720781 RDW720779:RDX720781 RNS720779:RNT720781 RXO720779:RXP720781 SHK720779:SHL720781 SRG720779:SRH720781 TBC720779:TBD720781 TKY720779:TKZ720781 TUU720779:TUV720781 UEQ720779:UER720781 UOM720779:UON720781 UYI720779:UYJ720781 VIE720779:VIF720781 VSA720779:VSB720781 WBW720779:WBX720781 WLS720779:WLT720781 WVO720779:WVP720781 JC786315:JD786317 SY786315:SZ786317 ACU786315:ACV786317 AMQ786315:AMR786317 AWM786315:AWN786317 BGI786315:BGJ786317 BQE786315:BQF786317 CAA786315:CAB786317 CJW786315:CJX786317 CTS786315:CTT786317 DDO786315:DDP786317 DNK786315:DNL786317 DXG786315:DXH786317 EHC786315:EHD786317 EQY786315:EQZ786317 FAU786315:FAV786317 FKQ786315:FKR786317 FUM786315:FUN786317 GEI786315:GEJ786317 GOE786315:GOF786317 GYA786315:GYB786317 HHW786315:HHX786317 HRS786315:HRT786317 IBO786315:IBP786317 ILK786315:ILL786317 IVG786315:IVH786317 JFC786315:JFD786317 JOY786315:JOZ786317 JYU786315:JYV786317 KIQ786315:KIR786317 KSM786315:KSN786317 LCI786315:LCJ786317 LME786315:LMF786317 LWA786315:LWB786317 MFW786315:MFX786317 MPS786315:MPT786317 MZO786315:MZP786317 NJK786315:NJL786317 NTG786315:NTH786317 ODC786315:ODD786317 OMY786315:OMZ786317 OWU786315:OWV786317 PGQ786315:PGR786317 PQM786315:PQN786317 QAI786315:QAJ786317 QKE786315:QKF786317 QUA786315:QUB786317 RDW786315:RDX786317 RNS786315:RNT786317 RXO786315:RXP786317 SHK786315:SHL786317 SRG786315:SRH786317 TBC786315:TBD786317 TKY786315:TKZ786317 TUU786315:TUV786317 UEQ786315:UER786317 UOM786315:UON786317 UYI786315:UYJ786317 VIE786315:VIF786317 VSA786315:VSB786317 WBW786315:WBX786317 WLS786315:WLT786317 WVO786315:WVP786317 JC851851:JD851853 SY851851:SZ851853 ACU851851:ACV851853 AMQ851851:AMR851853 AWM851851:AWN851853 BGI851851:BGJ851853 BQE851851:BQF851853 CAA851851:CAB851853 CJW851851:CJX851853 CTS851851:CTT851853 DDO851851:DDP851853 DNK851851:DNL851853 DXG851851:DXH851853 EHC851851:EHD851853 EQY851851:EQZ851853 FAU851851:FAV851853 FKQ851851:FKR851853 FUM851851:FUN851853 GEI851851:GEJ851853 GOE851851:GOF851853 GYA851851:GYB851853 HHW851851:HHX851853 HRS851851:HRT851853 IBO851851:IBP851853 ILK851851:ILL851853 IVG851851:IVH851853 JFC851851:JFD851853 JOY851851:JOZ851853 JYU851851:JYV851853 KIQ851851:KIR851853 KSM851851:KSN851853 LCI851851:LCJ851853 LME851851:LMF851853 LWA851851:LWB851853 MFW851851:MFX851853 MPS851851:MPT851853 MZO851851:MZP851853 NJK851851:NJL851853 NTG851851:NTH851853 ODC851851:ODD851853 OMY851851:OMZ851853 OWU851851:OWV851853 PGQ851851:PGR851853 PQM851851:PQN851853 QAI851851:QAJ851853 QKE851851:QKF851853 QUA851851:QUB851853 RDW851851:RDX851853 RNS851851:RNT851853 RXO851851:RXP851853 SHK851851:SHL851853 SRG851851:SRH851853 TBC851851:TBD851853 TKY851851:TKZ851853 TUU851851:TUV851853 UEQ851851:UER851853 UOM851851:UON851853 UYI851851:UYJ851853 VIE851851:VIF851853 VSA851851:VSB851853 WBW851851:WBX851853 WLS851851:WLT851853 WVO851851:WVP851853 JC917387:JD917389 SY917387:SZ917389 ACU917387:ACV917389 AMQ917387:AMR917389 AWM917387:AWN917389 BGI917387:BGJ917389 BQE917387:BQF917389 CAA917387:CAB917389 CJW917387:CJX917389 CTS917387:CTT917389 DDO917387:DDP917389 DNK917387:DNL917389 DXG917387:DXH917389 EHC917387:EHD917389 EQY917387:EQZ917389 FAU917387:FAV917389 FKQ917387:FKR917389 FUM917387:FUN917389 GEI917387:GEJ917389 GOE917387:GOF917389 GYA917387:GYB917389 HHW917387:HHX917389 HRS917387:HRT917389 IBO917387:IBP917389 ILK917387:ILL917389 IVG917387:IVH917389 JFC917387:JFD917389 JOY917387:JOZ917389 JYU917387:JYV917389 KIQ917387:KIR917389 KSM917387:KSN917389 LCI917387:LCJ917389 LME917387:LMF917389 LWA917387:LWB917389 MFW917387:MFX917389 MPS917387:MPT917389 MZO917387:MZP917389 NJK917387:NJL917389 NTG917387:NTH917389 ODC917387:ODD917389 OMY917387:OMZ917389 OWU917387:OWV917389 PGQ917387:PGR917389 PQM917387:PQN917389 QAI917387:QAJ917389 QKE917387:QKF917389 QUA917387:QUB917389 RDW917387:RDX917389 RNS917387:RNT917389 RXO917387:RXP917389 SHK917387:SHL917389 SRG917387:SRH917389 TBC917387:TBD917389 TKY917387:TKZ917389 TUU917387:TUV917389 UEQ917387:UER917389 UOM917387:UON917389 UYI917387:UYJ917389 VIE917387:VIF917389 VSA917387:VSB917389 WBW917387:WBX917389 WLS917387:WLT917389 WVO917387:WVP917389 JC982923:JD982925 SY982923:SZ982925 ACU982923:ACV982925 AMQ982923:AMR982925 AWM982923:AWN982925 BGI982923:BGJ982925 BQE982923:BQF982925 CAA982923:CAB982925 CJW982923:CJX982925 CTS982923:CTT982925 DDO982923:DDP982925 DNK982923:DNL982925 DXG982923:DXH982925 EHC982923:EHD982925 EQY982923:EQZ982925 FAU982923:FAV982925 FKQ982923:FKR982925 FUM982923:FUN982925 GEI982923:GEJ982925 GOE982923:GOF982925 GYA982923:GYB982925 HHW982923:HHX982925 HRS982923:HRT982925 IBO982923:IBP982925 ILK982923:ILL982925 IVG982923:IVH982925 JFC982923:JFD982925 JOY982923:JOZ982925 JYU982923:JYV982925 KIQ982923:KIR982925 KSM982923:KSN982925 LCI982923:LCJ982925 LME982923:LMF982925 LWA982923:LWB982925 MFW982923:MFX982925 MPS982923:MPT982925 MZO982923:MZP982925 NJK982923:NJL982925 NTG982923:NTH982925 ODC982923:ODD982925 OMY982923:OMZ982925 OWU982923:OWV982925 PGQ982923:PGR982925 PQM982923:PQN982925 QAI982923:QAJ982925 QKE982923:QKF982925 QUA982923:QUB982925 RDW982923:RDX982925 RNS982923:RNT982925 RXO982923:RXP982925 SHK982923:SHL982925 SRG982923:SRH982925 TBC982923:TBD982925 TKY982923:TKZ982925 TUU982923:TUV982925 UEQ982923:UER982925 UOM982923:UON982925 UYI982923:UYJ982925 VIE982923:VIF982925 VSA982923:VSB982925 WBW982923:WBX982925 WLS982923:WLT982925 WVO982923:WVP982925 JC65378:JD65381 SY65378:SZ65381 ACU65378:ACV65381 AMQ65378:AMR65381 AWM65378:AWN65381 BGI65378:BGJ65381 BQE65378:BQF65381 CAA65378:CAB65381 CJW65378:CJX65381 CTS65378:CTT65381 DDO65378:DDP65381 DNK65378:DNL65381 DXG65378:DXH65381 EHC65378:EHD65381 EQY65378:EQZ65381 FAU65378:FAV65381 FKQ65378:FKR65381 FUM65378:FUN65381 GEI65378:GEJ65381 GOE65378:GOF65381 GYA65378:GYB65381 HHW65378:HHX65381 HRS65378:HRT65381 IBO65378:IBP65381 ILK65378:ILL65381 IVG65378:IVH65381 JFC65378:JFD65381 JOY65378:JOZ65381 JYU65378:JYV65381 KIQ65378:KIR65381 KSM65378:KSN65381 LCI65378:LCJ65381 LME65378:LMF65381 LWA65378:LWB65381 MFW65378:MFX65381 MPS65378:MPT65381 MZO65378:MZP65381 NJK65378:NJL65381 NTG65378:NTH65381 ODC65378:ODD65381 OMY65378:OMZ65381 OWU65378:OWV65381 PGQ65378:PGR65381 PQM65378:PQN65381 QAI65378:QAJ65381 QKE65378:QKF65381 QUA65378:QUB65381 RDW65378:RDX65381 RNS65378:RNT65381 RXO65378:RXP65381 SHK65378:SHL65381 SRG65378:SRH65381 TBC65378:TBD65381 TKY65378:TKZ65381 TUU65378:TUV65381 UEQ65378:UER65381 UOM65378:UON65381 UYI65378:UYJ65381 VIE65378:VIF65381 VSA65378:VSB65381 WBW65378:WBX65381 WLS65378:WLT65381 WVO65378:WVP65381 JC130914:JD130917 SY130914:SZ130917 ACU130914:ACV130917 AMQ130914:AMR130917 AWM130914:AWN130917 BGI130914:BGJ130917 BQE130914:BQF130917 CAA130914:CAB130917 CJW130914:CJX130917 CTS130914:CTT130917 DDO130914:DDP130917 DNK130914:DNL130917 DXG130914:DXH130917 EHC130914:EHD130917 EQY130914:EQZ130917 FAU130914:FAV130917 FKQ130914:FKR130917 FUM130914:FUN130917 GEI130914:GEJ130917 GOE130914:GOF130917 GYA130914:GYB130917 HHW130914:HHX130917 HRS130914:HRT130917 IBO130914:IBP130917 ILK130914:ILL130917 IVG130914:IVH130917 JFC130914:JFD130917 JOY130914:JOZ130917 JYU130914:JYV130917 KIQ130914:KIR130917 KSM130914:KSN130917 LCI130914:LCJ130917 LME130914:LMF130917 LWA130914:LWB130917 MFW130914:MFX130917 MPS130914:MPT130917 MZO130914:MZP130917 NJK130914:NJL130917 NTG130914:NTH130917 ODC130914:ODD130917 OMY130914:OMZ130917 OWU130914:OWV130917 PGQ130914:PGR130917 PQM130914:PQN130917 QAI130914:QAJ130917 QKE130914:QKF130917 QUA130914:QUB130917 RDW130914:RDX130917 RNS130914:RNT130917 RXO130914:RXP130917 SHK130914:SHL130917 SRG130914:SRH130917 TBC130914:TBD130917 TKY130914:TKZ130917 TUU130914:TUV130917 UEQ130914:UER130917 UOM130914:UON130917 UYI130914:UYJ130917 VIE130914:VIF130917 VSA130914:VSB130917 WBW130914:WBX130917 WLS130914:WLT130917 WVO130914:WVP130917 JC196450:JD196453 SY196450:SZ196453 ACU196450:ACV196453 AMQ196450:AMR196453 AWM196450:AWN196453 BGI196450:BGJ196453 BQE196450:BQF196453 CAA196450:CAB196453 CJW196450:CJX196453 CTS196450:CTT196453 DDO196450:DDP196453 DNK196450:DNL196453 DXG196450:DXH196453 EHC196450:EHD196453 EQY196450:EQZ196453 FAU196450:FAV196453 FKQ196450:FKR196453 FUM196450:FUN196453 GEI196450:GEJ196453 GOE196450:GOF196453 GYA196450:GYB196453 HHW196450:HHX196453 HRS196450:HRT196453 IBO196450:IBP196453 ILK196450:ILL196453 IVG196450:IVH196453 JFC196450:JFD196453 JOY196450:JOZ196453 JYU196450:JYV196453 KIQ196450:KIR196453 KSM196450:KSN196453 LCI196450:LCJ196453 LME196450:LMF196453 LWA196450:LWB196453 MFW196450:MFX196453 MPS196450:MPT196453 MZO196450:MZP196453 NJK196450:NJL196453 NTG196450:NTH196453 ODC196450:ODD196453 OMY196450:OMZ196453 OWU196450:OWV196453 PGQ196450:PGR196453 PQM196450:PQN196453 QAI196450:QAJ196453 QKE196450:QKF196453 QUA196450:QUB196453 RDW196450:RDX196453 RNS196450:RNT196453 RXO196450:RXP196453 SHK196450:SHL196453 SRG196450:SRH196453 TBC196450:TBD196453 TKY196450:TKZ196453 TUU196450:TUV196453 UEQ196450:UER196453 UOM196450:UON196453 UYI196450:UYJ196453 VIE196450:VIF196453 VSA196450:VSB196453 WBW196450:WBX196453 WLS196450:WLT196453 WVO196450:WVP196453 JC261986:JD261989 SY261986:SZ261989 ACU261986:ACV261989 AMQ261986:AMR261989 AWM261986:AWN261989 BGI261986:BGJ261989 BQE261986:BQF261989 CAA261986:CAB261989 CJW261986:CJX261989 CTS261986:CTT261989 DDO261986:DDP261989 DNK261986:DNL261989 DXG261986:DXH261989 EHC261986:EHD261989 EQY261986:EQZ261989 FAU261986:FAV261989 FKQ261986:FKR261989 FUM261986:FUN261989 GEI261986:GEJ261989 GOE261986:GOF261989 GYA261986:GYB261989 HHW261986:HHX261989 HRS261986:HRT261989 IBO261986:IBP261989 ILK261986:ILL261989 IVG261986:IVH261989 JFC261986:JFD261989 JOY261986:JOZ261989 JYU261986:JYV261989 KIQ261986:KIR261989 KSM261986:KSN261989 LCI261986:LCJ261989 LME261986:LMF261989 LWA261986:LWB261989 MFW261986:MFX261989 MPS261986:MPT261989 MZO261986:MZP261989 NJK261986:NJL261989 NTG261986:NTH261989 ODC261986:ODD261989 OMY261986:OMZ261989 OWU261986:OWV261989 PGQ261986:PGR261989 PQM261986:PQN261989 QAI261986:QAJ261989 QKE261986:QKF261989 QUA261986:QUB261989 RDW261986:RDX261989 RNS261986:RNT261989 RXO261986:RXP261989 SHK261986:SHL261989 SRG261986:SRH261989 TBC261986:TBD261989 TKY261986:TKZ261989 TUU261986:TUV261989 UEQ261986:UER261989 UOM261986:UON261989 UYI261986:UYJ261989 VIE261986:VIF261989 VSA261986:VSB261989 WBW261986:WBX261989 WLS261986:WLT261989 WVO261986:WVP261989 JC327522:JD327525 SY327522:SZ327525 ACU327522:ACV327525 AMQ327522:AMR327525 AWM327522:AWN327525 BGI327522:BGJ327525 BQE327522:BQF327525 CAA327522:CAB327525 CJW327522:CJX327525 CTS327522:CTT327525 DDO327522:DDP327525 DNK327522:DNL327525 DXG327522:DXH327525 EHC327522:EHD327525 EQY327522:EQZ327525 FAU327522:FAV327525 FKQ327522:FKR327525 FUM327522:FUN327525 GEI327522:GEJ327525 GOE327522:GOF327525 GYA327522:GYB327525 HHW327522:HHX327525 HRS327522:HRT327525 IBO327522:IBP327525 ILK327522:ILL327525 IVG327522:IVH327525 JFC327522:JFD327525 JOY327522:JOZ327525 JYU327522:JYV327525 KIQ327522:KIR327525 KSM327522:KSN327525 LCI327522:LCJ327525 LME327522:LMF327525 LWA327522:LWB327525 MFW327522:MFX327525 MPS327522:MPT327525 MZO327522:MZP327525 NJK327522:NJL327525 NTG327522:NTH327525 ODC327522:ODD327525 OMY327522:OMZ327525 OWU327522:OWV327525 PGQ327522:PGR327525 PQM327522:PQN327525 QAI327522:QAJ327525 QKE327522:QKF327525 QUA327522:QUB327525 RDW327522:RDX327525 RNS327522:RNT327525 RXO327522:RXP327525 SHK327522:SHL327525 SRG327522:SRH327525 TBC327522:TBD327525 TKY327522:TKZ327525 TUU327522:TUV327525 UEQ327522:UER327525 UOM327522:UON327525 UYI327522:UYJ327525 VIE327522:VIF327525 VSA327522:VSB327525 WBW327522:WBX327525 WLS327522:WLT327525 WVO327522:WVP327525 JC393058:JD393061 SY393058:SZ393061 ACU393058:ACV393061 AMQ393058:AMR393061 AWM393058:AWN393061 BGI393058:BGJ393061 BQE393058:BQF393061 CAA393058:CAB393061 CJW393058:CJX393061 CTS393058:CTT393061 DDO393058:DDP393061 DNK393058:DNL393061 DXG393058:DXH393061 EHC393058:EHD393061 EQY393058:EQZ393061 FAU393058:FAV393061 FKQ393058:FKR393061 FUM393058:FUN393061 GEI393058:GEJ393061 GOE393058:GOF393061 GYA393058:GYB393061 HHW393058:HHX393061 HRS393058:HRT393061 IBO393058:IBP393061 ILK393058:ILL393061 IVG393058:IVH393061 JFC393058:JFD393061 JOY393058:JOZ393061 JYU393058:JYV393061 KIQ393058:KIR393061 KSM393058:KSN393061 LCI393058:LCJ393061 LME393058:LMF393061 LWA393058:LWB393061 MFW393058:MFX393061 MPS393058:MPT393061 MZO393058:MZP393061 NJK393058:NJL393061 NTG393058:NTH393061 ODC393058:ODD393061 OMY393058:OMZ393061 OWU393058:OWV393061 PGQ393058:PGR393061 PQM393058:PQN393061 QAI393058:QAJ393061 QKE393058:QKF393061 QUA393058:QUB393061 RDW393058:RDX393061 RNS393058:RNT393061 RXO393058:RXP393061 SHK393058:SHL393061 SRG393058:SRH393061 TBC393058:TBD393061 TKY393058:TKZ393061 TUU393058:TUV393061 UEQ393058:UER393061 UOM393058:UON393061 UYI393058:UYJ393061 VIE393058:VIF393061 VSA393058:VSB393061 WBW393058:WBX393061 WLS393058:WLT393061 WVO393058:WVP393061 JC458594:JD458597 SY458594:SZ458597 ACU458594:ACV458597 AMQ458594:AMR458597 AWM458594:AWN458597 BGI458594:BGJ458597 BQE458594:BQF458597 CAA458594:CAB458597 CJW458594:CJX458597 CTS458594:CTT458597 DDO458594:DDP458597 DNK458594:DNL458597 DXG458594:DXH458597 EHC458594:EHD458597 EQY458594:EQZ458597 FAU458594:FAV458597 FKQ458594:FKR458597 FUM458594:FUN458597 GEI458594:GEJ458597 GOE458594:GOF458597 GYA458594:GYB458597 HHW458594:HHX458597 HRS458594:HRT458597 IBO458594:IBP458597 ILK458594:ILL458597 IVG458594:IVH458597 JFC458594:JFD458597 JOY458594:JOZ458597 JYU458594:JYV458597 KIQ458594:KIR458597 KSM458594:KSN458597 LCI458594:LCJ458597 LME458594:LMF458597 LWA458594:LWB458597 MFW458594:MFX458597 MPS458594:MPT458597 MZO458594:MZP458597 NJK458594:NJL458597 NTG458594:NTH458597 ODC458594:ODD458597 OMY458594:OMZ458597 OWU458594:OWV458597 PGQ458594:PGR458597 PQM458594:PQN458597 QAI458594:QAJ458597 QKE458594:QKF458597 QUA458594:QUB458597 RDW458594:RDX458597 RNS458594:RNT458597 RXO458594:RXP458597 SHK458594:SHL458597 SRG458594:SRH458597 TBC458594:TBD458597 TKY458594:TKZ458597 TUU458594:TUV458597 UEQ458594:UER458597 UOM458594:UON458597 UYI458594:UYJ458597 VIE458594:VIF458597 VSA458594:VSB458597 WBW458594:WBX458597 WLS458594:WLT458597 WVO458594:WVP458597 JC524130:JD524133 SY524130:SZ524133 ACU524130:ACV524133 AMQ524130:AMR524133 AWM524130:AWN524133 BGI524130:BGJ524133 BQE524130:BQF524133 CAA524130:CAB524133 CJW524130:CJX524133 CTS524130:CTT524133 DDO524130:DDP524133 DNK524130:DNL524133 DXG524130:DXH524133 EHC524130:EHD524133 EQY524130:EQZ524133 FAU524130:FAV524133 FKQ524130:FKR524133 FUM524130:FUN524133 GEI524130:GEJ524133 GOE524130:GOF524133 GYA524130:GYB524133 HHW524130:HHX524133 HRS524130:HRT524133 IBO524130:IBP524133 ILK524130:ILL524133 IVG524130:IVH524133 JFC524130:JFD524133 JOY524130:JOZ524133 JYU524130:JYV524133 KIQ524130:KIR524133 KSM524130:KSN524133 LCI524130:LCJ524133 LME524130:LMF524133 LWA524130:LWB524133 MFW524130:MFX524133 MPS524130:MPT524133 MZO524130:MZP524133 NJK524130:NJL524133 NTG524130:NTH524133 ODC524130:ODD524133 OMY524130:OMZ524133 OWU524130:OWV524133 PGQ524130:PGR524133 PQM524130:PQN524133 QAI524130:QAJ524133 QKE524130:QKF524133 QUA524130:QUB524133 RDW524130:RDX524133 RNS524130:RNT524133 RXO524130:RXP524133 SHK524130:SHL524133 SRG524130:SRH524133 TBC524130:TBD524133 TKY524130:TKZ524133 TUU524130:TUV524133 UEQ524130:UER524133 UOM524130:UON524133 UYI524130:UYJ524133 VIE524130:VIF524133 VSA524130:VSB524133 WBW524130:WBX524133 WLS524130:WLT524133 WVO524130:WVP524133 JC589666:JD589669 SY589666:SZ589669 ACU589666:ACV589669 AMQ589666:AMR589669 AWM589666:AWN589669 BGI589666:BGJ589669 BQE589666:BQF589669 CAA589666:CAB589669 CJW589666:CJX589669 CTS589666:CTT589669 DDO589666:DDP589669 DNK589666:DNL589669 DXG589666:DXH589669 EHC589666:EHD589669 EQY589666:EQZ589669 FAU589666:FAV589669 FKQ589666:FKR589669 FUM589666:FUN589669 GEI589666:GEJ589669 GOE589666:GOF589669 GYA589666:GYB589669 HHW589666:HHX589669 HRS589666:HRT589669 IBO589666:IBP589669 ILK589666:ILL589669 IVG589666:IVH589669 JFC589666:JFD589669 JOY589666:JOZ589669 JYU589666:JYV589669 KIQ589666:KIR589669 KSM589666:KSN589669 LCI589666:LCJ589669 LME589666:LMF589669 LWA589666:LWB589669 MFW589666:MFX589669 MPS589666:MPT589669 MZO589666:MZP589669 NJK589666:NJL589669 NTG589666:NTH589669 ODC589666:ODD589669 OMY589666:OMZ589669 OWU589666:OWV589669 PGQ589666:PGR589669 PQM589666:PQN589669 QAI589666:QAJ589669 QKE589666:QKF589669 QUA589666:QUB589669 RDW589666:RDX589669 RNS589666:RNT589669 RXO589666:RXP589669 SHK589666:SHL589669 SRG589666:SRH589669 TBC589666:TBD589669 TKY589666:TKZ589669 TUU589666:TUV589669 UEQ589666:UER589669 UOM589666:UON589669 UYI589666:UYJ589669 VIE589666:VIF589669 VSA589666:VSB589669 WBW589666:WBX589669 WLS589666:WLT589669 WVO589666:WVP589669 JC655202:JD655205 SY655202:SZ655205 ACU655202:ACV655205 AMQ655202:AMR655205 AWM655202:AWN655205 BGI655202:BGJ655205 BQE655202:BQF655205 CAA655202:CAB655205 CJW655202:CJX655205 CTS655202:CTT655205 DDO655202:DDP655205 DNK655202:DNL655205 DXG655202:DXH655205 EHC655202:EHD655205 EQY655202:EQZ655205 FAU655202:FAV655205 FKQ655202:FKR655205 FUM655202:FUN655205 GEI655202:GEJ655205 GOE655202:GOF655205 GYA655202:GYB655205 HHW655202:HHX655205 HRS655202:HRT655205 IBO655202:IBP655205 ILK655202:ILL655205 IVG655202:IVH655205 JFC655202:JFD655205 JOY655202:JOZ655205 JYU655202:JYV655205 KIQ655202:KIR655205 KSM655202:KSN655205 LCI655202:LCJ655205 LME655202:LMF655205 LWA655202:LWB655205 MFW655202:MFX655205 MPS655202:MPT655205 MZO655202:MZP655205 NJK655202:NJL655205 NTG655202:NTH655205 ODC655202:ODD655205 OMY655202:OMZ655205 OWU655202:OWV655205 PGQ655202:PGR655205 PQM655202:PQN655205 QAI655202:QAJ655205 QKE655202:QKF655205 QUA655202:QUB655205 RDW655202:RDX655205 RNS655202:RNT655205 RXO655202:RXP655205 SHK655202:SHL655205 SRG655202:SRH655205 TBC655202:TBD655205 TKY655202:TKZ655205 TUU655202:TUV655205 UEQ655202:UER655205 UOM655202:UON655205 UYI655202:UYJ655205 VIE655202:VIF655205 VSA655202:VSB655205 WBW655202:WBX655205 WLS655202:WLT655205 WVO655202:WVP655205 JC720738:JD720741 SY720738:SZ720741 ACU720738:ACV720741 AMQ720738:AMR720741 AWM720738:AWN720741 BGI720738:BGJ720741 BQE720738:BQF720741 CAA720738:CAB720741 CJW720738:CJX720741 CTS720738:CTT720741 DDO720738:DDP720741 DNK720738:DNL720741 DXG720738:DXH720741 EHC720738:EHD720741 EQY720738:EQZ720741 FAU720738:FAV720741 FKQ720738:FKR720741 FUM720738:FUN720741 GEI720738:GEJ720741 GOE720738:GOF720741 GYA720738:GYB720741 HHW720738:HHX720741 HRS720738:HRT720741 IBO720738:IBP720741 ILK720738:ILL720741 IVG720738:IVH720741 JFC720738:JFD720741 JOY720738:JOZ720741 JYU720738:JYV720741 KIQ720738:KIR720741 KSM720738:KSN720741 LCI720738:LCJ720741 LME720738:LMF720741 LWA720738:LWB720741 MFW720738:MFX720741 MPS720738:MPT720741 MZO720738:MZP720741 NJK720738:NJL720741 NTG720738:NTH720741 ODC720738:ODD720741 OMY720738:OMZ720741 OWU720738:OWV720741 PGQ720738:PGR720741 PQM720738:PQN720741 QAI720738:QAJ720741 QKE720738:QKF720741 QUA720738:QUB720741 RDW720738:RDX720741 RNS720738:RNT720741 RXO720738:RXP720741 SHK720738:SHL720741 SRG720738:SRH720741 TBC720738:TBD720741 TKY720738:TKZ720741 TUU720738:TUV720741 UEQ720738:UER720741 UOM720738:UON720741 UYI720738:UYJ720741 VIE720738:VIF720741 VSA720738:VSB720741 WBW720738:WBX720741 WLS720738:WLT720741 WVO720738:WVP720741 JC786274:JD786277 SY786274:SZ786277 ACU786274:ACV786277 AMQ786274:AMR786277 AWM786274:AWN786277 BGI786274:BGJ786277 BQE786274:BQF786277 CAA786274:CAB786277 CJW786274:CJX786277 CTS786274:CTT786277 DDO786274:DDP786277 DNK786274:DNL786277 DXG786274:DXH786277 EHC786274:EHD786277 EQY786274:EQZ786277 FAU786274:FAV786277 FKQ786274:FKR786277 FUM786274:FUN786277 GEI786274:GEJ786277 GOE786274:GOF786277 GYA786274:GYB786277 HHW786274:HHX786277 HRS786274:HRT786277 IBO786274:IBP786277 ILK786274:ILL786277 IVG786274:IVH786277 JFC786274:JFD786277 JOY786274:JOZ786277 JYU786274:JYV786277 KIQ786274:KIR786277 KSM786274:KSN786277 LCI786274:LCJ786277 LME786274:LMF786277 LWA786274:LWB786277 MFW786274:MFX786277 MPS786274:MPT786277 MZO786274:MZP786277 NJK786274:NJL786277 NTG786274:NTH786277 ODC786274:ODD786277 OMY786274:OMZ786277 OWU786274:OWV786277 PGQ786274:PGR786277 PQM786274:PQN786277 QAI786274:QAJ786277 QKE786274:QKF786277 QUA786274:QUB786277 RDW786274:RDX786277 RNS786274:RNT786277 RXO786274:RXP786277 SHK786274:SHL786277 SRG786274:SRH786277 TBC786274:TBD786277 TKY786274:TKZ786277 TUU786274:TUV786277 UEQ786274:UER786277 UOM786274:UON786277 UYI786274:UYJ786277 VIE786274:VIF786277 VSA786274:VSB786277 WBW786274:WBX786277 WLS786274:WLT786277 WVO786274:WVP786277 JC851810:JD851813 SY851810:SZ851813 ACU851810:ACV851813 AMQ851810:AMR851813 AWM851810:AWN851813 BGI851810:BGJ851813 BQE851810:BQF851813 CAA851810:CAB851813 CJW851810:CJX851813 CTS851810:CTT851813 DDO851810:DDP851813 DNK851810:DNL851813 DXG851810:DXH851813 EHC851810:EHD851813 EQY851810:EQZ851813 FAU851810:FAV851813 FKQ851810:FKR851813 FUM851810:FUN851813 GEI851810:GEJ851813 GOE851810:GOF851813 GYA851810:GYB851813 HHW851810:HHX851813 HRS851810:HRT851813 IBO851810:IBP851813 ILK851810:ILL851813 IVG851810:IVH851813 JFC851810:JFD851813 JOY851810:JOZ851813 JYU851810:JYV851813 KIQ851810:KIR851813 KSM851810:KSN851813 LCI851810:LCJ851813 LME851810:LMF851813 LWA851810:LWB851813 MFW851810:MFX851813 MPS851810:MPT851813 MZO851810:MZP851813 NJK851810:NJL851813 NTG851810:NTH851813 ODC851810:ODD851813 OMY851810:OMZ851813 OWU851810:OWV851813 PGQ851810:PGR851813 PQM851810:PQN851813 QAI851810:QAJ851813 QKE851810:QKF851813 QUA851810:QUB851813 RDW851810:RDX851813 RNS851810:RNT851813 RXO851810:RXP851813 SHK851810:SHL851813 SRG851810:SRH851813 TBC851810:TBD851813 TKY851810:TKZ851813 TUU851810:TUV851813 UEQ851810:UER851813 UOM851810:UON851813 UYI851810:UYJ851813 VIE851810:VIF851813 VSA851810:VSB851813 WBW851810:WBX851813 WLS851810:WLT851813 WVO851810:WVP851813 JC917346:JD917349 SY917346:SZ917349 ACU917346:ACV917349 AMQ917346:AMR917349 AWM917346:AWN917349 BGI917346:BGJ917349 BQE917346:BQF917349 CAA917346:CAB917349 CJW917346:CJX917349 CTS917346:CTT917349 DDO917346:DDP917349 DNK917346:DNL917349 DXG917346:DXH917349 EHC917346:EHD917349 EQY917346:EQZ917349 FAU917346:FAV917349 FKQ917346:FKR917349 FUM917346:FUN917349 GEI917346:GEJ917349 GOE917346:GOF917349 GYA917346:GYB917349 HHW917346:HHX917349 HRS917346:HRT917349 IBO917346:IBP917349 ILK917346:ILL917349 IVG917346:IVH917349 JFC917346:JFD917349 JOY917346:JOZ917349 JYU917346:JYV917349 KIQ917346:KIR917349 KSM917346:KSN917349 LCI917346:LCJ917349 LME917346:LMF917349 LWA917346:LWB917349 MFW917346:MFX917349 MPS917346:MPT917349 MZO917346:MZP917349 NJK917346:NJL917349 NTG917346:NTH917349 ODC917346:ODD917349 OMY917346:OMZ917349 OWU917346:OWV917349 PGQ917346:PGR917349 PQM917346:PQN917349 QAI917346:QAJ917349 QKE917346:QKF917349 QUA917346:QUB917349 RDW917346:RDX917349 RNS917346:RNT917349 RXO917346:RXP917349 SHK917346:SHL917349 SRG917346:SRH917349 TBC917346:TBD917349 TKY917346:TKZ917349 TUU917346:TUV917349 UEQ917346:UER917349 UOM917346:UON917349 UYI917346:UYJ917349 VIE917346:VIF917349 VSA917346:VSB917349 WBW917346:WBX917349 WLS917346:WLT917349 WVO917346:WVP917349 JC982882:JD982885 SY982882:SZ982885 ACU982882:ACV982885 AMQ982882:AMR982885 AWM982882:AWN982885 BGI982882:BGJ982885 BQE982882:BQF982885 CAA982882:CAB982885 CJW982882:CJX982885 CTS982882:CTT982885 DDO982882:DDP982885 DNK982882:DNL982885 DXG982882:DXH982885 EHC982882:EHD982885 EQY982882:EQZ982885 FAU982882:FAV982885 FKQ982882:FKR982885 FUM982882:FUN982885 GEI982882:GEJ982885 GOE982882:GOF982885 GYA982882:GYB982885 HHW982882:HHX982885 HRS982882:HRT982885 IBO982882:IBP982885 ILK982882:ILL982885 IVG982882:IVH982885 JFC982882:JFD982885 JOY982882:JOZ982885 JYU982882:JYV982885 KIQ982882:KIR982885 KSM982882:KSN982885 LCI982882:LCJ982885 LME982882:LMF982885 LWA982882:LWB982885 MFW982882:MFX982885 MPS982882:MPT982885 MZO982882:MZP982885 NJK982882:NJL982885 NTG982882:NTH982885 ODC982882:ODD982885 OMY982882:OMZ982885 OWU982882:OWV982885 PGQ982882:PGR982885 PQM982882:PQN982885 QAI982882:QAJ982885 QKE982882:QKF982885 QUA982882:QUB982885 RDW982882:RDX982885 RNS982882:RNT982885 RXO982882:RXP982885 SHK982882:SHL982885 SRG982882:SRH982885 TBC982882:TBD982885 TKY982882:TKZ982885 TUU982882:TUV982885 UEQ982882:UER982885 UOM982882:UON982885 UYI982882:UYJ982885 VIE982882:VIF982885 VSA982882:VSB982885 WBW982882:WBX982885 WLS982882:WLT982885 WVO982882:WVP982885 H982882:H982885 H917346:H917349 H851810:H851813 H786274:H786277 H720738:H720741 H655202:H655205 H589666:H589669 H524130:H524133 H458594:H458597 H393058:H393061 H327522:H327525 H261986:H261989 H196450:H196453 H130914:H130917 H65378:H65381 H982923:H982925 H917387:H917389 H851851:H851853 H786315:H786317 H720779:H720781 H655243:H655245 H589707:H589709 H524171:H524173 H458635:H458637 H393099:H393101 H327563:H327565 H262027:H262029 H196491:H196493 H130955:H130957 H65419:H65421 H982887:H982921 H917351:H917385 H851815:H851849 H786279:H786313 H720743:H720777 H655207:H655241 H589671:H589705 H524135:H524169 H458599:H458633 H393063:H393097 H327527:H327561 H261991:H262025 H196455:H196489 H130919:H130953 H65383:H65417">
      <formula1>0</formula1>
    </dataValidation>
    <dataValidation type="whole" operator="notEqual" allowBlank="1" showInputMessage="1" showErrorMessage="1" errorTitle="Pogrešan unos" error="Mogu se unijeti samo cjelobrojne pozitivne ili nega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H982886 H917350 H851814 H786278 H720742 H655206 H589670 H524134 H458598 H393062 H327526 H261990 H196454 H130918 H65382">
      <formula1>999999999999</formula1>
    </dataValidation>
    <dataValidation type="whole" operator="notEqual" allowBlank="1" showInputMessage="1" showErrorMessage="1" errorTitle="Pogrešan unos" error="Mogu se unijeti samo cjelobrojne vrijednosti." sqref="JC65427:JD65438 SY65427:SZ65438 ACU65427:ACV65438 AMQ65427:AMR65438 AWM65427:AWN65438 BGI65427:BGJ65438 BQE65427:BQF65438 CAA65427:CAB65438 CJW65427:CJX65438 CTS65427:CTT65438 DDO65427:DDP65438 DNK65427:DNL65438 DXG65427:DXH65438 EHC65427:EHD65438 EQY65427:EQZ65438 FAU65427:FAV65438 FKQ65427:FKR65438 FUM65427:FUN65438 GEI65427:GEJ65438 GOE65427:GOF65438 GYA65427:GYB65438 HHW65427:HHX65438 HRS65427:HRT65438 IBO65427:IBP65438 ILK65427:ILL65438 IVG65427:IVH65438 JFC65427:JFD65438 JOY65427:JOZ65438 JYU65427:JYV65438 KIQ65427:KIR65438 KSM65427:KSN65438 LCI65427:LCJ65438 LME65427:LMF65438 LWA65427:LWB65438 MFW65427:MFX65438 MPS65427:MPT65438 MZO65427:MZP65438 NJK65427:NJL65438 NTG65427:NTH65438 ODC65427:ODD65438 OMY65427:OMZ65438 OWU65427:OWV65438 PGQ65427:PGR65438 PQM65427:PQN65438 QAI65427:QAJ65438 QKE65427:QKF65438 QUA65427:QUB65438 RDW65427:RDX65438 RNS65427:RNT65438 RXO65427:RXP65438 SHK65427:SHL65438 SRG65427:SRH65438 TBC65427:TBD65438 TKY65427:TKZ65438 TUU65427:TUV65438 UEQ65427:UER65438 UOM65427:UON65438 UYI65427:UYJ65438 VIE65427:VIF65438 VSA65427:VSB65438 WBW65427:WBX65438 WLS65427:WLT65438 WVO65427:WVP65438 JC130963:JD130974 SY130963:SZ130974 ACU130963:ACV130974 AMQ130963:AMR130974 AWM130963:AWN130974 BGI130963:BGJ130974 BQE130963:BQF130974 CAA130963:CAB130974 CJW130963:CJX130974 CTS130963:CTT130974 DDO130963:DDP130974 DNK130963:DNL130974 DXG130963:DXH130974 EHC130963:EHD130974 EQY130963:EQZ130974 FAU130963:FAV130974 FKQ130963:FKR130974 FUM130963:FUN130974 GEI130963:GEJ130974 GOE130963:GOF130974 GYA130963:GYB130974 HHW130963:HHX130974 HRS130963:HRT130974 IBO130963:IBP130974 ILK130963:ILL130974 IVG130963:IVH130974 JFC130963:JFD130974 JOY130963:JOZ130974 JYU130963:JYV130974 KIQ130963:KIR130974 KSM130963:KSN130974 LCI130963:LCJ130974 LME130963:LMF130974 LWA130963:LWB130974 MFW130963:MFX130974 MPS130963:MPT130974 MZO130963:MZP130974 NJK130963:NJL130974 NTG130963:NTH130974 ODC130963:ODD130974 OMY130963:OMZ130974 OWU130963:OWV130974 PGQ130963:PGR130974 PQM130963:PQN130974 QAI130963:QAJ130974 QKE130963:QKF130974 QUA130963:QUB130974 RDW130963:RDX130974 RNS130963:RNT130974 RXO130963:RXP130974 SHK130963:SHL130974 SRG130963:SRH130974 TBC130963:TBD130974 TKY130963:TKZ130974 TUU130963:TUV130974 UEQ130963:UER130974 UOM130963:UON130974 UYI130963:UYJ130974 VIE130963:VIF130974 VSA130963:VSB130974 WBW130963:WBX130974 WLS130963:WLT130974 WVO130963:WVP130974 JC196499:JD196510 SY196499:SZ196510 ACU196499:ACV196510 AMQ196499:AMR196510 AWM196499:AWN196510 BGI196499:BGJ196510 BQE196499:BQF196510 CAA196499:CAB196510 CJW196499:CJX196510 CTS196499:CTT196510 DDO196499:DDP196510 DNK196499:DNL196510 DXG196499:DXH196510 EHC196499:EHD196510 EQY196499:EQZ196510 FAU196499:FAV196510 FKQ196499:FKR196510 FUM196499:FUN196510 GEI196499:GEJ196510 GOE196499:GOF196510 GYA196499:GYB196510 HHW196499:HHX196510 HRS196499:HRT196510 IBO196499:IBP196510 ILK196499:ILL196510 IVG196499:IVH196510 JFC196499:JFD196510 JOY196499:JOZ196510 JYU196499:JYV196510 KIQ196499:KIR196510 KSM196499:KSN196510 LCI196499:LCJ196510 LME196499:LMF196510 LWA196499:LWB196510 MFW196499:MFX196510 MPS196499:MPT196510 MZO196499:MZP196510 NJK196499:NJL196510 NTG196499:NTH196510 ODC196499:ODD196510 OMY196499:OMZ196510 OWU196499:OWV196510 PGQ196499:PGR196510 PQM196499:PQN196510 QAI196499:QAJ196510 QKE196499:QKF196510 QUA196499:QUB196510 RDW196499:RDX196510 RNS196499:RNT196510 RXO196499:RXP196510 SHK196499:SHL196510 SRG196499:SRH196510 TBC196499:TBD196510 TKY196499:TKZ196510 TUU196499:TUV196510 UEQ196499:UER196510 UOM196499:UON196510 UYI196499:UYJ196510 VIE196499:VIF196510 VSA196499:VSB196510 WBW196499:WBX196510 WLS196499:WLT196510 WVO196499:WVP196510 JC262035:JD262046 SY262035:SZ262046 ACU262035:ACV262046 AMQ262035:AMR262046 AWM262035:AWN262046 BGI262035:BGJ262046 BQE262035:BQF262046 CAA262035:CAB262046 CJW262035:CJX262046 CTS262035:CTT262046 DDO262035:DDP262046 DNK262035:DNL262046 DXG262035:DXH262046 EHC262035:EHD262046 EQY262035:EQZ262046 FAU262035:FAV262046 FKQ262035:FKR262046 FUM262035:FUN262046 GEI262035:GEJ262046 GOE262035:GOF262046 GYA262035:GYB262046 HHW262035:HHX262046 HRS262035:HRT262046 IBO262035:IBP262046 ILK262035:ILL262046 IVG262035:IVH262046 JFC262035:JFD262046 JOY262035:JOZ262046 JYU262035:JYV262046 KIQ262035:KIR262046 KSM262035:KSN262046 LCI262035:LCJ262046 LME262035:LMF262046 LWA262035:LWB262046 MFW262035:MFX262046 MPS262035:MPT262046 MZO262035:MZP262046 NJK262035:NJL262046 NTG262035:NTH262046 ODC262035:ODD262046 OMY262035:OMZ262046 OWU262035:OWV262046 PGQ262035:PGR262046 PQM262035:PQN262046 QAI262035:QAJ262046 QKE262035:QKF262046 QUA262035:QUB262046 RDW262035:RDX262046 RNS262035:RNT262046 RXO262035:RXP262046 SHK262035:SHL262046 SRG262035:SRH262046 TBC262035:TBD262046 TKY262035:TKZ262046 TUU262035:TUV262046 UEQ262035:UER262046 UOM262035:UON262046 UYI262035:UYJ262046 VIE262035:VIF262046 VSA262035:VSB262046 WBW262035:WBX262046 WLS262035:WLT262046 WVO262035:WVP262046 JC327571:JD327582 SY327571:SZ327582 ACU327571:ACV327582 AMQ327571:AMR327582 AWM327571:AWN327582 BGI327571:BGJ327582 BQE327571:BQF327582 CAA327571:CAB327582 CJW327571:CJX327582 CTS327571:CTT327582 DDO327571:DDP327582 DNK327571:DNL327582 DXG327571:DXH327582 EHC327571:EHD327582 EQY327571:EQZ327582 FAU327571:FAV327582 FKQ327571:FKR327582 FUM327571:FUN327582 GEI327571:GEJ327582 GOE327571:GOF327582 GYA327571:GYB327582 HHW327571:HHX327582 HRS327571:HRT327582 IBO327571:IBP327582 ILK327571:ILL327582 IVG327571:IVH327582 JFC327571:JFD327582 JOY327571:JOZ327582 JYU327571:JYV327582 KIQ327571:KIR327582 KSM327571:KSN327582 LCI327571:LCJ327582 LME327571:LMF327582 LWA327571:LWB327582 MFW327571:MFX327582 MPS327571:MPT327582 MZO327571:MZP327582 NJK327571:NJL327582 NTG327571:NTH327582 ODC327571:ODD327582 OMY327571:OMZ327582 OWU327571:OWV327582 PGQ327571:PGR327582 PQM327571:PQN327582 QAI327571:QAJ327582 QKE327571:QKF327582 QUA327571:QUB327582 RDW327571:RDX327582 RNS327571:RNT327582 RXO327571:RXP327582 SHK327571:SHL327582 SRG327571:SRH327582 TBC327571:TBD327582 TKY327571:TKZ327582 TUU327571:TUV327582 UEQ327571:UER327582 UOM327571:UON327582 UYI327571:UYJ327582 VIE327571:VIF327582 VSA327571:VSB327582 WBW327571:WBX327582 WLS327571:WLT327582 WVO327571:WVP327582 JC393107:JD393118 SY393107:SZ393118 ACU393107:ACV393118 AMQ393107:AMR393118 AWM393107:AWN393118 BGI393107:BGJ393118 BQE393107:BQF393118 CAA393107:CAB393118 CJW393107:CJX393118 CTS393107:CTT393118 DDO393107:DDP393118 DNK393107:DNL393118 DXG393107:DXH393118 EHC393107:EHD393118 EQY393107:EQZ393118 FAU393107:FAV393118 FKQ393107:FKR393118 FUM393107:FUN393118 GEI393107:GEJ393118 GOE393107:GOF393118 GYA393107:GYB393118 HHW393107:HHX393118 HRS393107:HRT393118 IBO393107:IBP393118 ILK393107:ILL393118 IVG393107:IVH393118 JFC393107:JFD393118 JOY393107:JOZ393118 JYU393107:JYV393118 KIQ393107:KIR393118 KSM393107:KSN393118 LCI393107:LCJ393118 LME393107:LMF393118 LWA393107:LWB393118 MFW393107:MFX393118 MPS393107:MPT393118 MZO393107:MZP393118 NJK393107:NJL393118 NTG393107:NTH393118 ODC393107:ODD393118 OMY393107:OMZ393118 OWU393107:OWV393118 PGQ393107:PGR393118 PQM393107:PQN393118 QAI393107:QAJ393118 QKE393107:QKF393118 QUA393107:QUB393118 RDW393107:RDX393118 RNS393107:RNT393118 RXO393107:RXP393118 SHK393107:SHL393118 SRG393107:SRH393118 TBC393107:TBD393118 TKY393107:TKZ393118 TUU393107:TUV393118 UEQ393107:UER393118 UOM393107:UON393118 UYI393107:UYJ393118 VIE393107:VIF393118 VSA393107:VSB393118 WBW393107:WBX393118 WLS393107:WLT393118 WVO393107:WVP393118 JC458643:JD458654 SY458643:SZ458654 ACU458643:ACV458654 AMQ458643:AMR458654 AWM458643:AWN458654 BGI458643:BGJ458654 BQE458643:BQF458654 CAA458643:CAB458654 CJW458643:CJX458654 CTS458643:CTT458654 DDO458643:DDP458654 DNK458643:DNL458654 DXG458643:DXH458654 EHC458643:EHD458654 EQY458643:EQZ458654 FAU458643:FAV458654 FKQ458643:FKR458654 FUM458643:FUN458654 GEI458643:GEJ458654 GOE458643:GOF458654 GYA458643:GYB458654 HHW458643:HHX458654 HRS458643:HRT458654 IBO458643:IBP458654 ILK458643:ILL458654 IVG458643:IVH458654 JFC458643:JFD458654 JOY458643:JOZ458654 JYU458643:JYV458654 KIQ458643:KIR458654 KSM458643:KSN458654 LCI458643:LCJ458654 LME458643:LMF458654 LWA458643:LWB458654 MFW458643:MFX458654 MPS458643:MPT458654 MZO458643:MZP458654 NJK458643:NJL458654 NTG458643:NTH458654 ODC458643:ODD458654 OMY458643:OMZ458654 OWU458643:OWV458654 PGQ458643:PGR458654 PQM458643:PQN458654 QAI458643:QAJ458654 QKE458643:QKF458654 QUA458643:QUB458654 RDW458643:RDX458654 RNS458643:RNT458654 RXO458643:RXP458654 SHK458643:SHL458654 SRG458643:SRH458654 TBC458643:TBD458654 TKY458643:TKZ458654 TUU458643:TUV458654 UEQ458643:UER458654 UOM458643:UON458654 UYI458643:UYJ458654 VIE458643:VIF458654 VSA458643:VSB458654 WBW458643:WBX458654 WLS458643:WLT458654 WVO458643:WVP458654 JC524179:JD524190 SY524179:SZ524190 ACU524179:ACV524190 AMQ524179:AMR524190 AWM524179:AWN524190 BGI524179:BGJ524190 BQE524179:BQF524190 CAA524179:CAB524190 CJW524179:CJX524190 CTS524179:CTT524190 DDO524179:DDP524190 DNK524179:DNL524190 DXG524179:DXH524190 EHC524179:EHD524190 EQY524179:EQZ524190 FAU524179:FAV524190 FKQ524179:FKR524190 FUM524179:FUN524190 GEI524179:GEJ524190 GOE524179:GOF524190 GYA524179:GYB524190 HHW524179:HHX524190 HRS524179:HRT524190 IBO524179:IBP524190 ILK524179:ILL524190 IVG524179:IVH524190 JFC524179:JFD524190 JOY524179:JOZ524190 JYU524179:JYV524190 KIQ524179:KIR524190 KSM524179:KSN524190 LCI524179:LCJ524190 LME524179:LMF524190 LWA524179:LWB524190 MFW524179:MFX524190 MPS524179:MPT524190 MZO524179:MZP524190 NJK524179:NJL524190 NTG524179:NTH524190 ODC524179:ODD524190 OMY524179:OMZ524190 OWU524179:OWV524190 PGQ524179:PGR524190 PQM524179:PQN524190 QAI524179:QAJ524190 QKE524179:QKF524190 QUA524179:QUB524190 RDW524179:RDX524190 RNS524179:RNT524190 RXO524179:RXP524190 SHK524179:SHL524190 SRG524179:SRH524190 TBC524179:TBD524190 TKY524179:TKZ524190 TUU524179:TUV524190 UEQ524179:UER524190 UOM524179:UON524190 UYI524179:UYJ524190 VIE524179:VIF524190 VSA524179:VSB524190 WBW524179:WBX524190 WLS524179:WLT524190 WVO524179:WVP524190 JC589715:JD589726 SY589715:SZ589726 ACU589715:ACV589726 AMQ589715:AMR589726 AWM589715:AWN589726 BGI589715:BGJ589726 BQE589715:BQF589726 CAA589715:CAB589726 CJW589715:CJX589726 CTS589715:CTT589726 DDO589715:DDP589726 DNK589715:DNL589726 DXG589715:DXH589726 EHC589715:EHD589726 EQY589715:EQZ589726 FAU589715:FAV589726 FKQ589715:FKR589726 FUM589715:FUN589726 GEI589715:GEJ589726 GOE589715:GOF589726 GYA589715:GYB589726 HHW589715:HHX589726 HRS589715:HRT589726 IBO589715:IBP589726 ILK589715:ILL589726 IVG589715:IVH589726 JFC589715:JFD589726 JOY589715:JOZ589726 JYU589715:JYV589726 KIQ589715:KIR589726 KSM589715:KSN589726 LCI589715:LCJ589726 LME589715:LMF589726 LWA589715:LWB589726 MFW589715:MFX589726 MPS589715:MPT589726 MZO589715:MZP589726 NJK589715:NJL589726 NTG589715:NTH589726 ODC589715:ODD589726 OMY589715:OMZ589726 OWU589715:OWV589726 PGQ589715:PGR589726 PQM589715:PQN589726 QAI589715:QAJ589726 QKE589715:QKF589726 QUA589715:QUB589726 RDW589715:RDX589726 RNS589715:RNT589726 RXO589715:RXP589726 SHK589715:SHL589726 SRG589715:SRH589726 TBC589715:TBD589726 TKY589715:TKZ589726 TUU589715:TUV589726 UEQ589715:UER589726 UOM589715:UON589726 UYI589715:UYJ589726 VIE589715:VIF589726 VSA589715:VSB589726 WBW589715:WBX589726 WLS589715:WLT589726 WVO589715:WVP589726 JC655251:JD655262 SY655251:SZ655262 ACU655251:ACV655262 AMQ655251:AMR655262 AWM655251:AWN655262 BGI655251:BGJ655262 BQE655251:BQF655262 CAA655251:CAB655262 CJW655251:CJX655262 CTS655251:CTT655262 DDO655251:DDP655262 DNK655251:DNL655262 DXG655251:DXH655262 EHC655251:EHD655262 EQY655251:EQZ655262 FAU655251:FAV655262 FKQ655251:FKR655262 FUM655251:FUN655262 GEI655251:GEJ655262 GOE655251:GOF655262 GYA655251:GYB655262 HHW655251:HHX655262 HRS655251:HRT655262 IBO655251:IBP655262 ILK655251:ILL655262 IVG655251:IVH655262 JFC655251:JFD655262 JOY655251:JOZ655262 JYU655251:JYV655262 KIQ655251:KIR655262 KSM655251:KSN655262 LCI655251:LCJ655262 LME655251:LMF655262 LWA655251:LWB655262 MFW655251:MFX655262 MPS655251:MPT655262 MZO655251:MZP655262 NJK655251:NJL655262 NTG655251:NTH655262 ODC655251:ODD655262 OMY655251:OMZ655262 OWU655251:OWV655262 PGQ655251:PGR655262 PQM655251:PQN655262 QAI655251:QAJ655262 QKE655251:QKF655262 QUA655251:QUB655262 RDW655251:RDX655262 RNS655251:RNT655262 RXO655251:RXP655262 SHK655251:SHL655262 SRG655251:SRH655262 TBC655251:TBD655262 TKY655251:TKZ655262 TUU655251:TUV655262 UEQ655251:UER655262 UOM655251:UON655262 UYI655251:UYJ655262 VIE655251:VIF655262 VSA655251:VSB655262 WBW655251:WBX655262 WLS655251:WLT655262 WVO655251:WVP655262 JC720787:JD720798 SY720787:SZ720798 ACU720787:ACV720798 AMQ720787:AMR720798 AWM720787:AWN720798 BGI720787:BGJ720798 BQE720787:BQF720798 CAA720787:CAB720798 CJW720787:CJX720798 CTS720787:CTT720798 DDO720787:DDP720798 DNK720787:DNL720798 DXG720787:DXH720798 EHC720787:EHD720798 EQY720787:EQZ720798 FAU720787:FAV720798 FKQ720787:FKR720798 FUM720787:FUN720798 GEI720787:GEJ720798 GOE720787:GOF720798 GYA720787:GYB720798 HHW720787:HHX720798 HRS720787:HRT720798 IBO720787:IBP720798 ILK720787:ILL720798 IVG720787:IVH720798 JFC720787:JFD720798 JOY720787:JOZ720798 JYU720787:JYV720798 KIQ720787:KIR720798 KSM720787:KSN720798 LCI720787:LCJ720798 LME720787:LMF720798 LWA720787:LWB720798 MFW720787:MFX720798 MPS720787:MPT720798 MZO720787:MZP720798 NJK720787:NJL720798 NTG720787:NTH720798 ODC720787:ODD720798 OMY720787:OMZ720798 OWU720787:OWV720798 PGQ720787:PGR720798 PQM720787:PQN720798 QAI720787:QAJ720798 QKE720787:QKF720798 QUA720787:QUB720798 RDW720787:RDX720798 RNS720787:RNT720798 RXO720787:RXP720798 SHK720787:SHL720798 SRG720787:SRH720798 TBC720787:TBD720798 TKY720787:TKZ720798 TUU720787:TUV720798 UEQ720787:UER720798 UOM720787:UON720798 UYI720787:UYJ720798 VIE720787:VIF720798 VSA720787:VSB720798 WBW720787:WBX720798 WLS720787:WLT720798 WVO720787:WVP720798 JC786323:JD786334 SY786323:SZ786334 ACU786323:ACV786334 AMQ786323:AMR786334 AWM786323:AWN786334 BGI786323:BGJ786334 BQE786323:BQF786334 CAA786323:CAB786334 CJW786323:CJX786334 CTS786323:CTT786334 DDO786323:DDP786334 DNK786323:DNL786334 DXG786323:DXH786334 EHC786323:EHD786334 EQY786323:EQZ786334 FAU786323:FAV786334 FKQ786323:FKR786334 FUM786323:FUN786334 GEI786323:GEJ786334 GOE786323:GOF786334 GYA786323:GYB786334 HHW786323:HHX786334 HRS786323:HRT786334 IBO786323:IBP786334 ILK786323:ILL786334 IVG786323:IVH786334 JFC786323:JFD786334 JOY786323:JOZ786334 JYU786323:JYV786334 KIQ786323:KIR786334 KSM786323:KSN786334 LCI786323:LCJ786334 LME786323:LMF786334 LWA786323:LWB786334 MFW786323:MFX786334 MPS786323:MPT786334 MZO786323:MZP786334 NJK786323:NJL786334 NTG786323:NTH786334 ODC786323:ODD786334 OMY786323:OMZ786334 OWU786323:OWV786334 PGQ786323:PGR786334 PQM786323:PQN786334 QAI786323:QAJ786334 QKE786323:QKF786334 QUA786323:QUB786334 RDW786323:RDX786334 RNS786323:RNT786334 RXO786323:RXP786334 SHK786323:SHL786334 SRG786323:SRH786334 TBC786323:TBD786334 TKY786323:TKZ786334 TUU786323:TUV786334 UEQ786323:UER786334 UOM786323:UON786334 UYI786323:UYJ786334 VIE786323:VIF786334 VSA786323:VSB786334 WBW786323:WBX786334 WLS786323:WLT786334 WVO786323:WVP786334 JC851859:JD851870 SY851859:SZ851870 ACU851859:ACV851870 AMQ851859:AMR851870 AWM851859:AWN851870 BGI851859:BGJ851870 BQE851859:BQF851870 CAA851859:CAB851870 CJW851859:CJX851870 CTS851859:CTT851870 DDO851859:DDP851870 DNK851859:DNL851870 DXG851859:DXH851870 EHC851859:EHD851870 EQY851859:EQZ851870 FAU851859:FAV851870 FKQ851859:FKR851870 FUM851859:FUN851870 GEI851859:GEJ851870 GOE851859:GOF851870 GYA851859:GYB851870 HHW851859:HHX851870 HRS851859:HRT851870 IBO851859:IBP851870 ILK851859:ILL851870 IVG851859:IVH851870 JFC851859:JFD851870 JOY851859:JOZ851870 JYU851859:JYV851870 KIQ851859:KIR851870 KSM851859:KSN851870 LCI851859:LCJ851870 LME851859:LMF851870 LWA851859:LWB851870 MFW851859:MFX851870 MPS851859:MPT851870 MZO851859:MZP851870 NJK851859:NJL851870 NTG851859:NTH851870 ODC851859:ODD851870 OMY851859:OMZ851870 OWU851859:OWV851870 PGQ851859:PGR851870 PQM851859:PQN851870 QAI851859:QAJ851870 QKE851859:QKF851870 QUA851859:QUB851870 RDW851859:RDX851870 RNS851859:RNT851870 RXO851859:RXP851870 SHK851859:SHL851870 SRG851859:SRH851870 TBC851859:TBD851870 TKY851859:TKZ851870 TUU851859:TUV851870 UEQ851859:UER851870 UOM851859:UON851870 UYI851859:UYJ851870 VIE851859:VIF851870 VSA851859:VSB851870 WBW851859:WBX851870 WLS851859:WLT851870 WVO851859:WVP851870 JC917395:JD917406 SY917395:SZ917406 ACU917395:ACV917406 AMQ917395:AMR917406 AWM917395:AWN917406 BGI917395:BGJ917406 BQE917395:BQF917406 CAA917395:CAB917406 CJW917395:CJX917406 CTS917395:CTT917406 DDO917395:DDP917406 DNK917395:DNL917406 DXG917395:DXH917406 EHC917395:EHD917406 EQY917395:EQZ917406 FAU917395:FAV917406 FKQ917395:FKR917406 FUM917395:FUN917406 GEI917395:GEJ917406 GOE917395:GOF917406 GYA917395:GYB917406 HHW917395:HHX917406 HRS917395:HRT917406 IBO917395:IBP917406 ILK917395:ILL917406 IVG917395:IVH917406 JFC917395:JFD917406 JOY917395:JOZ917406 JYU917395:JYV917406 KIQ917395:KIR917406 KSM917395:KSN917406 LCI917395:LCJ917406 LME917395:LMF917406 LWA917395:LWB917406 MFW917395:MFX917406 MPS917395:MPT917406 MZO917395:MZP917406 NJK917395:NJL917406 NTG917395:NTH917406 ODC917395:ODD917406 OMY917395:OMZ917406 OWU917395:OWV917406 PGQ917395:PGR917406 PQM917395:PQN917406 QAI917395:QAJ917406 QKE917395:QKF917406 QUA917395:QUB917406 RDW917395:RDX917406 RNS917395:RNT917406 RXO917395:RXP917406 SHK917395:SHL917406 SRG917395:SRH917406 TBC917395:TBD917406 TKY917395:TKZ917406 TUU917395:TUV917406 UEQ917395:UER917406 UOM917395:UON917406 UYI917395:UYJ917406 VIE917395:VIF917406 VSA917395:VSB917406 WBW917395:WBX917406 WLS917395:WLT917406 WVO917395:WVP917406 JC982931:JD982942 SY982931:SZ982942 ACU982931:ACV982942 AMQ982931:AMR982942 AWM982931:AWN982942 BGI982931:BGJ982942 BQE982931:BQF982942 CAA982931:CAB982942 CJW982931:CJX982942 CTS982931:CTT982942 DDO982931:DDP982942 DNK982931:DNL982942 DXG982931:DXH982942 EHC982931:EHD982942 EQY982931:EQZ982942 FAU982931:FAV982942 FKQ982931:FKR982942 FUM982931:FUN982942 GEI982931:GEJ982942 GOE982931:GOF982942 GYA982931:GYB982942 HHW982931:HHX982942 HRS982931:HRT982942 IBO982931:IBP982942 ILK982931:ILL982942 IVG982931:IVH982942 JFC982931:JFD982942 JOY982931:JOZ982942 JYU982931:JYV982942 KIQ982931:KIR982942 KSM982931:KSN982942 LCI982931:LCJ982942 LME982931:LMF982942 LWA982931:LWB982942 MFW982931:MFX982942 MPS982931:MPT982942 MZO982931:MZP982942 NJK982931:NJL982942 NTG982931:NTH982942 ODC982931:ODD982942 OMY982931:OMZ982942 OWU982931:OWV982942 PGQ982931:PGR982942 PQM982931:PQN982942 QAI982931:QAJ982942 QKE982931:QKF982942 QUA982931:QUB982942 RDW982931:RDX982942 RNS982931:RNT982942 RXO982931:RXP982942 SHK982931:SHL982942 SRG982931:SRH982942 TBC982931:TBD982942 TKY982931:TKZ982942 TUU982931:TUV982942 UEQ982931:UER982942 UOM982931:UON982942 UYI982931:UYJ982942 VIE982931:VIF982942 VSA982931:VSB982942 WBW982931:WBX982942 WLS982931:WLT982942 WVO982931:WVP982942 JC65441:JD65442 SY65441:SZ65442 ACU65441:ACV65442 AMQ65441:AMR65442 AWM65441:AWN65442 BGI65441:BGJ65442 BQE65441:BQF65442 CAA65441:CAB65442 CJW65441:CJX65442 CTS65441:CTT65442 DDO65441:DDP65442 DNK65441:DNL65442 DXG65441:DXH65442 EHC65441:EHD65442 EQY65441:EQZ65442 FAU65441:FAV65442 FKQ65441:FKR65442 FUM65441:FUN65442 GEI65441:GEJ65442 GOE65441:GOF65442 GYA65441:GYB65442 HHW65441:HHX65442 HRS65441:HRT65442 IBO65441:IBP65442 ILK65441:ILL65442 IVG65441:IVH65442 JFC65441:JFD65442 JOY65441:JOZ65442 JYU65441:JYV65442 KIQ65441:KIR65442 KSM65441:KSN65442 LCI65441:LCJ65442 LME65441:LMF65442 LWA65441:LWB65442 MFW65441:MFX65442 MPS65441:MPT65442 MZO65441:MZP65442 NJK65441:NJL65442 NTG65441:NTH65442 ODC65441:ODD65442 OMY65441:OMZ65442 OWU65441:OWV65442 PGQ65441:PGR65442 PQM65441:PQN65442 QAI65441:QAJ65442 QKE65441:QKF65442 QUA65441:QUB65442 RDW65441:RDX65442 RNS65441:RNT65442 RXO65441:RXP65442 SHK65441:SHL65442 SRG65441:SRH65442 TBC65441:TBD65442 TKY65441:TKZ65442 TUU65441:TUV65442 UEQ65441:UER65442 UOM65441:UON65442 UYI65441:UYJ65442 VIE65441:VIF65442 VSA65441:VSB65442 WBW65441:WBX65442 WLS65441:WLT65442 WVO65441:WVP65442 JC130977:JD130978 SY130977:SZ130978 ACU130977:ACV130978 AMQ130977:AMR130978 AWM130977:AWN130978 BGI130977:BGJ130978 BQE130977:BQF130978 CAA130977:CAB130978 CJW130977:CJX130978 CTS130977:CTT130978 DDO130977:DDP130978 DNK130977:DNL130978 DXG130977:DXH130978 EHC130977:EHD130978 EQY130977:EQZ130978 FAU130977:FAV130978 FKQ130977:FKR130978 FUM130977:FUN130978 GEI130977:GEJ130978 GOE130977:GOF130978 GYA130977:GYB130978 HHW130977:HHX130978 HRS130977:HRT130978 IBO130977:IBP130978 ILK130977:ILL130978 IVG130977:IVH130978 JFC130977:JFD130978 JOY130977:JOZ130978 JYU130977:JYV130978 KIQ130977:KIR130978 KSM130977:KSN130978 LCI130977:LCJ130978 LME130977:LMF130978 LWA130977:LWB130978 MFW130977:MFX130978 MPS130977:MPT130978 MZO130977:MZP130978 NJK130977:NJL130978 NTG130977:NTH130978 ODC130977:ODD130978 OMY130977:OMZ130978 OWU130977:OWV130978 PGQ130977:PGR130978 PQM130977:PQN130978 QAI130977:QAJ130978 QKE130977:QKF130978 QUA130977:QUB130978 RDW130977:RDX130978 RNS130977:RNT130978 RXO130977:RXP130978 SHK130977:SHL130978 SRG130977:SRH130978 TBC130977:TBD130978 TKY130977:TKZ130978 TUU130977:TUV130978 UEQ130977:UER130978 UOM130977:UON130978 UYI130977:UYJ130978 VIE130977:VIF130978 VSA130977:VSB130978 WBW130977:WBX130978 WLS130977:WLT130978 WVO130977:WVP130978 JC196513:JD196514 SY196513:SZ196514 ACU196513:ACV196514 AMQ196513:AMR196514 AWM196513:AWN196514 BGI196513:BGJ196514 BQE196513:BQF196514 CAA196513:CAB196514 CJW196513:CJX196514 CTS196513:CTT196514 DDO196513:DDP196514 DNK196513:DNL196514 DXG196513:DXH196514 EHC196513:EHD196514 EQY196513:EQZ196514 FAU196513:FAV196514 FKQ196513:FKR196514 FUM196513:FUN196514 GEI196513:GEJ196514 GOE196513:GOF196514 GYA196513:GYB196514 HHW196513:HHX196514 HRS196513:HRT196514 IBO196513:IBP196514 ILK196513:ILL196514 IVG196513:IVH196514 JFC196513:JFD196514 JOY196513:JOZ196514 JYU196513:JYV196514 KIQ196513:KIR196514 KSM196513:KSN196514 LCI196513:LCJ196514 LME196513:LMF196514 LWA196513:LWB196514 MFW196513:MFX196514 MPS196513:MPT196514 MZO196513:MZP196514 NJK196513:NJL196514 NTG196513:NTH196514 ODC196513:ODD196514 OMY196513:OMZ196514 OWU196513:OWV196514 PGQ196513:PGR196514 PQM196513:PQN196514 QAI196513:QAJ196514 QKE196513:QKF196514 QUA196513:QUB196514 RDW196513:RDX196514 RNS196513:RNT196514 RXO196513:RXP196514 SHK196513:SHL196514 SRG196513:SRH196514 TBC196513:TBD196514 TKY196513:TKZ196514 TUU196513:TUV196514 UEQ196513:UER196514 UOM196513:UON196514 UYI196513:UYJ196514 VIE196513:VIF196514 VSA196513:VSB196514 WBW196513:WBX196514 WLS196513:WLT196514 WVO196513:WVP196514 JC262049:JD262050 SY262049:SZ262050 ACU262049:ACV262050 AMQ262049:AMR262050 AWM262049:AWN262050 BGI262049:BGJ262050 BQE262049:BQF262050 CAA262049:CAB262050 CJW262049:CJX262050 CTS262049:CTT262050 DDO262049:DDP262050 DNK262049:DNL262050 DXG262049:DXH262050 EHC262049:EHD262050 EQY262049:EQZ262050 FAU262049:FAV262050 FKQ262049:FKR262050 FUM262049:FUN262050 GEI262049:GEJ262050 GOE262049:GOF262050 GYA262049:GYB262050 HHW262049:HHX262050 HRS262049:HRT262050 IBO262049:IBP262050 ILK262049:ILL262050 IVG262049:IVH262050 JFC262049:JFD262050 JOY262049:JOZ262050 JYU262049:JYV262050 KIQ262049:KIR262050 KSM262049:KSN262050 LCI262049:LCJ262050 LME262049:LMF262050 LWA262049:LWB262050 MFW262049:MFX262050 MPS262049:MPT262050 MZO262049:MZP262050 NJK262049:NJL262050 NTG262049:NTH262050 ODC262049:ODD262050 OMY262049:OMZ262050 OWU262049:OWV262050 PGQ262049:PGR262050 PQM262049:PQN262050 QAI262049:QAJ262050 QKE262049:QKF262050 QUA262049:QUB262050 RDW262049:RDX262050 RNS262049:RNT262050 RXO262049:RXP262050 SHK262049:SHL262050 SRG262049:SRH262050 TBC262049:TBD262050 TKY262049:TKZ262050 TUU262049:TUV262050 UEQ262049:UER262050 UOM262049:UON262050 UYI262049:UYJ262050 VIE262049:VIF262050 VSA262049:VSB262050 WBW262049:WBX262050 WLS262049:WLT262050 WVO262049:WVP262050 JC327585:JD327586 SY327585:SZ327586 ACU327585:ACV327586 AMQ327585:AMR327586 AWM327585:AWN327586 BGI327585:BGJ327586 BQE327585:BQF327586 CAA327585:CAB327586 CJW327585:CJX327586 CTS327585:CTT327586 DDO327585:DDP327586 DNK327585:DNL327586 DXG327585:DXH327586 EHC327585:EHD327586 EQY327585:EQZ327586 FAU327585:FAV327586 FKQ327585:FKR327586 FUM327585:FUN327586 GEI327585:GEJ327586 GOE327585:GOF327586 GYA327585:GYB327586 HHW327585:HHX327586 HRS327585:HRT327586 IBO327585:IBP327586 ILK327585:ILL327586 IVG327585:IVH327586 JFC327585:JFD327586 JOY327585:JOZ327586 JYU327585:JYV327586 KIQ327585:KIR327586 KSM327585:KSN327586 LCI327585:LCJ327586 LME327585:LMF327586 LWA327585:LWB327586 MFW327585:MFX327586 MPS327585:MPT327586 MZO327585:MZP327586 NJK327585:NJL327586 NTG327585:NTH327586 ODC327585:ODD327586 OMY327585:OMZ327586 OWU327585:OWV327586 PGQ327585:PGR327586 PQM327585:PQN327586 QAI327585:QAJ327586 QKE327585:QKF327586 QUA327585:QUB327586 RDW327585:RDX327586 RNS327585:RNT327586 RXO327585:RXP327586 SHK327585:SHL327586 SRG327585:SRH327586 TBC327585:TBD327586 TKY327585:TKZ327586 TUU327585:TUV327586 UEQ327585:UER327586 UOM327585:UON327586 UYI327585:UYJ327586 VIE327585:VIF327586 VSA327585:VSB327586 WBW327585:WBX327586 WLS327585:WLT327586 WVO327585:WVP327586 JC393121:JD393122 SY393121:SZ393122 ACU393121:ACV393122 AMQ393121:AMR393122 AWM393121:AWN393122 BGI393121:BGJ393122 BQE393121:BQF393122 CAA393121:CAB393122 CJW393121:CJX393122 CTS393121:CTT393122 DDO393121:DDP393122 DNK393121:DNL393122 DXG393121:DXH393122 EHC393121:EHD393122 EQY393121:EQZ393122 FAU393121:FAV393122 FKQ393121:FKR393122 FUM393121:FUN393122 GEI393121:GEJ393122 GOE393121:GOF393122 GYA393121:GYB393122 HHW393121:HHX393122 HRS393121:HRT393122 IBO393121:IBP393122 ILK393121:ILL393122 IVG393121:IVH393122 JFC393121:JFD393122 JOY393121:JOZ393122 JYU393121:JYV393122 KIQ393121:KIR393122 KSM393121:KSN393122 LCI393121:LCJ393122 LME393121:LMF393122 LWA393121:LWB393122 MFW393121:MFX393122 MPS393121:MPT393122 MZO393121:MZP393122 NJK393121:NJL393122 NTG393121:NTH393122 ODC393121:ODD393122 OMY393121:OMZ393122 OWU393121:OWV393122 PGQ393121:PGR393122 PQM393121:PQN393122 QAI393121:QAJ393122 QKE393121:QKF393122 QUA393121:QUB393122 RDW393121:RDX393122 RNS393121:RNT393122 RXO393121:RXP393122 SHK393121:SHL393122 SRG393121:SRH393122 TBC393121:TBD393122 TKY393121:TKZ393122 TUU393121:TUV393122 UEQ393121:UER393122 UOM393121:UON393122 UYI393121:UYJ393122 VIE393121:VIF393122 VSA393121:VSB393122 WBW393121:WBX393122 WLS393121:WLT393122 WVO393121:WVP393122 JC458657:JD458658 SY458657:SZ458658 ACU458657:ACV458658 AMQ458657:AMR458658 AWM458657:AWN458658 BGI458657:BGJ458658 BQE458657:BQF458658 CAA458657:CAB458658 CJW458657:CJX458658 CTS458657:CTT458658 DDO458657:DDP458658 DNK458657:DNL458658 DXG458657:DXH458658 EHC458657:EHD458658 EQY458657:EQZ458658 FAU458657:FAV458658 FKQ458657:FKR458658 FUM458657:FUN458658 GEI458657:GEJ458658 GOE458657:GOF458658 GYA458657:GYB458658 HHW458657:HHX458658 HRS458657:HRT458658 IBO458657:IBP458658 ILK458657:ILL458658 IVG458657:IVH458658 JFC458657:JFD458658 JOY458657:JOZ458658 JYU458657:JYV458658 KIQ458657:KIR458658 KSM458657:KSN458658 LCI458657:LCJ458658 LME458657:LMF458658 LWA458657:LWB458658 MFW458657:MFX458658 MPS458657:MPT458658 MZO458657:MZP458658 NJK458657:NJL458658 NTG458657:NTH458658 ODC458657:ODD458658 OMY458657:OMZ458658 OWU458657:OWV458658 PGQ458657:PGR458658 PQM458657:PQN458658 QAI458657:QAJ458658 QKE458657:QKF458658 QUA458657:QUB458658 RDW458657:RDX458658 RNS458657:RNT458658 RXO458657:RXP458658 SHK458657:SHL458658 SRG458657:SRH458658 TBC458657:TBD458658 TKY458657:TKZ458658 TUU458657:TUV458658 UEQ458657:UER458658 UOM458657:UON458658 UYI458657:UYJ458658 VIE458657:VIF458658 VSA458657:VSB458658 WBW458657:WBX458658 WLS458657:WLT458658 WVO458657:WVP458658 JC524193:JD524194 SY524193:SZ524194 ACU524193:ACV524194 AMQ524193:AMR524194 AWM524193:AWN524194 BGI524193:BGJ524194 BQE524193:BQF524194 CAA524193:CAB524194 CJW524193:CJX524194 CTS524193:CTT524194 DDO524193:DDP524194 DNK524193:DNL524194 DXG524193:DXH524194 EHC524193:EHD524194 EQY524193:EQZ524194 FAU524193:FAV524194 FKQ524193:FKR524194 FUM524193:FUN524194 GEI524193:GEJ524194 GOE524193:GOF524194 GYA524193:GYB524194 HHW524193:HHX524194 HRS524193:HRT524194 IBO524193:IBP524194 ILK524193:ILL524194 IVG524193:IVH524194 JFC524193:JFD524194 JOY524193:JOZ524194 JYU524193:JYV524194 KIQ524193:KIR524194 KSM524193:KSN524194 LCI524193:LCJ524194 LME524193:LMF524194 LWA524193:LWB524194 MFW524193:MFX524194 MPS524193:MPT524194 MZO524193:MZP524194 NJK524193:NJL524194 NTG524193:NTH524194 ODC524193:ODD524194 OMY524193:OMZ524194 OWU524193:OWV524194 PGQ524193:PGR524194 PQM524193:PQN524194 QAI524193:QAJ524194 QKE524193:QKF524194 QUA524193:QUB524194 RDW524193:RDX524194 RNS524193:RNT524194 RXO524193:RXP524194 SHK524193:SHL524194 SRG524193:SRH524194 TBC524193:TBD524194 TKY524193:TKZ524194 TUU524193:TUV524194 UEQ524193:UER524194 UOM524193:UON524194 UYI524193:UYJ524194 VIE524193:VIF524194 VSA524193:VSB524194 WBW524193:WBX524194 WLS524193:WLT524194 WVO524193:WVP524194 JC589729:JD589730 SY589729:SZ589730 ACU589729:ACV589730 AMQ589729:AMR589730 AWM589729:AWN589730 BGI589729:BGJ589730 BQE589729:BQF589730 CAA589729:CAB589730 CJW589729:CJX589730 CTS589729:CTT589730 DDO589729:DDP589730 DNK589729:DNL589730 DXG589729:DXH589730 EHC589729:EHD589730 EQY589729:EQZ589730 FAU589729:FAV589730 FKQ589729:FKR589730 FUM589729:FUN589730 GEI589729:GEJ589730 GOE589729:GOF589730 GYA589729:GYB589730 HHW589729:HHX589730 HRS589729:HRT589730 IBO589729:IBP589730 ILK589729:ILL589730 IVG589729:IVH589730 JFC589729:JFD589730 JOY589729:JOZ589730 JYU589729:JYV589730 KIQ589729:KIR589730 KSM589729:KSN589730 LCI589729:LCJ589730 LME589729:LMF589730 LWA589729:LWB589730 MFW589729:MFX589730 MPS589729:MPT589730 MZO589729:MZP589730 NJK589729:NJL589730 NTG589729:NTH589730 ODC589729:ODD589730 OMY589729:OMZ589730 OWU589729:OWV589730 PGQ589729:PGR589730 PQM589729:PQN589730 QAI589729:QAJ589730 QKE589729:QKF589730 QUA589729:QUB589730 RDW589729:RDX589730 RNS589729:RNT589730 RXO589729:RXP589730 SHK589729:SHL589730 SRG589729:SRH589730 TBC589729:TBD589730 TKY589729:TKZ589730 TUU589729:TUV589730 UEQ589729:UER589730 UOM589729:UON589730 UYI589729:UYJ589730 VIE589729:VIF589730 VSA589729:VSB589730 WBW589729:WBX589730 WLS589729:WLT589730 WVO589729:WVP589730 JC655265:JD655266 SY655265:SZ655266 ACU655265:ACV655266 AMQ655265:AMR655266 AWM655265:AWN655266 BGI655265:BGJ655266 BQE655265:BQF655266 CAA655265:CAB655266 CJW655265:CJX655266 CTS655265:CTT655266 DDO655265:DDP655266 DNK655265:DNL655266 DXG655265:DXH655266 EHC655265:EHD655266 EQY655265:EQZ655266 FAU655265:FAV655266 FKQ655265:FKR655266 FUM655265:FUN655266 GEI655265:GEJ655266 GOE655265:GOF655266 GYA655265:GYB655266 HHW655265:HHX655266 HRS655265:HRT655266 IBO655265:IBP655266 ILK655265:ILL655266 IVG655265:IVH655266 JFC655265:JFD655266 JOY655265:JOZ655266 JYU655265:JYV655266 KIQ655265:KIR655266 KSM655265:KSN655266 LCI655265:LCJ655266 LME655265:LMF655266 LWA655265:LWB655266 MFW655265:MFX655266 MPS655265:MPT655266 MZO655265:MZP655266 NJK655265:NJL655266 NTG655265:NTH655266 ODC655265:ODD655266 OMY655265:OMZ655266 OWU655265:OWV655266 PGQ655265:PGR655266 PQM655265:PQN655266 QAI655265:QAJ655266 QKE655265:QKF655266 QUA655265:QUB655266 RDW655265:RDX655266 RNS655265:RNT655266 RXO655265:RXP655266 SHK655265:SHL655266 SRG655265:SRH655266 TBC655265:TBD655266 TKY655265:TKZ655266 TUU655265:TUV655266 UEQ655265:UER655266 UOM655265:UON655266 UYI655265:UYJ655266 VIE655265:VIF655266 VSA655265:VSB655266 WBW655265:WBX655266 WLS655265:WLT655266 WVO655265:WVP655266 JC720801:JD720802 SY720801:SZ720802 ACU720801:ACV720802 AMQ720801:AMR720802 AWM720801:AWN720802 BGI720801:BGJ720802 BQE720801:BQF720802 CAA720801:CAB720802 CJW720801:CJX720802 CTS720801:CTT720802 DDO720801:DDP720802 DNK720801:DNL720802 DXG720801:DXH720802 EHC720801:EHD720802 EQY720801:EQZ720802 FAU720801:FAV720802 FKQ720801:FKR720802 FUM720801:FUN720802 GEI720801:GEJ720802 GOE720801:GOF720802 GYA720801:GYB720802 HHW720801:HHX720802 HRS720801:HRT720802 IBO720801:IBP720802 ILK720801:ILL720802 IVG720801:IVH720802 JFC720801:JFD720802 JOY720801:JOZ720802 JYU720801:JYV720802 KIQ720801:KIR720802 KSM720801:KSN720802 LCI720801:LCJ720802 LME720801:LMF720802 LWA720801:LWB720802 MFW720801:MFX720802 MPS720801:MPT720802 MZO720801:MZP720802 NJK720801:NJL720802 NTG720801:NTH720802 ODC720801:ODD720802 OMY720801:OMZ720802 OWU720801:OWV720802 PGQ720801:PGR720802 PQM720801:PQN720802 QAI720801:QAJ720802 QKE720801:QKF720802 QUA720801:QUB720802 RDW720801:RDX720802 RNS720801:RNT720802 RXO720801:RXP720802 SHK720801:SHL720802 SRG720801:SRH720802 TBC720801:TBD720802 TKY720801:TKZ720802 TUU720801:TUV720802 UEQ720801:UER720802 UOM720801:UON720802 UYI720801:UYJ720802 VIE720801:VIF720802 VSA720801:VSB720802 WBW720801:WBX720802 WLS720801:WLT720802 WVO720801:WVP720802 JC786337:JD786338 SY786337:SZ786338 ACU786337:ACV786338 AMQ786337:AMR786338 AWM786337:AWN786338 BGI786337:BGJ786338 BQE786337:BQF786338 CAA786337:CAB786338 CJW786337:CJX786338 CTS786337:CTT786338 DDO786337:DDP786338 DNK786337:DNL786338 DXG786337:DXH786338 EHC786337:EHD786338 EQY786337:EQZ786338 FAU786337:FAV786338 FKQ786337:FKR786338 FUM786337:FUN786338 GEI786337:GEJ786338 GOE786337:GOF786338 GYA786337:GYB786338 HHW786337:HHX786338 HRS786337:HRT786338 IBO786337:IBP786338 ILK786337:ILL786338 IVG786337:IVH786338 JFC786337:JFD786338 JOY786337:JOZ786338 JYU786337:JYV786338 KIQ786337:KIR786338 KSM786337:KSN786338 LCI786337:LCJ786338 LME786337:LMF786338 LWA786337:LWB786338 MFW786337:MFX786338 MPS786337:MPT786338 MZO786337:MZP786338 NJK786337:NJL786338 NTG786337:NTH786338 ODC786337:ODD786338 OMY786337:OMZ786338 OWU786337:OWV786338 PGQ786337:PGR786338 PQM786337:PQN786338 QAI786337:QAJ786338 QKE786337:QKF786338 QUA786337:QUB786338 RDW786337:RDX786338 RNS786337:RNT786338 RXO786337:RXP786338 SHK786337:SHL786338 SRG786337:SRH786338 TBC786337:TBD786338 TKY786337:TKZ786338 TUU786337:TUV786338 UEQ786337:UER786338 UOM786337:UON786338 UYI786337:UYJ786338 VIE786337:VIF786338 VSA786337:VSB786338 WBW786337:WBX786338 WLS786337:WLT786338 WVO786337:WVP786338 JC851873:JD851874 SY851873:SZ851874 ACU851873:ACV851874 AMQ851873:AMR851874 AWM851873:AWN851874 BGI851873:BGJ851874 BQE851873:BQF851874 CAA851873:CAB851874 CJW851873:CJX851874 CTS851873:CTT851874 DDO851873:DDP851874 DNK851873:DNL851874 DXG851873:DXH851874 EHC851873:EHD851874 EQY851873:EQZ851874 FAU851873:FAV851874 FKQ851873:FKR851874 FUM851873:FUN851874 GEI851873:GEJ851874 GOE851873:GOF851874 GYA851873:GYB851874 HHW851873:HHX851874 HRS851873:HRT851874 IBO851873:IBP851874 ILK851873:ILL851874 IVG851873:IVH851874 JFC851873:JFD851874 JOY851873:JOZ851874 JYU851873:JYV851874 KIQ851873:KIR851874 KSM851873:KSN851874 LCI851873:LCJ851874 LME851873:LMF851874 LWA851873:LWB851874 MFW851873:MFX851874 MPS851873:MPT851874 MZO851873:MZP851874 NJK851873:NJL851874 NTG851873:NTH851874 ODC851873:ODD851874 OMY851873:OMZ851874 OWU851873:OWV851874 PGQ851873:PGR851874 PQM851873:PQN851874 QAI851873:QAJ851874 QKE851873:QKF851874 QUA851873:QUB851874 RDW851873:RDX851874 RNS851873:RNT851874 RXO851873:RXP851874 SHK851873:SHL851874 SRG851873:SRH851874 TBC851873:TBD851874 TKY851873:TKZ851874 TUU851873:TUV851874 UEQ851873:UER851874 UOM851873:UON851874 UYI851873:UYJ851874 VIE851873:VIF851874 VSA851873:VSB851874 WBW851873:WBX851874 WLS851873:WLT851874 WVO851873:WVP851874 JC917409:JD917410 SY917409:SZ917410 ACU917409:ACV917410 AMQ917409:AMR917410 AWM917409:AWN917410 BGI917409:BGJ917410 BQE917409:BQF917410 CAA917409:CAB917410 CJW917409:CJX917410 CTS917409:CTT917410 DDO917409:DDP917410 DNK917409:DNL917410 DXG917409:DXH917410 EHC917409:EHD917410 EQY917409:EQZ917410 FAU917409:FAV917410 FKQ917409:FKR917410 FUM917409:FUN917410 GEI917409:GEJ917410 GOE917409:GOF917410 GYA917409:GYB917410 HHW917409:HHX917410 HRS917409:HRT917410 IBO917409:IBP917410 ILK917409:ILL917410 IVG917409:IVH917410 JFC917409:JFD917410 JOY917409:JOZ917410 JYU917409:JYV917410 KIQ917409:KIR917410 KSM917409:KSN917410 LCI917409:LCJ917410 LME917409:LMF917410 LWA917409:LWB917410 MFW917409:MFX917410 MPS917409:MPT917410 MZO917409:MZP917410 NJK917409:NJL917410 NTG917409:NTH917410 ODC917409:ODD917410 OMY917409:OMZ917410 OWU917409:OWV917410 PGQ917409:PGR917410 PQM917409:PQN917410 QAI917409:QAJ917410 QKE917409:QKF917410 QUA917409:QUB917410 RDW917409:RDX917410 RNS917409:RNT917410 RXO917409:RXP917410 SHK917409:SHL917410 SRG917409:SRH917410 TBC917409:TBD917410 TKY917409:TKZ917410 TUU917409:TUV917410 UEQ917409:UER917410 UOM917409:UON917410 UYI917409:UYJ917410 VIE917409:VIF917410 VSA917409:VSB917410 WBW917409:WBX917410 WLS917409:WLT917410 WVO917409:WVP917410 JC982945:JD982946 SY982945:SZ982946 ACU982945:ACV982946 AMQ982945:AMR982946 AWM982945:AWN982946 BGI982945:BGJ982946 BQE982945:BQF982946 CAA982945:CAB982946 CJW982945:CJX982946 CTS982945:CTT982946 DDO982945:DDP982946 DNK982945:DNL982946 DXG982945:DXH982946 EHC982945:EHD982946 EQY982945:EQZ982946 FAU982945:FAV982946 FKQ982945:FKR982946 FUM982945:FUN982946 GEI982945:GEJ982946 GOE982945:GOF982946 GYA982945:GYB982946 HHW982945:HHX982946 HRS982945:HRT982946 IBO982945:IBP982946 ILK982945:ILL982946 IVG982945:IVH982946 JFC982945:JFD982946 JOY982945:JOZ982946 JYU982945:JYV982946 KIQ982945:KIR982946 KSM982945:KSN982946 LCI982945:LCJ982946 LME982945:LMF982946 LWA982945:LWB982946 MFW982945:MFX982946 MPS982945:MPT982946 MZO982945:MZP982946 NJK982945:NJL982946 NTG982945:NTH982946 ODC982945:ODD982946 OMY982945:OMZ982946 OWU982945:OWV982946 PGQ982945:PGR982946 PQM982945:PQN982946 QAI982945:QAJ982946 QKE982945:QKF982946 QUA982945:QUB982946 RDW982945:RDX982946 RNS982945:RNT982946 RXO982945:RXP982946 SHK982945:SHL982946 SRG982945:SRH982946 TBC982945:TBD982946 TKY982945:TKZ982946 TUU982945:TUV982946 UEQ982945:UER982946 UOM982945:UON982946 UYI982945:UYJ982946 VIE982945:VIF982946 VSA982945:VSB982946 WBW982945:WBX982946 WLS982945:WLT982946 WVO982945:WVP982946 JC65424:JD65425 SY65424:SZ65425 ACU65424:ACV65425 AMQ65424:AMR65425 AWM65424:AWN65425 BGI65424:BGJ65425 BQE65424:BQF65425 CAA65424:CAB65425 CJW65424:CJX65425 CTS65424:CTT65425 DDO65424:DDP65425 DNK65424:DNL65425 DXG65424:DXH65425 EHC65424:EHD65425 EQY65424:EQZ65425 FAU65424:FAV65425 FKQ65424:FKR65425 FUM65424:FUN65425 GEI65424:GEJ65425 GOE65424:GOF65425 GYA65424:GYB65425 HHW65424:HHX65425 HRS65424:HRT65425 IBO65424:IBP65425 ILK65424:ILL65425 IVG65424:IVH65425 JFC65424:JFD65425 JOY65424:JOZ65425 JYU65424:JYV65425 KIQ65424:KIR65425 KSM65424:KSN65425 LCI65424:LCJ65425 LME65424:LMF65425 LWA65424:LWB65425 MFW65424:MFX65425 MPS65424:MPT65425 MZO65424:MZP65425 NJK65424:NJL65425 NTG65424:NTH65425 ODC65424:ODD65425 OMY65424:OMZ65425 OWU65424:OWV65425 PGQ65424:PGR65425 PQM65424:PQN65425 QAI65424:QAJ65425 QKE65424:QKF65425 QUA65424:QUB65425 RDW65424:RDX65425 RNS65424:RNT65425 RXO65424:RXP65425 SHK65424:SHL65425 SRG65424:SRH65425 TBC65424:TBD65425 TKY65424:TKZ65425 TUU65424:TUV65425 UEQ65424:UER65425 UOM65424:UON65425 UYI65424:UYJ65425 VIE65424:VIF65425 VSA65424:VSB65425 WBW65424:WBX65425 WLS65424:WLT65425 WVO65424:WVP65425 JC130960:JD130961 SY130960:SZ130961 ACU130960:ACV130961 AMQ130960:AMR130961 AWM130960:AWN130961 BGI130960:BGJ130961 BQE130960:BQF130961 CAA130960:CAB130961 CJW130960:CJX130961 CTS130960:CTT130961 DDO130960:DDP130961 DNK130960:DNL130961 DXG130960:DXH130961 EHC130960:EHD130961 EQY130960:EQZ130961 FAU130960:FAV130961 FKQ130960:FKR130961 FUM130960:FUN130961 GEI130960:GEJ130961 GOE130960:GOF130961 GYA130960:GYB130961 HHW130960:HHX130961 HRS130960:HRT130961 IBO130960:IBP130961 ILK130960:ILL130961 IVG130960:IVH130961 JFC130960:JFD130961 JOY130960:JOZ130961 JYU130960:JYV130961 KIQ130960:KIR130961 KSM130960:KSN130961 LCI130960:LCJ130961 LME130960:LMF130961 LWA130960:LWB130961 MFW130960:MFX130961 MPS130960:MPT130961 MZO130960:MZP130961 NJK130960:NJL130961 NTG130960:NTH130961 ODC130960:ODD130961 OMY130960:OMZ130961 OWU130960:OWV130961 PGQ130960:PGR130961 PQM130960:PQN130961 QAI130960:QAJ130961 QKE130960:QKF130961 QUA130960:QUB130961 RDW130960:RDX130961 RNS130960:RNT130961 RXO130960:RXP130961 SHK130960:SHL130961 SRG130960:SRH130961 TBC130960:TBD130961 TKY130960:TKZ130961 TUU130960:TUV130961 UEQ130960:UER130961 UOM130960:UON130961 UYI130960:UYJ130961 VIE130960:VIF130961 VSA130960:VSB130961 WBW130960:WBX130961 WLS130960:WLT130961 WVO130960:WVP130961 JC196496:JD196497 SY196496:SZ196497 ACU196496:ACV196497 AMQ196496:AMR196497 AWM196496:AWN196497 BGI196496:BGJ196497 BQE196496:BQF196497 CAA196496:CAB196497 CJW196496:CJX196497 CTS196496:CTT196497 DDO196496:DDP196497 DNK196496:DNL196497 DXG196496:DXH196497 EHC196496:EHD196497 EQY196496:EQZ196497 FAU196496:FAV196497 FKQ196496:FKR196497 FUM196496:FUN196497 GEI196496:GEJ196497 GOE196496:GOF196497 GYA196496:GYB196497 HHW196496:HHX196497 HRS196496:HRT196497 IBO196496:IBP196497 ILK196496:ILL196497 IVG196496:IVH196497 JFC196496:JFD196497 JOY196496:JOZ196497 JYU196496:JYV196497 KIQ196496:KIR196497 KSM196496:KSN196497 LCI196496:LCJ196497 LME196496:LMF196497 LWA196496:LWB196497 MFW196496:MFX196497 MPS196496:MPT196497 MZO196496:MZP196497 NJK196496:NJL196497 NTG196496:NTH196497 ODC196496:ODD196497 OMY196496:OMZ196497 OWU196496:OWV196497 PGQ196496:PGR196497 PQM196496:PQN196497 QAI196496:QAJ196497 QKE196496:QKF196497 QUA196496:QUB196497 RDW196496:RDX196497 RNS196496:RNT196497 RXO196496:RXP196497 SHK196496:SHL196497 SRG196496:SRH196497 TBC196496:TBD196497 TKY196496:TKZ196497 TUU196496:TUV196497 UEQ196496:UER196497 UOM196496:UON196497 UYI196496:UYJ196497 VIE196496:VIF196497 VSA196496:VSB196497 WBW196496:WBX196497 WLS196496:WLT196497 WVO196496:WVP196497 JC262032:JD262033 SY262032:SZ262033 ACU262032:ACV262033 AMQ262032:AMR262033 AWM262032:AWN262033 BGI262032:BGJ262033 BQE262032:BQF262033 CAA262032:CAB262033 CJW262032:CJX262033 CTS262032:CTT262033 DDO262032:DDP262033 DNK262032:DNL262033 DXG262032:DXH262033 EHC262032:EHD262033 EQY262032:EQZ262033 FAU262032:FAV262033 FKQ262032:FKR262033 FUM262032:FUN262033 GEI262032:GEJ262033 GOE262032:GOF262033 GYA262032:GYB262033 HHW262032:HHX262033 HRS262032:HRT262033 IBO262032:IBP262033 ILK262032:ILL262033 IVG262032:IVH262033 JFC262032:JFD262033 JOY262032:JOZ262033 JYU262032:JYV262033 KIQ262032:KIR262033 KSM262032:KSN262033 LCI262032:LCJ262033 LME262032:LMF262033 LWA262032:LWB262033 MFW262032:MFX262033 MPS262032:MPT262033 MZO262032:MZP262033 NJK262032:NJL262033 NTG262032:NTH262033 ODC262032:ODD262033 OMY262032:OMZ262033 OWU262032:OWV262033 PGQ262032:PGR262033 PQM262032:PQN262033 QAI262032:QAJ262033 QKE262032:QKF262033 QUA262032:QUB262033 RDW262032:RDX262033 RNS262032:RNT262033 RXO262032:RXP262033 SHK262032:SHL262033 SRG262032:SRH262033 TBC262032:TBD262033 TKY262032:TKZ262033 TUU262032:TUV262033 UEQ262032:UER262033 UOM262032:UON262033 UYI262032:UYJ262033 VIE262032:VIF262033 VSA262032:VSB262033 WBW262032:WBX262033 WLS262032:WLT262033 WVO262032:WVP262033 JC327568:JD327569 SY327568:SZ327569 ACU327568:ACV327569 AMQ327568:AMR327569 AWM327568:AWN327569 BGI327568:BGJ327569 BQE327568:BQF327569 CAA327568:CAB327569 CJW327568:CJX327569 CTS327568:CTT327569 DDO327568:DDP327569 DNK327568:DNL327569 DXG327568:DXH327569 EHC327568:EHD327569 EQY327568:EQZ327569 FAU327568:FAV327569 FKQ327568:FKR327569 FUM327568:FUN327569 GEI327568:GEJ327569 GOE327568:GOF327569 GYA327568:GYB327569 HHW327568:HHX327569 HRS327568:HRT327569 IBO327568:IBP327569 ILK327568:ILL327569 IVG327568:IVH327569 JFC327568:JFD327569 JOY327568:JOZ327569 JYU327568:JYV327569 KIQ327568:KIR327569 KSM327568:KSN327569 LCI327568:LCJ327569 LME327568:LMF327569 LWA327568:LWB327569 MFW327568:MFX327569 MPS327568:MPT327569 MZO327568:MZP327569 NJK327568:NJL327569 NTG327568:NTH327569 ODC327568:ODD327569 OMY327568:OMZ327569 OWU327568:OWV327569 PGQ327568:PGR327569 PQM327568:PQN327569 QAI327568:QAJ327569 QKE327568:QKF327569 QUA327568:QUB327569 RDW327568:RDX327569 RNS327568:RNT327569 RXO327568:RXP327569 SHK327568:SHL327569 SRG327568:SRH327569 TBC327568:TBD327569 TKY327568:TKZ327569 TUU327568:TUV327569 UEQ327568:UER327569 UOM327568:UON327569 UYI327568:UYJ327569 VIE327568:VIF327569 VSA327568:VSB327569 WBW327568:WBX327569 WLS327568:WLT327569 WVO327568:WVP327569 JC393104:JD393105 SY393104:SZ393105 ACU393104:ACV393105 AMQ393104:AMR393105 AWM393104:AWN393105 BGI393104:BGJ393105 BQE393104:BQF393105 CAA393104:CAB393105 CJW393104:CJX393105 CTS393104:CTT393105 DDO393104:DDP393105 DNK393104:DNL393105 DXG393104:DXH393105 EHC393104:EHD393105 EQY393104:EQZ393105 FAU393104:FAV393105 FKQ393104:FKR393105 FUM393104:FUN393105 GEI393104:GEJ393105 GOE393104:GOF393105 GYA393104:GYB393105 HHW393104:HHX393105 HRS393104:HRT393105 IBO393104:IBP393105 ILK393104:ILL393105 IVG393104:IVH393105 JFC393104:JFD393105 JOY393104:JOZ393105 JYU393104:JYV393105 KIQ393104:KIR393105 KSM393104:KSN393105 LCI393104:LCJ393105 LME393104:LMF393105 LWA393104:LWB393105 MFW393104:MFX393105 MPS393104:MPT393105 MZO393104:MZP393105 NJK393104:NJL393105 NTG393104:NTH393105 ODC393104:ODD393105 OMY393104:OMZ393105 OWU393104:OWV393105 PGQ393104:PGR393105 PQM393104:PQN393105 QAI393104:QAJ393105 QKE393104:QKF393105 QUA393104:QUB393105 RDW393104:RDX393105 RNS393104:RNT393105 RXO393104:RXP393105 SHK393104:SHL393105 SRG393104:SRH393105 TBC393104:TBD393105 TKY393104:TKZ393105 TUU393104:TUV393105 UEQ393104:UER393105 UOM393104:UON393105 UYI393104:UYJ393105 VIE393104:VIF393105 VSA393104:VSB393105 WBW393104:WBX393105 WLS393104:WLT393105 WVO393104:WVP393105 JC458640:JD458641 SY458640:SZ458641 ACU458640:ACV458641 AMQ458640:AMR458641 AWM458640:AWN458641 BGI458640:BGJ458641 BQE458640:BQF458641 CAA458640:CAB458641 CJW458640:CJX458641 CTS458640:CTT458641 DDO458640:DDP458641 DNK458640:DNL458641 DXG458640:DXH458641 EHC458640:EHD458641 EQY458640:EQZ458641 FAU458640:FAV458641 FKQ458640:FKR458641 FUM458640:FUN458641 GEI458640:GEJ458641 GOE458640:GOF458641 GYA458640:GYB458641 HHW458640:HHX458641 HRS458640:HRT458641 IBO458640:IBP458641 ILK458640:ILL458641 IVG458640:IVH458641 JFC458640:JFD458641 JOY458640:JOZ458641 JYU458640:JYV458641 KIQ458640:KIR458641 KSM458640:KSN458641 LCI458640:LCJ458641 LME458640:LMF458641 LWA458640:LWB458641 MFW458640:MFX458641 MPS458640:MPT458641 MZO458640:MZP458641 NJK458640:NJL458641 NTG458640:NTH458641 ODC458640:ODD458641 OMY458640:OMZ458641 OWU458640:OWV458641 PGQ458640:PGR458641 PQM458640:PQN458641 QAI458640:QAJ458641 QKE458640:QKF458641 QUA458640:QUB458641 RDW458640:RDX458641 RNS458640:RNT458641 RXO458640:RXP458641 SHK458640:SHL458641 SRG458640:SRH458641 TBC458640:TBD458641 TKY458640:TKZ458641 TUU458640:TUV458641 UEQ458640:UER458641 UOM458640:UON458641 UYI458640:UYJ458641 VIE458640:VIF458641 VSA458640:VSB458641 WBW458640:WBX458641 WLS458640:WLT458641 WVO458640:WVP458641 JC524176:JD524177 SY524176:SZ524177 ACU524176:ACV524177 AMQ524176:AMR524177 AWM524176:AWN524177 BGI524176:BGJ524177 BQE524176:BQF524177 CAA524176:CAB524177 CJW524176:CJX524177 CTS524176:CTT524177 DDO524176:DDP524177 DNK524176:DNL524177 DXG524176:DXH524177 EHC524176:EHD524177 EQY524176:EQZ524177 FAU524176:FAV524177 FKQ524176:FKR524177 FUM524176:FUN524177 GEI524176:GEJ524177 GOE524176:GOF524177 GYA524176:GYB524177 HHW524176:HHX524177 HRS524176:HRT524177 IBO524176:IBP524177 ILK524176:ILL524177 IVG524176:IVH524177 JFC524176:JFD524177 JOY524176:JOZ524177 JYU524176:JYV524177 KIQ524176:KIR524177 KSM524176:KSN524177 LCI524176:LCJ524177 LME524176:LMF524177 LWA524176:LWB524177 MFW524176:MFX524177 MPS524176:MPT524177 MZO524176:MZP524177 NJK524176:NJL524177 NTG524176:NTH524177 ODC524176:ODD524177 OMY524176:OMZ524177 OWU524176:OWV524177 PGQ524176:PGR524177 PQM524176:PQN524177 QAI524176:QAJ524177 QKE524176:QKF524177 QUA524176:QUB524177 RDW524176:RDX524177 RNS524176:RNT524177 RXO524176:RXP524177 SHK524176:SHL524177 SRG524176:SRH524177 TBC524176:TBD524177 TKY524176:TKZ524177 TUU524176:TUV524177 UEQ524176:UER524177 UOM524176:UON524177 UYI524176:UYJ524177 VIE524176:VIF524177 VSA524176:VSB524177 WBW524176:WBX524177 WLS524176:WLT524177 WVO524176:WVP524177 JC589712:JD589713 SY589712:SZ589713 ACU589712:ACV589713 AMQ589712:AMR589713 AWM589712:AWN589713 BGI589712:BGJ589713 BQE589712:BQF589713 CAA589712:CAB589713 CJW589712:CJX589713 CTS589712:CTT589713 DDO589712:DDP589713 DNK589712:DNL589713 DXG589712:DXH589713 EHC589712:EHD589713 EQY589712:EQZ589713 FAU589712:FAV589713 FKQ589712:FKR589713 FUM589712:FUN589713 GEI589712:GEJ589713 GOE589712:GOF589713 GYA589712:GYB589713 HHW589712:HHX589713 HRS589712:HRT589713 IBO589712:IBP589713 ILK589712:ILL589713 IVG589712:IVH589713 JFC589712:JFD589713 JOY589712:JOZ589713 JYU589712:JYV589713 KIQ589712:KIR589713 KSM589712:KSN589713 LCI589712:LCJ589713 LME589712:LMF589713 LWA589712:LWB589713 MFW589712:MFX589713 MPS589712:MPT589713 MZO589712:MZP589713 NJK589712:NJL589713 NTG589712:NTH589713 ODC589712:ODD589713 OMY589712:OMZ589713 OWU589712:OWV589713 PGQ589712:PGR589713 PQM589712:PQN589713 QAI589712:QAJ589713 QKE589712:QKF589713 QUA589712:QUB589713 RDW589712:RDX589713 RNS589712:RNT589713 RXO589712:RXP589713 SHK589712:SHL589713 SRG589712:SRH589713 TBC589712:TBD589713 TKY589712:TKZ589713 TUU589712:TUV589713 UEQ589712:UER589713 UOM589712:UON589713 UYI589712:UYJ589713 VIE589712:VIF589713 VSA589712:VSB589713 WBW589712:WBX589713 WLS589712:WLT589713 WVO589712:WVP589713 JC655248:JD655249 SY655248:SZ655249 ACU655248:ACV655249 AMQ655248:AMR655249 AWM655248:AWN655249 BGI655248:BGJ655249 BQE655248:BQF655249 CAA655248:CAB655249 CJW655248:CJX655249 CTS655248:CTT655249 DDO655248:DDP655249 DNK655248:DNL655249 DXG655248:DXH655249 EHC655248:EHD655249 EQY655248:EQZ655249 FAU655248:FAV655249 FKQ655248:FKR655249 FUM655248:FUN655249 GEI655248:GEJ655249 GOE655248:GOF655249 GYA655248:GYB655249 HHW655248:HHX655249 HRS655248:HRT655249 IBO655248:IBP655249 ILK655248:ILL655249 IVG655248:IVH655249 JFC655248:JFD655249 JOY655248:JOZ655249 JYU655248:JYV655249 KIQ655248:KIR655249 KSM655248:KSN655249 LCI655248:LCJ655249 LME655248:LMF655249 LWA655248:LWB655249 MFW655248:MFX655249 MPS655248:MPT655249 MZO655248:MZP655249 NJK655248:NJL655249 NTG655248:NTH655249 ODC655248:ODD655249 OMY655248:OMZ655249 OWU655248:OWV655249 PGQ655248:PGR655249 PQM655248:PQN655249 QAI655248:QAJ655249 QKE655248:QKF655249 QUA655248:QUB655249 RDW655248:RDX655249 RNS655248:RNT655249 RXO655248:RXP655249 SHK655248:SHL655249 SRG655248:SRH655249 TBC655248:TBD655249 TKY655248:TKZ655249 TUU655248:TUV655249 UEQ655248:UER655249 UOM655248:UON655249 UYI655248:UYJ655249 VIE655248:VIF655249 VSA655248:VSB655249 WBW655248:WBX655249 WLS655248:WLT655249 WVO655248:WVP655249 JC720784:JD720785 SY720784:SZ720785 ACU720784:ACV720785 AMQ720784:AMR720785 AWM720784:AWN720785 BGI720784:BGJ720785 BQE720784:BQF720785 CAA720784:CAB720785 CJW720784:CJX720785 CTS720784:CTT720785 DDO720784:DDP720785 DNK720784:DNL720785 DXG720784:DXH720785 EHC720784:EHD720785 EQY720784:EQZ720785 FAU720784:FAV720785 FKQ720784:FKR720785 FUM720784:FUN720785 GEI720784:GEJ720785 GOE720784:GOF720785 GYA720784:GYB720785 HHW720784:HHX720785 HRS720784:HRT720785 IBO720784:IBP720785 ILK720784:ILL720785 IVG720784:IVH720785 JFC720784:JFD720785 JOY720784:JOZ720785 JYU720784:JYV720785 KIQ720784:KIR720785 KSM720784:KSN720785 LCI720784:LCJ720785 LME720784:LMF720785 LWA720784:LWB720785 MFW720784:MFX720785 MPS720784:MPT720785 MZO720784:MZP720785 NJK720784:NJL720785 NTG720784:NTH720785 ODC720784:ODD720785 OMY720784:OMZ720785 OWU720784:OWV720785 PGQ720784:PGR720785 PQM720784:PQN720785 QAI720784:QAJ720785 QKE720784:QKF720785 QUA720784:QUB720785 RDW720784:RDX720785 RNS720784:RNT720785 RXO720784:RXP720785 SHK720784:SHL720785 SRG720784:SRH720785 TBC720784:TBD720785 TKY720784:TKZ720785 TUU720784:TUV720785 UEQ720784:UER720785 UOM720784:UON720785 UYI720784:UYJ720785 VIE720784:VIF720785 VSA720784:VSB720785 WBW720784:WBX720785 WLS720784:WLT720785 WVO720784:WVP720785 JC786320:JD786321 SY786320:SZ786321 ACU786320:ACV786321 AMQ786320:AMR786321 AWM786320:AWN786321 BGI786320:BGJ786321 BQE786320:BQF786321 CAA786320:CAB786321 CJW786320:CJX786321 CTS786320:CTT786321 DDO786320:DDP786321 DNK786320:DNL786321 DXG786320:DXH786321 EHC786320:EHD786321 EQY786320:EQZ786321 FAU786320:FAV786321 FKQ786320:FKR786321 FUM786320:FUN786321 GEI786320:GEJ786321 GOE786320:GOF786321 GYA786320:GYB786321 HHW786320:HHX786321 HRS786320:HRT786321 IBO786320:IBP786321 ILK786320:ILL786321 IVG786320:IVH786321 JFC786320:JFD786321 JOY786320:JOZ786321 JYU786320:JYV786321 KIQ786320:KIR786321 KSM786320:KSN786321 LCI786320:LCJ786321 LME786320:LMF786321 LWA786320:LWB786321 MFW786320:MFX786321 MPS786320:MPT786321 MZO786320:MZP786321 NJK786320:NJL786321 NTG786320:NTH786321 ODC786320:ODD786321 OMY786320:OMZ786321 OWU786320:OWV786321 PGQ786320:PGR786321 PQM786320:PQN786321 QAI786320:QAJ786321 QKE786320:QKF786321 QUA786320:QUB786321 RDW786320:RDX786321 RNS786320:RNT786321 RXO786320:RXP786321 SHK786320:SHL786321 SRG786320:SRH786321 TBC786320:TBD786321 TKY786320:TKZ786321 TUU786320:TUV786321 UEQ786320:UER786321 UOM786320:UON786321 UYI786320:UYJ786321 VIE786320:VIF786321 VSA786320:VSB786321 WBW786320:WBX786321 WLS786320:WLT786321 WVO786320:WVP786321 JC851856:JD851857 SY851856:SZ851857 ACU851856:ACV851857 AMQ851856:AMR851857 AWM851856:AWN851857 BGI851856:BGJ851857 BQE851856:BQF851857 CAA851856:CAB851857 CJW851856:CJX851857 CTS851856:CTT851857 DDO851856:DDP851857 DNK851856:DNL851857 DXG851856:DXH851857 EHC851856:EHD851857 EQY851856:EQZ851857 FAU851856:FAV851857 FKQ851856:FKR851857 FUM851856:FUN851857 GEI851856:GEJ851857 GOE851856:GOF851857 GYA851856:GYB851857 HHW851856:HHX851857 HRS851856:HRT851857 IBO851856:IBP851857 ILK851856:ILL851857 IVG851856:IVH851857 JFC851856:JFD851857 JOY851856:JOZ851857 JYU851856:JYV851857 KIQ851856:KIR851857 KSM851856:KSN851857 LCI851856:LCJ851857 LME851856:LMF851857 LWA851856:LWB851857 MFW851856:MFX851857 MPS851856:MPT851857 MZO851856:MZP851857 NJK851856:NJL851857 NTG851856:NTH851857 ODC851856:ODD851857 OMY851856:OMZ851857 OWU851856:OWV851857 PGQ851856:PGR851857 PQM851856:PQN851857 QAI851856:QAJ851857 QKE851856:QKF851857 QUA851856:QUB851857 RDW851856:RDX851857 RNS851856:RNT851857 RXO851856:RXP851857 SHK851856:SHL851857 SRG851856:SRH851857 TBC851856:TBD851857 TKY851856:TKZ851857 TUU851856:TUV851857 UEQ851856:UER851857 UOM851856:UON851857 UYI851856:UYJ851857 VIE851856:VIF851857 VSA851856:VSB851857 WBW851856:WBX851857 WLS851856:WLT851857 WVO851856:WVP851857 JC917392:JD917393 SY917392:SZ917393 ACU917392:ACV917393 AMQ917392:AMR917393 AWM917392:AWN917393 BGI917392:BGJ917393 BQE917392:BQF917393 CAA917392:CAB917393 CJW917392:CJX917393 CTS917392:CTT917393 DDO917392:DDP917393 DNK917392:DNL917393 DXG917392:DXH917393 EHC917392:EHD917393 EQY917392:EQZ917393 FAU917392:FAV917393 FKQ917392:FKR917393 FUM917392:FUN917393 GEI917392:GEJ917393 GOE917392:GOF917393 GYA917392:GYB917393 HHW917392:HHX917393 HRS917392:HRT917393 IBO917392:IBP917393 ILK917392:ILL917393 IVG917392:IVH917393 JFC917392:JFD917393 JOY917392:JOZ917393 JYU917392:JYV917393 KIQ917392:KIR917393 KSM917392:KSN917393 LCI917392:LCJ917393 LME917392:LMF917393 LWA917392:LWB917393 MFW917392:MFX917393 MPS917392:MPT917393 MZO917392:MZP917393 NJK917392:NJL917393 NTG917392:NTH917393 ODC917392:ODD917393 OMY917392:OMZ917393 OWU917392:OWV917393 PGQ917392:PGR917393 PQM917392:PQN917393 QAI917392:QAJ917393 QKE917392:QKF917393 QUA917392:QUB917393 RDW917392:RDX917393 RNS917392:RNT917393 RXO917392:RXP917393 SHK917392:SHL917393 SRG917392:SRH917393 TBC917392:TBD917393 TKY917392:TKZ917393 TUU917392:TUV917393 UEQ917392:UER917393 UOM917392:UON917393 UYI917392:UYJ917393 VIE917392:VIF917393 VSA917392:VSB917393 WBW917392:WBX917393 WLS917392:WLT917393 WVO917392:WVP917393 JC982928:JD982929 SY982928:SZ982929 ACU982928:ACV982929 AMQ982928:AMR982929 AWM982928:AWN982929 BGI982928:BGJ982929 BQE982928:BQF982929 CAA982928:CAB982929 CJW982928:CJX982929 CTS982928:CTT982929 DDO982928:DDP982929 DNK982928:DNL982929 DXG982928:DXH982929 EHC982928:EHD982929 EQY982928:EQZ982929 FAU982928:FAV982929 FKQ982928:FKR982929 FUM982928:FUN982929 GEI982928:GEJ982929 GOE982928:GOF982929 GYA982928:GYB982929 HHW982928:HHX982929 HRS982928:HRT982929 IBO982928:IBP982929 ILK982928:ILL982929 IVG982928:IVH982929 JFC982928:JFD982929 JOY982928:JOZ982929 JYU982928:JYV982929 KIQ982928:KIR982929 KSM982928:KSN982929 LCI982928:LCJ982929 LME982928:LMF982929 LWA982928:LWB982929 MFW982928:MFX982929 MPS982928:MPT982929 MZO982928:MZP982929 NJK982928:NJL982929 NTG982928:NTH982929 ODC982928:ODD982929 OMY982928:OMZ982929 OWU982928:OWV982929 PGQ982928:PGR982929 PQM982928:PQN982929 QAI982928:QAJ982929 QKE982928:QKF982929 QUA982928:QUB982929 RDW982928:RDX982929 RNS982928:RNT982929 RXO982928:RXP982929 SHK982928:SHL982929 SRG982928:SRH982929 TBC982928:TBD982929 TKY982928:TKZ982929 TUU982928:TUV982929 UEQ982928:UER982929 UOM982928:UON982929 UYI982928:UYJ982929 VIE982928:VIF982929 VSA982928:VSB982929 WBW982928:WBX982929 WLS982928:WLT982929 WVO982928:WVP982929 JC65418:JD65418 SY65418:SZ65418 ACU65418:ACV65418 AMQ65418:AMR65418 AWM65418:AWN65418 BGI65418:BGJ65418 BQE65418:BQF65418 CAA65418:CAB65418 CJW65418:CJX65418 CTS65418:CTT65418 DDO65418:DDP65418 DNK65418:DNL65418 DXG65418:DXH65418 EHC65418:EHD65418 EQY65418:EQZ65418 FAU65418:FAV65418 FKQ65418:FKR65418 FUM65418:FUN65418 GEI65418:GEJ65418 GOE65418:GOF65418 GYA65418:GYB65418 HHW65418:HHX65418 HRS65418:HRT65418 IBO65418:IBP65418 ILK65418:ILL65418 IVG65418:IVH65418 JFC65418:JFD65418 JOY65418:JOZ65418 JYU65418:JYV65418 KIQ65418:KIR65418 KSM65418:KSN65418 LCI65418:LCJ65418 LME65418:LMF65418 LWA65418:LWB65418 MFW65418:MFX65418 MPS65418:MPT65418 MZO65418:MZP65418 NJK65418:NJL65418 NTG65418:NTH65418 ODC65418:ODD65418 OMY65418:OMZ65418 OWU65418:OWV65418 PGQ65418:PGR65418 PQM65418:PQN65418 QAI65418:QAJ65418 QKE65418:QKF65418 QUA65418:QUB65418 RDW65418:RDX65418 RNS65418:RNT65418 RXO65418:RXP65418 SHK65418:SHL65418 SRG65418:SRH65418 TBC65418:TBD65418 TKY65418:TKZ65418 TUU65418:TUV65418 UEQ65418:UER65418 UOM65418:UON65418 UYI65418:UYJ65418 VIE65418:VIF65418 VSA65418:VSB65418 WBW65418:WBX65418 WLS65418:WLT65418 WVO65418:WVP65418 JC130954:JD130954 SY130954:SZ130954 ACU130954:ACV130954 AMQ130954:AMR130954 AWM130954:AWN130954 BGI130954:BGJ130954 BQE130954:BQF130954 CAA130954:CAB130954 CJW130954:CJX130954 CTS130954:CTT130954 DDO130954:DDP130954 DNK130954:DNL130954 DXG130954:DXH130954 EHC130954:EHD130954 EQY130954:EQZ130954 FAU130954:FAV130954 FKQ130954:FKR130954 FUM130954:FUN130954 GEI130954:GEJ130954 GOE130954:GOF130954 GYA130954:GYB130954 HHW130954:HHX130954 HRS130954:HRT130954 IBO130954:IBP130954 ILK130954:ILL130954 IVG130954:IVH130954 JFC130954:JFD130954 JOY130954:JOZ130954 JYU130954:JYV130954 KIQ130954:KIR130954 KSM130954:KSN130954 LCI130954:LCJ130954 LME130954:LMF130954 LWA130954:LWB130954 MFW130954:MFX130954 MPS130954:MPT130954 MZO130954:MZP130954 NJK130954:NJL130954 NTG130954:NTH130954 ODC130954:ODD130954 OMY130954:OMZ130954 OWU130954:OWV130954 PGQ130954:PGR130954 PQM130954:PQN130954 QAI130954:QAJ130954 QKE130954:QKF130954 QUA130954:QUB130954 RDW130954:RDX130954 RNS130954:RNT130954 RXO130954:RXP130954 SHK130954:SHL130954 SRG130954:SRH130954 TBC130954:TBD130954 TKY130954:TKZ130954 TUU130954:TUV130954 UEQ130954:UER130954 UOM130954:UON130954 UYI130954:UYJ130954 VIE130954:VIF130954 VSA130954:VSB130954 WBW130954:WBX130954 WLS130954:WLT130954 WVO130954:WVP130954 JC196490:JD196490 SY196490:SZ196490 ACU196490:ACV196490 AMQ196490:AMR196490 AWM196490:AWN196490 BGI196490:BGJ196490 BQE196490:BQF196490 CAA196490:CAB196490 CJW196490:CJX196490 CTS196490:CTT196490 DDO196490:DDP196490 DNK196490:DNL196490 DXG196490:DXH196490 EHC196490:EHD196490 EQY196490:EQZ196490 FAU196490:FAV196490 FKQ196490:FKR196490 FUM196490:FUN196490 GEI196490:GEJ196490 GOE196490:GOF196490 GYA196490:GYB196490 HHW196490:HHX196490 HRS196490:HRT196490 IBO196490:IBP196490 ILK196490:ILL196490 IVG196490:IVH196490 JFC196490:JFD196490 JOY196490:JOZ196490 JYU196490:JYV196490 KIQ196490:KIR196490 KSM196490:KSN196490 LCI196490:LCJ196490 LME196490:LMF196490 LWA196490:LWB196490 MFW196490:MFX196490 MPS196490:MPT196490 MZO196490:MZP196490 NJK196490:NJL196490 NTG196490:NTH196490 ODC196490:ODD196490 OMY196490:OMZ196490 OWU196490:OWV196490 PGQ196490:PGR196490 PQM196490:PQN196490 QAI196490:QAJ196490 QKE196490:QKF196490 QUA196490:QUB196490 RDW196490:RDX196490 RNS196490:RNT196490 RXO196490:RXP196490 SHK196490:SHL196490 SRG196490:SRH196490 TBC196490:TBD196490 TKY196490:TKZ196490 TUU196490:TUV196490 UEQ196490:UER196490 UOM196490:UON196490 UYI196490:UYJ196490 VIE196490:VIF196490 VSA196490:VSB196490 WBW196490:WBX196490 WLS196490:WLT196490 WVO196490:WVP196490 JC262026:JD262026 SY262026:SZ262026 ACU262026:ACV262026 AMQ262026:AMR262026 AWM262026:AWN262026 BGI262026:BGJ262026 BQE262026:BQF262026 CAA262026:CAB262026 CJW262026:CJX262026 CTS262026:CTT262026 DDO262026:DDP262026 DNK262026:DNL262026 DXG262026:DXH262026 EHC262026:EHD262026 EQY262026:EQZ262026 FAU262026:FAV262026 FKQ262026:FKR262026 FUM262026:FUN262026 GEI262026:GEJ262026 GOE262026:GOF262026 GYA262026:GYB262026 HHW262026:HHX262026 HRS262026:HRT262026 IBO262026:IBP262026 ILK262026:ILL262026 IVG262026:IVH262026 JFC262026:JFD262026 JOY262026:JOZ262026 JYU262026:JYV262026 KIQ262026:KIR262026 KSM262026:KSN262026 LCI262026:LCJ262026 LME262026:LMF262026 LWA262026:LWB262026 MFW262026:MFX262026 MPS262026:MPT262026 MZO262026:MZP262026 NJK262026:NJL262026 NTG262026:NTH262026 ODC262026:ODD262026 OMY262026:OMZ262026 OWU262026:OWV262026 PGQ262026:PGR262026 PQM262026:PQN262026 QAI262026:QAJ262026 QKE262026:QKF262026 QUA262026:QUB262026 RDW262026:RDX262026 RNS262026:RNT262026 RXO262026:RXP262026 SHK262026:SHL262026 SRG262026:SRH262026 TBC262026:TBD262026 TKY262026:TKZ262026 TUU262026:TUV262026 UEQ262026:UER262026 UOM262026:UON262026 UYI262026:UYJ262026 VIE262026:VIF262026 VSA262026:VSB262026 WBW262026:WBX262026 WLS262026:WLT262026 WVO262026:WVP262026 JC327562:JD327562 SY327562:SZ327562 ACU327562:ACV327562 AMQ327562:AMR327562 AWM327562:AWN327562 BGI327562:BGJ327562 BQE327562:BQF327562 CAA327562:CAB327562 CJW327562:CJX327562 CTS327562:CTT327562 DDO327562:DDP327562 DNK327562:DNL327562 DXG327562:DXH327562 EHC327562:EHD327562 EQY327562:EQZ327562 FAU327562:FAV327562 FKQ327562:FKR327562 FUM327562:FUN327562 GEI327562:GEJ327562 GOE327562:GOF327562 GYA327562:GYB327562 HHW327562:HHX327562 HRS327562:HRT327562 IBO327562:IBP327562 ILK327562:ILL327562 IVG327562:IVH327562 JFC327562:JFD327562 JOY327562:JOZ327562 JYU327562:JYV327562 KIQ327562:KIR327562 KSM327562:KSN327562 LCI327562:LCJ327562 LME327562:LMF327562 LWA327562:LWB327562 MFW327562:MFX327562 MPS327562:MPT327562 MZO327562:MZP327562 NJK327562:NJL327562 NTG327562:NTH327562 ODC327562:ODD327562 OMY327562:OMZ327562 OWU327562:OWV327562 PGQ327562:PGR327562 PQM327562:PQN327562 QAI327562:QAJ327562 QKE327562:QKF327562 QUA327562:QUB327562 RDW327562:RDX327562 RNS327562:RNT327562 RXO327562:RXP327562 SHK327562:SHL327562 SRG327562:SRH327562 TBC327562:TBD327562 TKY327562:TKZ327562 TUU327562:TUV327562 UEQ327562:UER327562 UOM327562:UON327562 UYI327562:UYJ327562 VIE327562:VIF327562 VSA327562:VSB327562 WBW327562:WBX327562 WLS327562:WLT327562 WVO327562:WVP327562 JC393098:JD393098 SY393098:SZ393098 ACU393098:ACV393098 AMQ393098:AMR393098 AWM393098:AWN393098 BGI393098:BGJ393098 BQE393098:BQF393098 CAA393098:CAB393098 CJW393098:CJX393098 CTS393098:CTT393098 DDO393098:DDP393098 DNK393098:DNL393098 DXG393098:DXH393098 EHC393098:EHD393098 EQY393098:EQZ393098 FAU393098:FAV393098 FKQ393098:FKR393098 FUM393098:FUN393098 GEI393098:GEJ393098 GOE393098:GOF393098 GYA393098:GYB393098 HHW393098:HHX393098 HRS393098:HRT393098 IBO393098:IBP393098 ILK393098:ILL393098 IVG393098:IVH393098 JFC393098:JFD393098 JOY393098:JOZ393098 JYU393098:JYV393098 KIQ393098:KIR393098 KSM393098:KSN393098 LCI393098:LCJ393098 LME393098:LMF393098 LWA393098:LWB393098 MFW393098:MFX393098 MPS393098:MPT393098 MZO393098:MZP393098 NJK393098:NJL393098 NTG393098:NTH393098 ODC393098:ODD393098 OMY393098:OMZ393098 OWU393098:OWV393098 PGQ393098:PGR393098 PQM393098:PQN393098 QAI393098:QAJ393098 QKE393098:QKF393098 QUA393098:QUB393098 RDW393098:RDX393098 RNS393098:RNT393098 RXO393098:RXP393098 SHK393098:SHL393098 SRG393098:SRH393098 TBC393098:TBD393098 TKY393098:TKZ393098 TUU393098:TUV393098 UEQ393098:UER393098 UOM393098:UON393098 UYI393098:UYJ393098 VIE393098:VIF393098 VSA393098:VSB393098 WBW393098:WBX393098 WLS393098:WLT393098 WVO393098:WVP393098 JC458634:JD458634 SY458634:SZ458634 ACU458634:ACV458634 AMQ458634:AMR458634 AWM458634:AWN458634 BGI458634:BGJ458634 BQE458634:BQF458634 CAA458634:CAB458634 CJW458634:CJX458634 CTS458634:CTT458634 DDO458634:DDP458634 DNK458634:DNL458634 DXG458634:DXH458634 EHC458634:EHD458634 EQY458634:EQZ458634 FAU458634:FAV458634 FKQ458634:FKR458634 FUM458634:FUN458634 GEI458634:GEJ458634 GOE458634:GOF458634 GYA458634:GYB458634 HHW458634:HHX458634 HRS458634:HRT458634 IBO458634:IBP458634 ILK458634:ILL458634 IVG458634:IVH458634 JFC458634:JFD458634 JOY458634:JOZ458634 JYU458634:JYV458634 KIQ458634:KIR458634 KSM458634:KSN458634 LCI458634:LCJ458634 LME458634:LMF458634 LWA458634:LWB458634 MFW458634:MFX458634 MPS458634:MPT458634 MZO458634:MZP458634 NJK458634:NJL458634 NTG458634:NTH458634 ODC458634:ODD458634 OMY458634:OMZ458634 OWU458634:OWV458634 PGQ458634:PGR458634 PQM458634:PQN458634 QAI458634:QAJ458634 QKE458634:QKF458634 QUA458634:QUB458634 RDW458634:RDX458634 RNS458634:RNT458634 RXO458634:RXP458634 SHK458634:SHL458634 SRG458634:SRH458634 TBC458634:TBD458634 TKY458634:TKZ458634 TUU458634:TUV458634 UEQ458634:UER458634 UOM458634:UON458634 UYI458634:UYJ458634 VIE458634:VIF458634 VSA458634:VSB458634 WBW458634:WBX458634 WLS458634:WLT458634 WVO458634:WVP458634 JC524170:JD524170 SY524170:SZ524170 ACU524170:ACV524170 AMQ524170:AMR524170 AWM524170:AWN524170 BGI524170:BGJ524170 BQE524170:BQF524170 CAA524170:CAB524170 CJW524170:CJX524170 CTS524170:CTT524170 DDO524170:DDP524170 DNK524170:DNL524170 DXG524170:DXH524170 EHC524170:EHD524170 EQY524170:EQZ524170 FAU524170:FAV524170 FKQ524170:FKR524170 FUM524170:FUN524170 GEI524170:GEJ524170 GOE524170:GOF524170 GYA524170:GYB524170 HHW524170:HHX524170 HRS524170:HRT524170 IBO524170:IBP524170 ILK524170:ILL524170 IVG524170:IVH524170 JFC524170:JFD524170 JOY524170:JOZ524170 JYU524170:JYV524170 KIQ524170:KIR524170 KSM524170:KSN524170 LCI524170:LCJ524170 LME524170:LMF524170 LWA524170:LWB524170 MFW524170:MFX524170 MPS524170:MPT524170 MZO524170:MZP524170 NJK524170:NJL524170 NTG524170:NTH524170 ODC524170:ODD524170 OMY524170:OMZ524170 OWU524170:OWV524170 PGQ524170:PGR524170 PQM524170:PQN524170 QAI524170:QAJ524170 QKE524170:QKF524170 QUA524170:QUB524170 RDW524170:RDX524170 RNS524170:RNT524170 RXO524170:RXP524170 SHK524170:SHL524170 SRG524170:SRH524170 TBC524170:TBD524170 TKY524170:TKZ524170 TUU524170:TUV524170 UEQ524170:UER524170 UOM524170:UON524170 UYI524170:UYJ524170 VIE524170:VIF524170 VSA524170:VSB524170 WBW524170:WBX524170 WLS524170:WLT524170 WVO524170:WVP524170 JC589706:JD589706 SY589706:SZ589706 ACU589706:ACV589706 AMQ589706:AMR589706 AWM589706:AWN589706 BGI589706:BGJ589706 BQE589706:BQF589706 CAA589706:CAB589706 CJW589706:CJX589706 CTS589706:CTT589706 DDO589706:DDP589706 DNK589706:DNL589706 DXG589706:DXH589706 EHC589706:EHD589706 EQY589706:EQZ589706 FAU589706:FAV589706 FKQ589706:FKR589706 FUM589706:FUN589706 GEI589706:GEJ589706 GOE589706:GOF589706 GYA589706:GYB589706 HHW589706:HHX589706 HRS589706:HRT589706 IBO589706:IBP589706 ILK589706:ILL589706 IVG589706:IVH589706 JFC589706:JFD589706 JOY589706:JOZ589706 JYU589706:JYV589706 KIQ589706:KIR589706 KSM589706:KSN589706 LCI589706:LCJ589706 LME589706:LMF589706 LWA589706:LWB589706 MFW589706:MFX589706 MPS589706:MPT589706 MZO589706:MZP589706 NJK589706:NJL589706 NTG589706:NTH589706 ODC589706:ODD589706 OMY589706:OMZ589706 OWU589706:OWV589706 PGQ589706:PGR589706 PQM589706:PQN589706 QAI589706:QAJ589706 QKE589706:QKF589706 QUA589706:QUB589706 RDW589706:RDX589706 RNS589706:RNT589706 RXO589706:RXP589706 SHK589706:SHL589706 SRG589706:SRH589706 TBC589706:TBD589706 TKY589706:TKZ589706 TUU589706:TUV589706 UEQ589706:UER589706 UOM589706:UON589706 UYI589706:UYJ589706 VIE589706:VIF589706 VSA589706:VSB589706 WBW589706:WBX589706 WLS589706:WLT589706 WVO589706:WVP589706 JC655242:JD655242 SY655242:SZ655242 ACU655242:ACV655242 AMQ655242:AMR655242 AWM655242:AWN655242 BGI655242:BGJ655242 BQE655242:BQF655242 CAA655242:CAB655242 CJW655242:CJX655242 CTS655242:CTT655242 DDO655242:DDP655242 DNK655242:DNL655242 DXG655242:DXH655242 EHC655242:EHD655242 EQY655242:EQZ655242 FAU655242:FAV655242 FKQ655242:FKR655242 FUM655242:FUN655242 GEI655242:GEJ655242 GOE655242:GOF655242 GYA655242:GYB655242 HHW655242:HHX655242 HRS655242:HRT655242 IBO655242:IBP655242 ILK655242:ILL655242 IVG655242:IVH655242 JFC655242:JFD655242 JOY655242:JOZ655242 JYU655242:JYV655242 KIQ655242:KIR655242 KSM655242:KSN655242 LCI655242:LCJ655242 LME655242:LMF655242 LWA655242:LWB655242 MFW655242:MFX655242 MPS655242:MPT655242 MZO655242:MZP655242 NJK655242:NJL655242 NTG655242:NTH655242 ODC655242:ODD655242 OMY655242:OMZ655242 OWU655242:OWV655242 PGQ655242:PGR655242 PQM655242:PQN655242 QAI655242:QAJ655242 QKE655242:QKF655242 QUA655242:QUB655242 RDW655242:RDX655242 RNS655242:RNT655242 RXO655242:RXP655242 SHK655242:SHL655242 SRG655242:SRH655242 TBC655242:TBD655242 TKY655242:TKZ655242 TUU655242:TUV655242 UEQ655242:UER655242 UOM655242:UON655242 UYI655242:UYJ655242 VIE655242:VIF655242 VSA655242:VSB655242 WBW655242:WBX655242 WLS655242:WLT655242 WVO655242:WVP655242 JC720778:JD720778 SY720778:SZ720778 ACU720778:ACV720778 AMQ720778:AMR720778 AWM720778:AWN720778 BGI720778:BGJ720778 BQE720778:BQF720778 CAA720778:CAB720778 CJW720778:CJX720778 CTS720778:CTT720778 DDO720778:DDP720778 DNK720778:DNL720778 DXG720778:DXH720778 EHC720778:EHD720778 EQY720778:EQZ720778 FAU720778:FAV720778 FKQ720778:FKR720778 FUM720778:FUN720778 GEI720778:GEJ720778 GOE720778:GOF720778 GYA720778:GYB720778 HHW720778:HHX720778 HRS720778:HRT720778 IBO720778:IBP720778 ILK720778:ILL720778 IVG720778:IVH720778 JFC720778:JFD720778 JOY720778:JOZ720778 JYU720778:JYV720778 KIQ720778:KIR720778 KSM720778:KSN720778 LCI720778:LCJ720778 LME720778:LMF720778 LWA720778:LWB720778 MFW720778:MFX720778 MPS720778:MPT720778 MZO720778:MZP720778 NJK720778:NJL720778 NTG720778:NTH720778 ODC720778:ODD720778 OMY720778:OMZ720778 OWU720778:OWV720778 PGQ720778:PGR720778 PQM720778:PQN720778 QAI720778:QAJ720778 QKE720778:QKF720778 QUA720778:QUB720778 RDW720778:RDX720778 RNS720778:RNT720778 RXO720778:RXP720778 SHK720778:SHL720778 SRG720778:SRH720778 TBC720778:TBD720778 TKY720778:TKZ720778 TUU720778:TUV720778 UEQ720778:UER720778 UOM720778:UON720778 UYI720778:UYJ720778 VIE720778:VIF720778 VSA720778:VSB720778 WBW720778:WBX720778 WLS720778:WLT720778 WVO720778:WVP720778 JC786314:JD786314 SY786314:SZ786314 ACU786314:ACV786314 AMQ786314:AMR786314 AWM786314:AWN786314 BGI786314:BGJ786314 BQE786314:BQF786314 CAA786314:CAB786314 CJW786314:CJX786314 CTS786314:CTT786314 DDO786314:DDP786314 DNK786314:DNL786314 DXG786314:DXH786314 EHC786314:EHD786314 EQY786314:EQZ786314 FAU786314:FAV786314 FKQ786314:FKR786314 FUM786314:FUN786314 GEI786314:GEJ786314 GOE786314:GOF786314 GYA786314:GYB786314 HHW786314:HHX786314 HRS786314:HRT786314 IBO786314:IBP786314 ILK786314:ILL786314 IVG786314:IVH786314 JFC786314:JFD786314 JOY786314:JOZ786314 JYU786314:JYV786314 KIQ786314:KIR786314 KSM786314:KSN786314 LCI786314:LCJ786314 LME786314:LMF786314 LWA786314:LWB786314 MFW786314:MFX786314 MPS786314:MPT786314 MZO786314:MZP786314 NJK786314:NJL786314 NTG786314:NTH786314 ODC786314:ODD786314 OMY786314:OMZ786314 OWU786314:OWV786314 PGQ786314:PGR786314 PQM786314:PQN786314 QAI786314:QAJ786314 QKE786314:QKF786314 QUA786314:QUB786314 RDW786314:RDX786314 RNS786314:RNT786314 RXO786314:RXP786314 SHK786314:SHL786314 SRG786314:SRH786314 TBC786314:TBD786314 TKY786314:TKZ786314 TUU786314:TUV786314 UEQ786314:UER786314 UOM786314:UON786314 UYI786314:UYJ786314 VIE786314:VIF786314 VSA786314:VSB786314 WBW786314:WBX786314 WLS786314:WLT786314 WVO786314:WVP786314 JC851850:JD851850 SY851850:SZ851850 ACU851850:ACV851850 AMQ851850:AMR851850 AWM851850:AWN851850 BGI851850:BGJ851850 BQE851850:BQF851850 CAA851850:CAB851850 CJW851850:CJX851850 CTS851850:CTT851850 DDO851850:DDP851850 DNK851850:DNL851850 DXG851850:DXH851850 EHC851850:EHD851850 EQY851850:EQZ851850 FAU851850:FAV851850 FKQ851850:FKR851850 FUM851850:FUN851850 GEI851850:GEJ851850 GOE851850:GOF851850 GYA851850:GYB851850 HHW851850:HHX851850 HRS851850:HRT851850 IBO851850:IBP851850 ILK851850:ILL851850 IVG851850:IVH851850 JFC851850:JFD851850 JOY851850:JOZ851850 JYU851850:JYV851850 KIQ851850:KIR851850 KSM851850:KSN851850 LCI851850:LCJ851850 LME851850:LMF851850 LWA851850:LWB851850 MFW851850:MFX851850 MPS851850:MPT851850 MZO851850:MZP851850 NJK851850:NJL851850 NTG851850:NTH851850 ODC851850:ODD851850 OMY851850:OMZ851850 OWU851850:OWV851850 PGQ851850:PGR851850 PQM851850:PQN851850 QAI851850:QAJ851850 QKE851850:QKF851850 QUA851850:QUB851850 RDW851850:RDX851850 RNS851850:RNT851850 RXO851850:RXP851850 SHK851850:SHL851850 SRG851850:SRH851850 TBC851850:TBD851850 TKY851850:TKZ851850 TUU851850:TUV851850 UEQ851850:UER851850 UOM851850:UON851850 UYI851850:UYJ851850 VIE851850:VIF851850 VSA851850:VSB851850 WBW851850:WBX851850 WLS851850:WLT851850 WVO851850:WVP851850 JC917386:JD917386 SY917386:SZ917386 ACU917386:ACV917386 AMQ917386:AMR917386 AWM917386:AWN917386 BGI917386:BGJ917386 BQE917386:BQF917386 CAA917386:CAB917386 CJW917386:CJX917386 CTS917386:CTT917386 DDO917386:DDP917386 DNK917386:DNL917386 DXG917386:DXH917386 EHC917386:EHD917386 EQY917386:EQZ917386 FAU917386:FAV917386 FKQ917386:FKR917386 FUM917386:FUN917386 GEI917386:GEJ917386 GOE917386:GOF917386 GYA917386:GYB917386 HHW917386:HHX917386 HRS917386:HRT917386 IBO917386:IBP917386 ILK917386:ILL917386 IVG917386:IVH917386 JFC917386:JFD917386 JOY917386:JOZ917386 JYU917386:JYV917386 KIQ917386:KIR917386 KSM917386:KSN917386 LCI917386:LCJ917386 LME917386:LMF917386 LWA917386:LWB917386 MFW917386:MFX917386 MPS917386:MPT917386 MZO917386:MZP917386 NJK917386:NJL917386 NTG917386:NTH917386 ODC917386:ODD917386 OMY917386:OMZ917386 OWU917386:OWV917386 PGQ917386:PGR917386 PQM917386:PQN917386 QAI917386:QAJ917386 QKE917386:QKF917386 QUA917386:QUB917386 RDW917386:RDX917386 RNS917386:RNT917386 RXO917386:RXP917386 SHK917386:SHL917386 SRG917386:SRH917386 TBC917386:TBD917386 TKY917386:TKZ917386 TUU917386:TUV917386 UEQ917386:UER917386 UOM917386:UON917386 UYI917386:UYJ917386 VIE917386:VIF917386 VSA917386:VSB917386 WBW917386:WBX917386 WLS917386:WLT917386 WVO917386:WVP917386 JC982922:JD982922 SY982922:SZ982922 ACU982922:ACV982922 AMQ982922:AMR982922 AWM982922:AWN982922 BGI982922:BGJ982922 BQE982922:BQF982922 CAA982922:CAB982922 CJW982922:CJX982922 CTS982922:CTT982922 DDO982922:DDP982922 DNK982922:DNL982922 DXG982922:DXH982922 EHC982922:EHD982922 EQY982922:EQZ982922 FAU982922:FAV982922 FKQ982922:FKR982922 FUM982922:FUN982922 GEI982922:GEJ982922 GOE982922:GOF982922 GYA982922:GYB982922 HHW982922:HHX982922 HRS982922:HRT982922 IBO982922:IBP982922 ILK982922:ILL982922 IVG982922:IVH982922 JFC982922:JFD982922 JOY982922:JOZ982922 JYU982922:JYV982922 KIQ982922:KIR982922 KSM982922:KSN982922 LCI982922:LCJ982922 LME982922:LMF982922 LWA982922:LWB982922 MFW982922:MFX982922 MPS982922:MPT982922 MZO982922:MZP982922 NJK982922:NJL982922 NTG982922:NTH982922 ODC982922:ODD982922 OMY982922:OMZ982922 OWU982922:OWV982922 PGQ982922:PGR982922 PQM982922:PQN982922 QAI982922:QAJ982922 QKE982922:QKF982922 QUA982922:QUB982922 RDW982922:RDX982922 RNS982922:RNT982922 RXO982922:RXP982922 SHK982922:SHL982922 SRG982922:SRH982922 TBC982922:TBD982922 TKY982922:TKZ982922 TUU982922:TUV982922 UEQ982922:UER982922 UOM982922:UON982922 UYI982922:UYJ982922 VIE982922:VIF982922 VSA982922:VSB982922 WBW982922:WBX982922 WLS982922:WLT982922 WVO982922:WVP982922 H982922 H917386 H851850 H786314 H720778 H655242 H589706 H524170 H458634 H393098 H327562 H262026 H196490 H130954 H65418 H982928:H982929 H917392:H917393 H851856:H851857 H786320:H786321 H720784:H720785 H655248:H655249 H589712:H589713 H524176:H524177 H458640:H458641 H393104:H393105 H327568:H327569 H262032:H262033 H196496:H196497 H130960:H130961 H65424:H65425 H982945:H982946 H917409:H917410 H851873:H851874 H786337:H786338 H720801:H720802 H655265:H655266 H589729:H589730 H524193:H524194 H458657:H458658 H393121:H393122 H327585:H327586 H262049:H262050 H196513:H196514 H130977:H130978 H65441:H65442 H982931:H982942 H917395:H917406 H851859:H851870 H786323:H786334 H720787:H720798 H655251:H655262 H589715:H589726 H524179:H524190 H458643:H458654 H393107:H393118 H327571:H327582 H262035:H262046 H196499:H196510 H130963:H130974 H65427:H65438">
      <formula1>999999999999</formula1>
    </dataValidation>
    <dataValidation type="whole" operator="greaterThanOrEqual" allowBlank="1" showInputMessage="1" showErrorMessage="1" errorTitle="Nedopušten upis" error="Dopušten je upis samo pozitivnih cjelobrojnih vrijednosti ili nule" sqref="H24:K27">
      <formula1>0</formula1>
    </dataValidation>
    <dataValidation type="whole" operator="greaterThanOrEqual" allowBlank="1" showInputMessage="1" showErrorMessage="1" errorTitle="Nedopušten upis" error="Dopušten je upis samo pozitivnih cjelobrojnjih vrijednosti ili nule" sqref="H8:K9 H11:K12">
      <formula1>0</formula1>
    </dataValidation>
    <dataValidation type="whole" operator="notEqual" allowBlank="1" showInputMessage="1" showErrorMessage="1" errorTitle="Nedopušten upis" error="Dopušten je upis samo cjelobrojnih vrijednosti." sqref="H10:K10 K28:K31 H13:K20 H28:H32 I28:I31 H45:K70 J28:J32 H23:K23">
      <formula1>999999999</formula1>
    </dataValidation>
    <dataValidation type="whole" operator="greaterThanOrEqual" allowBlank="1" showInputMessage="1" showErrorMessage="1" errorTitle="Nedopušten upis" error="Dopušten je upis samo pozitivnih cjelobrojnih vrijednosti ili nule." sqref="H21:K22 H33:H38 H40:K41 K32:K38 J33:J38 I32:I38">
      <formula1>0</formula1>
    </dataValidation>
    <dataValidation operator="greaterThanOrEqual" allowBlank="1" showInputMessage="1" showErrorMessage="1" errorTitle="Nedopušten upis" error="Dopušten je upis samo pozitivnih cjelobrojnih vrijednosti ili nule." sqref="H42:K43 H39:K39"/>
  </dataValidations>
  <pageMargins left="0.75" right="0.17" top="1" bottom="1" header="0.5" footer="0.5"/>
  <pageSetup paperSize="9" scale="8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zoomScaleNormal="100" zoomScaleSheetLayoutView="100" workbookViewId="0">
      <selection activeCell="H61" sqref="H61:I62"/>
    </sheetView>
  </sheetViews>
  <sheetFormatPr defaultRowHeight="12.75" x14ac:dyDescent="0.2"/>
  <cols>
    <col min="1" max="7" width="9.140625" style="6"/>
    <col min="8" max="8" width="9.85546875" style="31" customWidth="1"/>
    <col min="9" max="9" width="12" style="31" customWidth="1"/>
    <col min="10" max="10" width="10.28515625" style="6" bestFit="1" customWidth="1"/>
    <col min="11" max="11" width="12.28515625" style="6" bestFit="1" customWidth="1"/>
    <col min="12" max="262" width="9.140625" style="6"/>
    <col min="263" max="264" width="9.85546875" style="6" bestFit="1" customWidth="1"/>
    <col min="265" max="265" width="12" style="6" bestFit="1" customWidth="1"/>
    <col min="266" max="266" width="10.28515625" style="6" bestFit="1" customWidth="1"/>
    <col min="267" max="267" width="12.28515625" style="6" bestFit="1" customWidth="1"/>
    <col min="268" max="518" width="9.140625" style="6"/>
    <col min="519" max="520" width="9.85546875" style="6" bestFit="1" customWidth="1"/>
    <col min="521" max="521" width="12" style="6" bestFit="1" customWidth="1"/>
    <col min="522" max="522" width="10.28515625" style="6" bestFit="1" customWidth="1"/>
    <col min="523" max="523" width="12.28515625" style="6" bestFit="1" customWidth="1"/>
    <col min="524" max="774" width="9.140625" style="6"/>
    <col min="775" max="776" width="9.85546875" style="6" bestFit="1" customWidth="1"/>
    <col min="777" max="777" width="12" style="6" bestFit="1" customWidth="1"/>
    <col min="778" max="778" width="10.28515625" style="6" bestFit="1" customWidth="1"/>
    <col min="779" max="779" width="12.28515625" style="6" bestFit="1" customWidth="1"/>
    <col min="780" max="1030" width="9.140625" style="6"/>
    <col min="1031" max="1032" width="9.85546875" style="6" bestFit="1" customWidth="1"/>
    <col min="1033" max="1033" width="12" style="6" bestFit="1" customWidth="1"/>
    <col min="1034" max="1034" width="10.28515625" style="6" bestFit="1" customWidth="1"/>
    <col min="1035" max="1035" width="12.28515625" style="6" bestFit="1" customWidth="1"/>
    <col min="1036" max="1286" width="9.140625" style="6"/>
    <col min="1287" max="1288" width="9.85546875" style="6" bestFit="1" customWidth="1"/>
    <col min="1289" max="1289" width="12" style="6" bestFit="1" customWidth="1"/>
    <col min="1290" max="1290" width="10.28515625" style="6" bestFit="1" customWidth="1"/>
    <col min="1291" max="1291" width="12.28515625" style="6" bestFit="1" customWidth="1"/>
    <col min="1292" max="1542" width="9.140625" style="6"/>
    <col min="1543" max="1544" width="9.85546875" style="6" bestFit="1" customWidth="1"/>
    <col min="1545" max="1545" width="12" style="6" bestFit="1" customWidth="1"/>
    <col min="1546" max="1546" width="10.28515625" style="6" bestFit="1" customWidth="1"/>
    <col min="1547" max="1547" width="12.28515625" style="6" bestFit="1" customWidth="1"/>
    <col min="1548" max="1798" width="9.140625" style="6"/>
    <col min="1799" max="1800" width="9.85546875" style="6" bestFit="1" customWidth="1"/>
    <col min="1801" max="1801" width="12" style="6" bestFit="1" customWidth="1"/>
    <col min="1802" max="1802" width="10.28515625" style="6" bestFit="1" customWidth="1"/>
    <col min="1803" max="1803" width="12.28515625" style="6" bestFit="1" customWidth="1"/>
    <col min="1804" max="2054" width="9.140625" style="6"/>
    <col min="2055" max="2056" width="9.85546875" style="6" bestFit="1" customWidth="1"/>
    <col min="2057" max="2057" width="12" style="6" bestFit="1" customWidth="1"/>
    <col min="2058" max="2058" width="10.28515625" style="6" bestFit="1" customWidth="1"/>
    <col min="2059" max="2059" width="12.28515625" style="6" bestFit="1" customWidth="1"/>
    <col min="2060" max="2310" width="9.140625" style="6"/>
    <col min="2311" max="2312" width="9.85546875" style="6" bestFit="1" customWidth="1"/>
    <col min="2313" max="2313" width="12" style="6" bestFit="1" customWidth="1"/>
    <col min="2314" max="2314" width="10.28515625" style="6" bestFit="1" customWidth="1"/>
    <col min="2315" max="2315" width="12.28515625" style="6" bestFit="1" customWidth="1"/>
    <col min="2316" max="2566" width="9.140625" style="6"/>
    <col min="2567" max="2568" width="9.85546875" style="6" bestFit="1" customWidth="1"/>
    <col min="2569" max="2569" width="12" style="6" bestFit="1" customWidth="1"/>
    <col min="2570" max="2570" width="10.28515625" style="6" bestFit="1" customWidth="1"/>
    <col min="2571" max="2571" width="12.28515625" style="6" bestFit="1" customWidth="1"/>
    <col min="2572" max="2822" width="9.140625" style="6"/>
    <col min="2823" max="2824" width="9.85546875" style="6" bestFit="1" customWidth="1"/>
    <col min="2825" max="2825" width="12" style="6" bestFit="1" customWidth="1"/>
    <col min="2826" max="2826" width="10.28515625" style="6" bestFit="1" customWidth="1"/>
    <col min="2827" max="2827" width="12.28515625" style="6" bestFit="1" customWidth="1"/>
    <col min="2828" max="3078" width="9.140625" style="6"/>
    <col min="3079" max="3080" width="9.85546875" style="6" bestFit="1" customWidth="1"/>
    <col min="3081" max="3081" width="12" style="6" bestFit="1" customWidth="1"/>
    <col min="3082" max="3082" width="10.28515625" style="6" bestFit="1" customWidth="1"/>
    <col min="3083" max="3083" width="12.28515625" style="6" bestFit="1" customWidth="1"/>
    <col min="3084" max="3334" width="9.140625" style="6"/>
    <col min="3335" max="3336" width="9.85546875" style="6" bestFit="1" customWidth="1"/>
    <col min="3337" max="3337" width="12" style="6" bestFit="1" customWidth="1"/>
    <col min="3338" max="3338" width="10.28515625" style="6" bestFit="1" customWidth="1"/>
    <col min="3339" max="3339" width="12.28515625" style="6" bestFit="1" customWidth="1"/>
    <col min="3340" max="3590" width="9.140625" style="6"/>
    <col min="3591" max="3592" width="9.85546875" style="6" bestFit="1" customWidth="1"/>
    <col min="3593" max="3593" width="12" style="6" bestFit="1" customWidth="1"/>
    <col min="3594" max="3594" width="10.28515625" style="6" bestFit="1" customWidth="1"/>
    <col min="3595" max="3595" width="12.28515625" style="6" bestFit="1" customWidth="1"/>
    <col min="3596" max="3846" width="9.140625" style="6"/>
    <col min="3847" max="3848" width="9.85546875" style="6" bestFit="1" customWidth="1"/>
    <col min="3849" max="3849" width="12" style="6" bestFit="1" customWidth="1"/>
    <col min="3850" max="3850" width="10.28515625" style="6" bestFit="1" customWidth="1"/>
    <col min="3851" max="3851" width="12.28515625" style="6" bestFit="1" customWidth="1"/>
    <col min="3852" max="4102" width="9.140625" style="6"/>
    <col min="4103" max="4104" width="9.85546875" style="6" bestFit="1" customWidth="1"/>
    <col min="4105" max="4105" width="12" style="6" bestFit="1" customWidth="1"/>
    <col min="4106" max="4106" width="10.28515625" style="6" bestFit="1" customWidth="1"/>
    <col min="4107" max="4107" width="12.28515625" style="6" bestFit="1" customWidth="1"/>
    <col min="4108" max="4358" width="9.140625" style="6"/>
    <col min="4359" max="4360" width="9.85546875" style="6" bestFit="1" customWidth="1"/>
    <col min="4361" max="4361" width="12" style="6" bestFit="1" customWidth="1"/>
    <col min="4362" max="4362" width="10.28515625" style="6" bestFit="1" customWidth="1"/>
    <col min="4363" max="4363" width="12.28515625" style="6" bestFit="1" customWidth="1"/>
    <col min="4364" max="4614" width="9.140625" style="6"/>
    <col min="4615" max="4616" width="9.85546875" style="6" bestFit="1" customWidth="1"/>
    <col min="4617" max="4617" width="12" style="6" bestFit="1" customWidth="1"/>
    <col min="4618" max="4618" width="10.28515625" style="6" bestFit="1" customWidth="1"/>
    <col min="4619" max="4619" width="12.28515625" style="6" bestFit="1" customWidth="1"/>
    <col min="4620" max="4870" width="9.140625" style="6"/>
    <col min="4871" max="4872" width="9.85546875" style="6" bestFit="1" customWidth="1"/>
    <col min="4873" max="4873" width="12" style="6" bestFit="1" customWidth="1"/>
    <col min="4874" max="4874" width="10.28515625" style="6" bestFit="1" customWidth="1"/>
    <col min="4875" max="4875" width="12.28515625" style="6" bestFit="1" customWidth="1"/>
    <col min="4876" max="5126" width="9.140625" style="6"/>
    <col min="5127" max="5128" width="9.85546875" style="6" bestFit="1" customWidth="1"/>
    <col min="5129" max="5129" width="12" style="6" bestFit="1" customWidth="1"/>
    <col min="5130" max="5130" width="10.28515625" style="6" bestFit="1" customWidth="1"/>
    <col min="5131" max="5131" width="12.28515625" style="6" bestFit="1" customWidth="1"/>
    <col min="5132" max="5382" width="9.140625" style="6"/>
    <col min="5383" max="5384" width="9.85546875" style="6" bestFit="1" customWidth="1"/>
    <col min="5385" max="5385" width="12" style="6" bestFit="1" customWidth="1"/>
    <col min="5386" max="5386" width="10.28515625" style="6" bestFit="1" customWidth="1"/>
    <col min="5387" max="5387" width="12.28515625" style="6" bestFit="1" customWidth="1"/>
    <col min="5388" max="5638" width="9.140625" style="6"/>
    <col min="5639" max="5640" width="9.85546875" style="6" bestFit="1" customWidth="1"/>
    <col min="5641" max="5641" width="12" style="6" bestFit="1" customWidth="1"/>
    <col min="5642" max="5642" width="10.28515625" style="6" bestFit="1" customWidth="1"/>
    <col min="5643" max="5643" width="12.28515625" style="6" bestFit="1" customWidth="1"/>
    <col min="5644" max="5894" width="9.140625" style="6"/>
    <col min="5895" max="5896" width="9.85546875" style="6" bestFit="1" customWidth="1"/>
    <col min="5897" max="5897" width="12" style="6" bestFit="1" customWidth="1"/>
    <col min="5898" max="5898" width="10.28515625" style="6" bestFit="1" customWidth="1"/>
    <col min="5899" max="5899" width="12.28515625" style="6" bestFit="1" customWidth="1"/>
    <col min="5900" max="6150" width="9.140625" style="6"/>
    <col min="6151" max="6152" width="9.85546875" style="6" bestFit="1" customWidth="1"/>
    <col min="6153" max="6153" width="12" style="6" bestFit="1" customWidth="1"/>
    <col min="6154" max="6154" width="10.28515625" style="6" bestFit="1" customWidth="1"/>
    <col min="6155" max="6155" width="12.28515625" style="6" bestFit="1" customWidth="1"/>
    <col min="6156" max="6406" width="9.140625" style="6"/>
    <col min="6407" max="6408" width="9.85546875" style="6" bestFit="1" customWidth="1"/>
    <col min="6409" max="6409" width="12" style="6" bestFit="1" customWidth="1"/>
    <col min="6410" max="6410" width="10.28515625" style="6" bestFit="1" customWidth="1"/>
    <col min="6411" max="6411" width="12.28515625" style="6" bestFit="1" customWidth="1"/>
    <col min="6412" max="6662" width="9.140625" style="6"/>
    <col min="6663" max="6664" width="9.85546875" style="6" bestFit="1" customWidth="1"/>
    <col min="6665" max="6665" width="12" style="6" bestFit="1" customWidth="1"/>
    <col min="6666" max="6666" width="10.28515625" style="6" bestFit="1" customWidth="1"/>
    <col min="6667" max="6667" width="12.28515625" style="6" bestFit="1" customWidth="1"/>
    <col min="6668" max="6918" width="9.140625" style="6"/>
    <col min="6919" max="6920" width="9.85546875" style="6" bestFit="1" customWidth="1"/>
    <col min="6921" max="6921" width="12" style="6" bestFit="1" customWidth="1"/>
    <col min="6922" max="6922" width="10.28515625" style="6" bestFit="1" customWidth="1"/>
    <col min="6923" max="6923" width="12.28515625" style="6" bestFit="1" customWidth="1"/>
    <col min="6924" max="7174" width="9.140625" style="6"/>
    <col min="7175" max="7176" width="9.85546875" style="6" bestFit="1" customWidth="1"/>
    <col min="7177" max="7177" width="12" style="6" bestFit="1" customWidth="1"/>
    <col min="7178" max="7178" width="10.28515625" style="6" bestFit="1" customWidth="1"/>
    <col min="7179" max="7179" width="12.28515625" style="6" bestFit="1" customWidth="1"/>
    <col min="7180" max="7430" width="9.140625" style="6"/>
    <col min="7431" max="7432" width="9.85546875" style="6" bestFit="1" customWidth="1"/>
    <col min="7433" max="7433" width="12" style="6" bestFit="1" customWidth="1"/>
    <col min="7434" max="7434" width="10.28515625" style="6" bestFit="1" customWidth="1"/>
    <col min="7435" max="7435" width="12.28515625" style="6" bestFit="1" customWidth="1"/>
    <col min="7436" max="7686" width="9.140625" style="6"/>
    <col min="7687" max="7688" width="9.85546875" style="6" bestFit="1" customWidth="1"/>
    <col min="7689" max="7689" width="12" style="6" bestFit="1" customWidth="1"/>
    <col min="7690" max="7690" width="10.28515625" style="6" bestFit="1" customWidth="1"/>
    <col min="7691" max="7691" width="12.28515625" style="6" bestFit="1" customWidth="1"/>
    <col min="7692" max="7942" width="9.140625" style="6"/>
    <col min="7943" max="7944" width="9.85546875" style="6" bestFit="1" customWidth="1"/>
    <col min="7945" max="7945" width="12" style="6" bestFit="1" customWidth="1"/>
    <col min="7946" max="7946" width="10.28515625" style="6" bestFit="1" customWidth="1"/>
    <col min="7947" max="7947" width="12.28515625" style="6" bestFit="1" customWidth="1"/>
    <col min="7948" max="8198" width="9.140625" style="6"/>
    <col min="8199" max="8200" width="9.85546875" style="6" bestFit="1" customWidth="1"/>
    <col min="8201" max="8201" width="12" style="6" bestFit="1" customWidth="1"/>
    <col min="8202" max="8202" width="10.28515625" style="6" bestFit="1" customWidth="1"/>
    <col min="8203" max="8203" width="12.28515625" style="6" bestFit="1" customWidth="1"/>
    <col min="8204" max="8454" width="9.140625" style="6"/>
    <col min="8455" max="8456" width="9.85546875" style="6" bestFit="1" customWidth="1"/>
    <col min="8457" max="8457" width="12" style="6" bestFit="1" customWidth="1"/>
    <col min="8458" max="8458" width="10.28515625" style="6" bestFit="1" customWidth="1"/>
    <col min="8459" max="8459" width="12.28515625" style="6" bestFit="1" customWidth="1"/>
    <col min="8460" max="8710" width="9.140625" style="6"/>
    <col min="8711" max="8712" width="9.85546875" style="6" bestFit="1" customWidth="1"/>
    <col min="8713" max="8713" width="12" style="6" bestFit="1" customWidth="1"/>
    <col min="8714" max="8714" width="10.28515625" style="6" bestFit="1" customWidth="1"/>
    <col min="8715" max="8715" width="12.28515625" style="6" bestFit="1" customWidth="1"/>
    <col min="8716" max="8966" width="9.140625" style="6"/>
    <col min="8967" max="8968" width="9.85546875" style="6" bestFit="1" customWidth="1"/>
    <col min="8969" max="8969" width="12" style="6" bestFit="1" customWidth="1"/>
    <col min="8970" max="8970" width="10.28515625" style="6" bestFit="1" customWidth="1"/>
    <col min="8971" max="8971" width="12.28515625" style="6" bestFit="1" customWidth="1"/>
    <col min="8972" max="9222" width="9.140625" style="6"/>
    <col min="9223" max="9224" width="9.85546875" style="6" bestFit="1" customWidth="1"/>
    <col min="9225" max="9225" width="12" style="6" bestFit="1" customWidth="1"/>
    <col min="9226" max="9226" width="10.28515625" style="6" bestFit="1" customWidth="1"/>
    <col min="9227" max="9227" width="12.28515625" style="6" bestFit="1" customWidth="1"/>
    <col min="9228" max="9478" width="9.140625" style="6"/>
    <col min="9479" max="9480" width="9.85546875" style="6" bestFit="1" customWidth="1"/>
    <col min="9481" max="9481" width="12" style="6" bestFit="1" customWidth="1"/>
    <col min="9482" max="9482" width="10.28515625" style="6" bestFit="1" customWidth="1"/>
    <col min="9483" max="9483" width="12.28515625" style="6" bestFit="1" customWidth="1"/>
    <col min="9484" max="9734" width="9.140625" style="6"/>
    <col min="9735" max="9736" width="9.85546875" style="6" bestFit="1" customWidth="1"/>
    <col min="9737" max="9737" width="12" style="6" bestFit="1" customWidth="1"/>
    <col min="9738" max="9738" width="10.28515625" style="6" bestFit="1" customWidth="1"/>
    <col min="9739" max="9739" width="12.28515625" style="6" bestFit="1" customWidth="1"/>
    <col min="9740" max="9990" width="9.140625" style="6"/>
    <col min="9991" max="9992" width="9.85546875" style="6" bestFit="1" customWidth="1"/>
    <col min="9993" max="9993" width="12" style="6" bestFit="1" customWidth="1"/>
    <col min="9994" max="9994" width="10.28515625" style="6" bestFit="1" customWidth="1"/>
    <col min="9995" max="9995" width="12.28515625" style="6" bestFit="1" customWidth="1"/>
    <col min="9996" max="10246" width="9.140625" style="6"/>
    <col min="10247" max="10248" width="9.85546875" style="6" bestFit="1" customWidth="1"/>
    <col min="10249" max="10249" width="12" style="6" bestFit="1" customWidth="1"/>
    <col min="10250" max="10250" width="10.28515625" style="6" bestFit="1" customWidth="1"/>
    <col min="10251" max="10251" width="12.28515625" style="6" bestFit="1" customWidth="1"/>
    <col min="10252" max="10502" width="9.140625" style="6"/>
    <col min="10503" max="10504" width="9.85546875" style="6" bestFit="1" customWidth="1"/>
    <col min="10505" max="10505" width="12" style="6" bestFit="1" customWidth="1"/>
    <col min="10506" max="10506" width="10.28515625" style="6" bestFit="1" customWidth="1"/>
    <col min="10507" max="10507" width="12.28515625" style="6" bestFit="1" customWidth="1"/>
    <col min="10508" max="10758" width="9.140625" style="6"/>
    <col min="10759" max="10760" width="9.85546875" style="6" bestFit="1" customWidth="1"/>
    <col min="10761" max="10761" width="12" style="6" bestFit="1" customWidth="1"/>
    <col min="10762" max="10762" width="10.28515625" style="6" bestFit="1" customWidth="1"/>
    <col min="10763" max="10763" width="12.28515625" style="6" bestFit="1" customWidth="1"/>
    <col min="10764" max="11014" width="9.140625" style="6"/>
    <col min="11015" max="11016" width="9.85546875" style="6" bestFit="1" customWidth="1"/>
    <col min="11017" max="11017" width="12" style="6" bestFit="1" customWidth="1"/>
    <col min="11018" max="11018" width="10.28515625" style="6" bestFit="1" customWidth="1"/>
    <col min="11019" max="11019" width="12.28515625" style="6" bestFit="1" customWidth="1"/>
    <col min="11020" max="11270" width="9.140625" style="6"/>
    <col min="11271" max="11272" width="9.85546875" style="6" bestFit="1" customWidth="1"/>
    <col min="11273" max="11273" width="12" style="6" bestFit="1" customWidth="1"/>
    <col min="11274" max="11274" width="10.28515625" style="6" bestFit="1" customWidth="1"/>
    <col min="11275" max="11275" width="12.28515625" style="6" bestFit="1" customWidth="1"/>
    <col min="11276" max="11526" width="9.140625" style="6"/>
    <col min="11527" max="11528" width="9.85546875" style="6" bestFit="1" customWidth="1"/>
    <col min="11529" max="11529" width="12" style="6" bestFit="1" customWidth="1"/>
    <col min="11530" max="11530" width="10.28515625" style="6" bestFit="1" customWidth="1"/>
    <col min="11531" max="11531" width="12.28515625" style="6" bestFit="1" customWidth="1"/>
    <col min="11532" max="11782" width="9.140625" style="6"/>
    <col min="11783" max="11784" width="9.85546875" style="6" bestFit="1" customWidth="1"/>
    <col min="11785" max="11785" width="12" style="6" bestFit="1" customWidth="1"/>
    <col min="11786" max="11786" width="10.28515625" style="6" bestFit="1" customWidth="1"/>
    <col min="11787" max="11787" width="12.28515625" style="6" bestFit="1" customWidth="1"/>
    <col min="11788" max="12038" width="9.140625" style="6"/>
    <col min="12039" max="12040" width="9.85546875" style="6" bestFit="1" customWidth="1"/>
    <col min="12041" max="12041" width="12" style="6" bestFit="1" customWidth="1"/>
    <col min="12042" max="12042" width="10.28515625" style="6" bestFit="1" customWidth="1"/>
    <col min="12043" max="12043" width="12.28515625" style="6" bestFit="1" customWidth="1"/>
    <col min="12044" max="12294" width="9.140625" style="6"/>
    <col min="12295" max="12296" width="9.85546875" style="6" bestFit="1" customWidth="1"/>
    <col min="12297" max="12297" width="12" style="6" bestFit="1" customWidth="1"/>
    <col min="12298" max="12298" width="10.28515625" style="6" bestFit="1" customWidth="1"/>
    <col min="12299" max="12299" width="12.28515625" style="6" bestFit="1" customWidth="1"/>
    <col min="12300" max="12550" width="9.140625" style="6"/>
    <col min="12551" max="12552" width="9.85546875" style="6" bestFit="1" customWidth="1"/>
    <col min="12553" max="12553" width="12" style="6" bestFit="1" customWidth="1"/>
    <col min="12554" max="12554" width="10.28515625" style="6" bestFit="1" customWidth="1"/>
    <col min="12555" max="12555" width="12.28515625" style="6" bestFit="1" customWidth="1"/>
    <col min="12556" max="12806" width="9.140625" style="6"/>
    <col min="12807" max="12808" width="9.85546875" style="6" bestFit="1" customWidth="1"/>
    <col min="12809" max="12809" width="12" style="6" bestFit="1" customWidth="1"/>
    <col min="12810" max="12810" width="10.28515625" style="6" bestFit="1" customWidth="1"/>
    <col min="12811" max="12811" width="12.28515625" style="6" bestFit="1" customWidth="1"/>
    <col min="12812" max="13062" width="9.140625" style="6"/>
    <col min="13063" max="13064" width="9.85546875" style="6" bestFit="1" customWidth="1"/>
    <col min="13065" max="13065" width="12" style="6" bestFit="1" customWidth="1"/>
    <col min="13066" max="13066" width="10.28515625" style="6" bestFit="1" customWidth="1"/>
    <col min="13067" max="13067" width="12.28515625" style="6" bestFit="1" customWidth="1"/>
    <col min="13068" max="13318" width="9.140625" style="6"/>
    <col min="13319" max="13320" width="9.85546875" style="6" bestFit="1" customWidth="1"/>
    <col min="13321" max="13321" width="12" style="6" bestFit="1" customWidth="1"/>
    <col min="13322" max="13322" width="10.28515625" style="6" bestFit="1" customWidth="1"/>
    <col min="13323" max="13323" width="12.28515625" style="6" bestFit="1" customWidth="1"/>
    <col min="13324" max="13574" width="9.140625" style="6"/>
    <col min="13575" max="13576" width="9.85546875" style="6" bestFit="1" customWidth="1"/>
    <col min="13577" max="13577" width="12" style="6" bestFit="1" customWidth="1"/>
    <col min="13578" max="13578" width="10.28515625" style="6" bestFit="1" customWidth="1"/>
    <col min="13579" max="13579" width="12.28515625" style="6" bestFit="1" customWidth="1"/>
    <col min="13580" max="13830" width="9.140625" style="6"/>
    <col min="13831" max="13832" width="9.85546875" style="6" bestFit="1" customWidth="1"/>
    <col min="13833" max="13833" width="12" style="6" bestFit="1" customWidth="1"/>
    <col min="13834" max="13834" width="10.28515625" style="6" bestFit="1" customWidth="1"/>
    <col min="13835" max="13835" width="12.28515625" style="6" bestFit="1" customWidth="1"/>
    <col min="13836" max="14086" width="9.140625" style="6"/>
    <col min="14087" max="14088" width="9.85546875" style="6" bestFit="1" customWidth="1"/>
    <col min="14089" max="14089" width="12" style="6" bestFit="1" customWidth="1"/>
    <col min="14090" max="14090" width="10.28515625" style="6" bestFit="1" customWidth="1"/>
    <col min="14091" max="14091" width="12.28515625" style="6" bestFit="1" customWidth="1"/>
    <col min="14092" max="14342" width="9.140625" style="6"/>
    <col min="14343" max="14344" width="9.85546875" style="6" bestFit="1" customWidth="1"/>
    <col min="14345" max="14345" width="12" style="6" bestFit="1" customWidth="1"/>
    <col min="14346" max="14346" width="10.28515625" style="6" bestFit="1" customWidth="1"/>
    <col min="14347" max="14347" width="12.28515625" style="6" bestFit="1" customWidth="1"/>
    <col min="14348" max="14598" width="9.140625" style="6"/>
    <col min="14599" max="14600" width="9.85546875" style="6" bestFit="1" customWidth="1"/>
    <col min="14601" max="14601" width="12" style="6" bestFit="1" customWidth="1"/>
    <col min="14602" max="14602" width="10.28515625" style="6" bestFit="1" customWidth="1"/>
    <col min="14603" max="14603" width="12.28515625" style="6" bestFit="1" customWidth="1"/>
    <col min="14604" max="14854" width="9.140625" style="6"/>
    <col min="14855" max="14856" width="9.85546875" style="6" bestFit="1" customWidth="1"/>
    <col min="14857" max="14857" width="12" style="6" bestFit="1" customWidth="1"/>
    <col min="14858" max="14858" width="10.28515625" style="6" bestFit="1" customWidth="1"/>
    <col min="14859" max="14859" width="12.28515625" style="6" bestFit="1" customWidth="1"/>
    <col min="14860" max="15110" width="9.140625" style="6"/>
    <col min="15111" max="15112" width="9.85546875" style="6" bestFit="1" customWidth="1"/>
    <col min="15113" max="15113" width="12" style="6" bestFit="1" customWidth="1"/>
    <col min="15114" max="15114" width="10.28515625" style="6" bestFit="1" customWidth="1"/>
    <col min="15115" max="15115" width="12.28515625" style="6" bestFit="1" customWidth="1"/>
    <col min="15116" max="15366" width="9.140625" style="6"/>
    <col min="15367" max="15368" width="9.85546875" style="6" bestFit="1" customWidth="1"/>
    <col min="15369" max="15369" width="12" style="6" bestFit="1" customWidth="1"/>
    <col min="15370" max="15370" width="10.28515625" style="6" bestFit="1" customWidth="1"/>
    <col min="15371" max="15371" width="12.28515625" style="6" bestFit="1" customWidth="1"/>
    <col min="15372" max="15622" width="9.140625" style="6"/>
    <col min="15623" max="15624" width="9.85546875" style="6" bestFit="1" customWidth="1"/>
    <col min="15625" max="15625" width="12" style="6" bestFit="1" customWidth="1"/>
    <col min="15626" max="15626" width="10.28515625" style="6" bestFit="1" customWidth="1"/>
    <col min="15627" max="15627" width="12.28515625" style="6" bestFit="1" customWidth="1"/>
    <col min="15628" max="15878" width="9.140625" style="6"/>
    <col min="15879" max="15880" width="9.85546875" style="6" bestFit="1" customWidth="1"/>
    <col min="15881" max="15881" width="12" style="6" bestFit="1" customWidth="1"/>
    <col min="15882" max="15882" width="10.28515625" style="6" bestFit="1" customWidth="1"/>
    <col min="15883" max="15883" width="12.28515625" style="6" bestFit="1" customWidth="1"/>
    <col min="15884" max="16134" width="9.140625" style="6"/>
    <col min="16135" max="16136" width="9.85546875" style="6" bestFit="1" customWidth="1"/>
    <col min="16137" max="16137" width="12" style="6" bestFit="1" customWidth="1"/>
    <col min="16138" max="16138" width="10.28515625" style="6" bestFit="1" customWidth="1"/>
    <col min="16139" max="16139" width="12.28515625" style="6" bestFit="1" customWidth="1"/>
    <col min="16140" max="16384" width="9.140625" style="6"/>
  </cols>
  <sheetData>
    <row r="1" spans="1:9" ht="12.75" customHeight="1" x14ac:dyDescent="0.2">
      <c r="A1" s="213" t="s">
        <v>172</v>
      </c>
      <c r="B1" s="230"/>
      <c r="C1" s="230"/>
      <c r="D1" s="230"/>
      <c r="E1" s="230"/>
      <c r="F1" s="230"/>
      <c r="G1" s="230"/>
      <c r="H1" s="230"/>
    </row>
    <row r="2" spans="1:9" ht="12.75" customHeight="1" x14ac:dyDescent="0.2">
      <c r="A2" s="212" t="s">
        <v>301</v>
      </c>
      <c r="B2" s="184"/>
      <c r="C2" s="184"/>
      <c r="D2" s="184"/>
      <c r="E2" s="184"/>
      <c r="F2" s="184"/>
      <c r="G2" s="184"/>
      <c r="H2" s="184"/>
    </row>
    <row r="3" spans="1:9" x14ac:dyDescent="0.2">
      <c r="A3" s="234" t="s">
        <v>12</v>
      </c>
      <c r="B3" s="235"/>
      <c r="C3" s="235"/>
      <c r="D3" s="235"/>
      <c r="E3" s="235"/>
      <c r="F3" s="235"/>
      <c r="G3" s="235"/>
      <c r="H3" s="235"/>
      <c r="I3" s="194"/>
    </row>
    <row r="4" spans="1:9" x14ac:dyDescent="0.2">
      <c r="A4" s="222" t="s">
        <v>295</v>
      </c>
      <c r="B4" s="190"/>
      <c r="C4" s="190"/>
      <c r="D4" s="190"/>
      <c r="E4" s="190"/>
      <c r="F4" s="190"/>
      <c r="G4" s="190"/>
      <c r="H4" s="190"/>
      <c r="I4" s="191"/>
    </row>
    <row r="5" spans="1:9" ht="45.75" thickBot="1" x14ac:dyDescent="0.25">
      <c r="A5" s="231" t="s">
        <v>2</v>
      </c>
      <c r="B5" s="232"/>
      <c r="C5" s="232"/>
      <c r="D5" s="232"/>
      <c r="E5" s="232"/>
      <c r="F5" s="233"/>
      <c r="G5" s="8" t="s">
        <v>6</v>
      </c>
      <c r="H5" s="38" t="s">
        <v>221</v>
      </c>
      <c r="I5" s="38" t="s">
        <v>216</v>
      </c>
    </row>
    <row r="6" spans="1:9" x14ac:dyDescent="0.2">
      <c r="A6" s="236">
        <v>1</v>
      </c>
      <c r="B6" s="237"/>
      <c r="C6" s="237"/>
      <c r="D6" s="237"/>
      <c r="E6" s="237"/>
      <c r="F6" s="238"/>
      <c r="G6" s="9">
        <v>2</v>
      </c>
      <c r="H6" s="39" t="s">
        <v>7</v>
      </c>
      <c r="I6" s="39" t="s">
        <v>8</v>
      </c>
    </row>
    <row r="7" spans="1:9" x14ac:dyDescent="0.2">
      <c r="A7" s="219" t="s">
        <v>126</v>
      </c>
      <c r="B7" s="220"/>
      <c r="C7" s="220"/>
      <c r="D7" s="220"/>
      <c r="E7" s="220"/>
      <c r="F7" s="220"/>
      <c r="G7" s="220"/>
      <c r="H7" s="220"/>
      <c r="I7" s="220"/>
    </row>
    <row r="8" spans="1:9" x14ac:dyDescent="0.2">
      <c r="A8" s="217" t="s">
        <v>119</v>
      </c>
      <c r="B8" s="217"/>
      <c r="C8" s="217"/>
      <c r="D8" s="217"/>
      <c r="E8" s="217"/>
      <c r="F8" s="217"/>
      <c r="G8" s="10">
        <v>1</v>
      </c>
      <c r="H8" s="40">
        <v>0</v>
      </c>
      <c r="I8" s="40">
        <v>0</v>
      </c>
    </row>
    <row r="9" spans="1:9" x14ac:dyDescent="0.2">
      <c r="A9" s="214" t="s">
        <v>120</v>
      </c>
      <c r="B9" s="214"/>
      <c r="C9" s="214"/>
      <c r="D9" s="214"/>
      <c r="E9" s="214"/>
      <c r="F9" s="214"/>
      <c r="G9" s="11">
        <v>2</v>
      </c>
      <c r="H9" s="41">
        <v>0</v>
      </c>
      <c r="I9" s="41">
        <v>0</v>
      </c>
    </row>
    <row r="10" spans="1:9" x14ac:dyDescent="0.2">
      <c r="A10" s="214" t="s">
        <v>121</v>
      </c>
      <c r="B10" s="214"/>
      <c r="C10" s="214"/>
      <c r="D10" s="214"/>
      <c r="E10" s="214"/>
      <c r="F10" s="214"/>
      <c r="G10" s="11">
        <v>3</v>
      </c>
      <c r="H10" s="41">
        <v>0</v>
      </c>
      <c r="I10" s="41">
        <v>0</v>
      </c>
    </row>
    <row r="11" spans="1:9" x14ac:dyDescent="0.2">
      <c r="A11" s="214" t="s">
        <v>122</v>
      </c>
      <c r="B11" s="214"/>
      <c r="C11" s="214"/>
      <c r="D11" s="214"/>
      <c r="E11" s="214"/>
      <c r="F11" s="214"/>
      <c r="G11" s="11">
        <v>4</v>
      </c>
      <c r="H11" s="41">
        <v>0</v>
      </c>
      <c r="I11" s="41">
        <v>0</v>
      </c>
    </row>
    <row r="12" spans="1:9" x14ac:dyDescent="0.2">
      <c r="A12" s="214" t="s">
        <v>123</v>
      </c>
      <c r="B12" s="214"/>
      <c r="C12" s="214"/>
      <c r="D12" s="214"/>
      <c r="E12" s="214"/>
      <c r="F12" s="214"/>
      <c r="G12" s="11">
        <v>5</v>
      </c>
      <c r="H12" s="41">
        <v>0</v>
      </c>
      <c r="I12" s="41">
        <v>0</v>
      </c>
    </row>
    <row r="13" spans="1:9" ht="22.5" customHeight="1" x14ac:dyDescent="0.2">
      <c r="A13" s="214" t="s">
        <v>143</v>
      </c>
      <c r="B13" s="214"/>
      <c r="C13" s="214"/>
      <c r="D13" s="214"/>
      <c r="E13" s="214"/>
      <c r="F13" s="214"/>
      <c r="G13" s="11">
        <v>6</v>
      </c>
      <c r="H13" s="41">
        <v>0</v>
      </c>
      <c r="I13" s="41">
        <v>0</v>
      </c>
    </row>
    <row r="14" spans="1:9" x14ac:dyDescent="0.2">
      <c r="A14" s="214" t="s">
        <v>124</v>
      </c>
      <c r="B14" s="214"/>
      <c r="C14" s="214"/>
      <c r="D14" s="214"/>
      <c r="E14" s="214"/>
      <c r="F14" s="214"/>
      <c r="G14" s="11">
        <v>7</v>
      </c>
      <c r="H14" s="41">
        <v>0</v>
      </c>
      <c r="I14" s="41">
        <v>0</v>
      </c>
    </row>
    <row r="15" spans="1:9" x14ac:dyDescent="0.2">
      <c r="A15" s="239" t="s">
        <v>125</v>
      </c>
      <c r="B15" s="239"/>
      <c r="C15" s="239"/>
      <c r="D15" s="239"/>
      <c r="E15" s="239"/>
      <c r="F15" s="239"/>
      <c r="G15" s="12">
        <v>8</v>
      </c>
      <c r="H15" s="42">
        <v>0</v>
      </c>
      <c r="I15" s="42">
        <v>0</v>
      </c>
    </row>
    <row r="16" spans="1:9" x14ac:dyDescent="0.2">
      <c r="A16" s="219" t="s">
        <v>127</v>
      </c>
      <c r="B16" s="220"/>
      <c r="C16" s="220"/>
      <c r="D16" s="220"/>
      <c r="E16" s="220"/>
      <c r="F16" s="220"/>
      <c r="G16" s="220"/>
      <c r="H16" s="220"/>
      <c r="I16" s="220"/>
    </row>
    <row r="17" spans="1:9" x14ac:dyDescent="0.2">
      <c r="A17" s="217" t="s">
        <v>128</v>
      </c>
      <c r="B17" s="217"/>
      <c r="C17" s="217"/>
      <c r="D17" s="217"/>
      <c r="E17" s="217"/>
      <c r="F17" s="217"/>
      <c r="G17" s="10">
        <v>9</v>
      </c>
      <c r="H17" s="108">
        <v>2301826</v>
      </c>
      <c r="I17" s="40">
        <v>5091813</v>
      </c>
    </row>
    <row r="18" spans="1:9" x14ac:dyDescent="0.2">
      <c r="A18" s="214" t="s">
        <v>129</v>
      </c>
      <c r="B18" s="214"/>
      <c r="C18" s="214"/>
      <c r="D18" s="214"/>
      <c r="E18" s="214"/>
      <c r="F18" s="214"/>
      <c r="G18" s="11"/>
      <c r="H18" s="109"/>
      <c r="I18" s="41"/>
    </row>
    <row r="19" spans="1:9" x14ac:dyDescent="0.2">
      <c r="A19" s="214" t="s">
        <v>130</v>
      </c>
      <c r="B19" s="214"/>
      <c r="C19" s="214"/>
      <c r="D19" s="214"/>
      <c r="E19" s="214"/>
      <c r="F19" s="214"/>
      <c r="G19" s="11">
        <v>10</v>
      </c>
      <c r="H19" s="109">
        <v>8512088</v>
      </c>
      <c r="I19" s="41">
        <v>8393326</v>
      </c>
    </row>
    <row r="20" spans="1:9" x14ac:dyDescent="0.2">
      <c r="A20" s="214" t="s">
        <v>131</v>
      </c>
      <c r="B20" s="214"/>
      <c r="C20" s="214"/>
      <c r="D20" s="214"/>
      <c r="E20" s="214"/>
      <c r="F20" s="214"/>
      <c r="G20" s="11">
        <v>11</v>
      </c>
      <c r="H20" s="109">
        <v>4450846</v>
      </c>
      <c r="I20" s="41">
        <v>4065910</v>
      </c>
    </row>
    <row r="21" spans="1:9" ht="23.25" customHeight="1" x14ac:dyDescent="0.2">
      <c r="A21" s="214" t="s">
        <v>132</v>
      </c>
      <c r="B21" s="214"/>
      <c r="C21" s="214"/>
      <c r="D21" s="214"/>
      <c r="E21" s="214"/>
      <c r="F21" s="214"/>
      <c r="G21" s="11">
        <v>12</v>
      </c>
      <c r="H21" s="109">
        <v>2635319</v>
      </c>
      <c r="I21" s="41">
        <v>-224132</v>
      </c>
    </row>
    <row r="22" spans="1:9" x14ac:dyDescent="0.2">
      <c r="A22" s="214" t="s">
        <v>133</v>
      </c>
      <c r="B22" s="214"/>
      <c r="C22" s="214"/>
      <c r="D22" s="214"/>
      <c r="E22" s="214"/>
      <c r="F22" s="214"/>
      <c r="G22" s="11">
        <v>13</v>
      </c>
      <c r="H22" s="109">
        <v>0</v>
      </c>
      <c r="I22" s="41">
        <v>0</v>
      </c>
    </row>
    <row r="23" spans="1:9" x14ac:dyDescent="0.2">
      <c r="A23" s="214" t="s">
        <v>134</v>
      </c>
      <c r="B23" s="214"/>
      <c r="C23" s="214"/>
      <c r="D23" s="214"/>
      <c r="E23" s="214"/>
      <c r="F23" s="214"/>
      <c r="G23" s="11">
        <v>14</v>
      </c>
      <c r="H23" s="109">
        <v>0</v>
      </c>
      <c r="I23" s="41">
        <v>0</v>
      </c>
    </row>
    <row r="24" spans="1:9" x14ac:dyDescent="0.2">
      <c r="A24" s="219" t="s">
        <v>135</v>
      </c>
      <c r="B24" s="220"/>
      <c r="C24" s="220"/>
      <c r="D24" s="220"/>
      <c r="E24" s="220"/>
      <c r="F24" s="220"/>
      <c r="G24" s="220"/>
      <c r="H24" s="220"/>
      <c r="I24" s="220"/>
    </row>
    <row r="25" spans="1:9" x14ac:dyDescent="0.2">
      <c r="A25" s="217" t="s">
        <v>136</v>
      </c>
      <c r="B25" s="217"/>
      <c r="C25" s="217"/>
      <c r="D25" s="217"/>
      <c r="E25" s="217"/>
      <c r="F25" s="217"/>
      <c r="G25" s="10">
        <v>15</v>
      </c>
      <c r="H25" s="108">
        <v>21778124</v>
      </c>
      <c r="I25" s="40">
        <v>25231035</v>
      </c>
    </row>
    <row r="26" spans="1:9" x14ac:dyDescent="0.2">
      <c r="A26" s="214" t="s">
        <v>137</v>
      </c>
      <c r="B26" s="214"/>
      <c r="C26" s="214"/>
      <c r="D26" s="214"/>
      <c r="E26" s="214"/>
      <c r="F26" s="214"/>
      <c r="G26" s="11">
        <v>16</v>
      </c>
      <c r="H26" s="109">
        <v>-885666</v>
      </c>
      <c r="I26" s="41">
        <v>-12411966</v>
      </c>
    </row>
    <row r="27" spans="1:9" x14ac:dyDescent="0.2">
      <c r="A27" s="214" t="s">
        <v>138</v>
      </c>
      <c r="B27" s="214"/>
      <c r="C27" s="214"/>
      <c r="D27" s="214"/>
      <c r="E27" s="214"/>
      <c r="F27" s="214"/>
      <c r="G27" s="11">
        <v>17</v>
      </c>
      <c r="H27" s="109">
        <v>39353947</v>
      </c>
      <c r="I27" s="41">
        <v>-29575759</v>
      </c>
    </row>
    <row r="28" spans="1:9" ht="25.5" customHeight="1" x14ac:dyDescent="0.2">
      <c r="A28" s="214" t="s">
        <v>139</v>
      </c>
      <c r="B28" s="214"/>
      <c r="C28" s="214"/>
      <c r="D28" s="214"/>
      <c r="E28" s="214"/>
      <c r="F28" s="214"/>
      <c r="G28" s="11">
        <v>18</v>
      </c>
      <c r="H28" s="109">
        <v>11121796</v>
      </c>
      <c r="I28" s="41">
        <v>35325806</v>
      </c>
    </row>
    <row r="29" spans="1:9" ht="23.25" customHeight="1" x14ac:dyDescent="0.2">
      <c r="A29" s="214" t="s">
        <v>140</v>
      </c>
      <c r="B29" s="214"/>
      <c r="C29" s="214"/>
      <c r="D29" s="214"/>
      <c r="E29" s="214"/>
      <c r="F29" s="214"/>
      <c r="G29" s="11">
        <v>19</v>
      </c>
      <c r="H29" s="109">
        <v>0</v>
      </c>
      <c r="I29" s="41">
        <v>0</v>
      </c>
    </row>
    <row r="30" spans="1:9" ht="27.75" customHeight="1" x14ac:dyDescent="0.2">
      <c r="A30" s="214" t="s">
        <v>141</v>
      </c>
      <c r="B30" s="214"/>
      <c r="C30" s="214"/>
      <c r="D30" s="214"/>
      <c r="E30" s="214"/>
      <c r="F30" s="214"/>
      <c r="G30" s="11">
        <v>20</v>
      </c>
      <c r="H30" s="109">
        <v>0</v>
      </c>
      <c r="I30" s="41">
        <v>0</v>
      </c>
    </row>
    <row r="31" spans="1:9" ht="27.75" customHeight="1" x14ac:dyDescent="0.2">
      <c r="A31" s="214" t="s">
        <v>142</v>
      </c>
      <c r="B31" s="214"/>
      <c r="C31" s="214"/>
      <c r="D31" s="214"/>
      <c r="E31" s="214"/>
      <c r="F31" s="214"/>
      <c r="G31" s="11">
        <v>21</v>
      </c>
      <c r="H31" s="109">
        <v>-113552</v>
      </c>
      <c r="I31" s="41">
        <v>-142448</v>
      </c>
    </row>
    <row r="32" spans="1:9" ht="29.25" customHeight="1" x14ac:dyDescent="0.2">
      <c r="A32" s="214" t="s">
        <v>144</v>
      </c>
      <c r="B32" s="214"/>
      <c r="C32" s="214"/>
      <c r="D32" s="214"/>
      <c r="E32" s="214"/>
      <c r="F32" s="214"/>
      <c r="G32" s="11">
        <v>22</v>
      </c>
      <c r="H32" s="109">
        <v>3288616</v>
      </c>
      <c r="I32" s="41">
        <v>697356</v>
      </c>
    </row>
    <row r="33" spans="1:9" x14ac:dyDescent="0.2">
      <c r="A33" s="214" t="s">
        <v>145</v>
      </c>
      <c r="B33" s="214"/>
      <c r="C33" s="214"/>
      <c r="D33" s="214"/>
      <c r="E33" s="214"/>
      <c r="F33" s="214"/>
      <c r="G33" s="11">
        <v>23</v>
      </c>
      <c r="H33" s="109">
        <v>3729881</v>
      </c>
      <c r="I33" s="41">
        <v>-705963</v>
      </c>
    </row>
    <row r="34" spans="1:9" x14ac:dyDescent="0.2">
      <c r="A34" s="214" t="s">
        <v>146</v>
      </c>
      <c r="B34" s="214"/>
      <c r="C34" s="214"/>
      <c r="D34" s="214"/>
      <c r="E34" s="214"/>
      <c r="F34" s="214"/>
      <c r="G34" s="11">
        <v>24</v>
      </c>
      <c r="H34" s="109">
        <v>4280867</v>
      </c>
      <c r="I34" s="41">
        <v>-718644</v>
      </c>
    </row>
    <row r="35" spans="1:9" x14ac:dyDescent="0.2">
      <c r="A35" s="214" t="s">
        <v>147</v>
      </c>
      <c r="B35" s="214"/>
      <c r="C35" s="214"/>
      <c r="D35" s="214"/>
      <c r="E35" s="214"/>
      <c r="F35" s="214"/>
      <c r="G35" s="11">
        <v>25</v>
      </c>
      <c r="H35" s="110">
        <v>47594826</v>
      </c>
      <c r="I35" s="43">
        <v>158796608</v>
      </c>
    </row>
    <row r="36" spans="1:9" x14ac:dyDescent="0.2">
      <c r="A36" s="214" t="s">
        <v>148</v>
      </c>
      <c r="B36" s="214"/>
      <c r="C36" s="214"/>
      <c r="D36" s="214"/>
      <c r="E36" s="214"/>
      <c r="F36" s="214"/>
      <c r="G36" s="11">
        <v>26</v>
      </c>
      <c r="H36" s="110">
        <v>18977184</v>
      </c>
      <c r="I36" s="43">
        <v>29014044</v>
      </c>
    </row>
    <row r="37" spans="1:9" x14ac:dyDescent="0.2">
      <c r="A37" s="214" t="s">
        <v>149</v>
      </c>
      <c r="B37" s="214"/>
      <c r="C37" s="214"/>
      <c r="D37" s="214"/>
      <c r="E37" s="214"/>
      <c r="F37" s="214"/>
      <c r="G37" s="11">
        <v>27</v>
      </c>
      <c r="H37" s="110">
        <v>-106081496</v>
      </c>
      <c r="I37" s="43">
        <v>-146396034</v>
      </c>
    </row>
    <row r="38" spans="1:9" x14ac:dyDescent="0.2">
      <c r="A38" s="214" t="s">
        <v>150</v>
      </c>
      <c r="B38" s="214"/>
      <c r="C38" s="214"/>
      <c r="D38" s="214"/>
      <c r="E38" s="214"/>
      <c r="F38" s="214"/>
      <c r="G38" s="11">
        <v>28</v>
      </c>
      <c r="H38" s="110">
        <v>0</v>
      </c>
      <c r="I38" s="43">
        <v>0</v>
      </c>
    </row>
    <row r="39" spans="1:9" x14ac:dyDescent="0.2">
      <c r="A39" s="214" t="s">
        <v>151</v>
      </c>
      <c r="B39" s="214"/>
      <c r="C39" s="214"/>
      <c r="D39" s="214"/>
      <c r="E39" s="214"/>
      <c r="F39" s="214"/>
      <c r="G39" s="11">
        <v>29</v>
      </c>
      <c r="H39" s="110">
        <v>1028989</v>
      </c>
      <c r="I39" s="43">
        <v>-27014502</v>
      </c>
    </row>
    <row r="40" spans="1:9" x14ac:dyDescent="0.2">
      <c r="A40" s="214" t="s">
        <v>152</v>
      </c>
      <c r="B40" s="214"/>
      <c r="C40" s="214"/>
      <c r="D40" s="214"/>
      <c r="E40" s="214"/>
      <c r="F40" s="214"/>
      <c r="G40" s="11">
        <v>30</v>
      </c>
      <c r="H40" s="110">
        <v>-2704138</v>
      </c>
      <c r="I40" s="43">
        <v>1789953</v>
      </c>
    </row>
    <row r="41" spans="1:9" x14ac:dyDescent="0.2">
      <c r="A41" s="214" t="s">
        <v>153</v>
      </c>
      <c r="B41" s="214"/>
      <c r="C41" s="214"/>
      <c r="D41" s="214"/>
      <c r="E41" s="214"/>
      <c r="F41" s="214"/>
      <c r="G41" s="11">
        <v>31</v>
      </c>
      <c r="H41" s="110">
        <v>0</v>
      </c>
      <c r="I41" s="43">
        <v>0</v>
      </c>
    </row>
    <row r="42" spans="1:9" x14ac:dyDescent="0.2">
      <c r="A42" s="214" t="s">
        <v>154</v>
      </c>
      <c r="B42" s="214"/>
      <c r="C42" s="214"/>
      <c r="D42" s="214"/>
      <c r="E42" s="214"/>
      <c r="F42" s="214"/>
      <c r="G42" s="11">
        <v>32</v>
      </c>
      <c r="H42" s="110">
        <v>-1090452</v>
      </c>
      <c r="I42" s="43">
        <v>-652487</v>
      </c>
    </row>
    <row r="43" spans="1:9" x14ac:dyDescent="0.2">
      <c r="A43" s="214" t="s">
        <v>155</v>
      </c>
      <c r="B43" s="214"/>
      <c r="C43" s="214"/>
      <c r="D43" s="214"/>
      <c r="E43" s="214"/>
      <c r="F43" s="214"/>
      <c r="G43" s="11">
        <v>33</v>
      </c>
      <c r="H43" s="110">
        <v>0</v>
      </c>
      <c r="I43" s="43">
        <v>0</v>
      </c>
    </row>
    <row r="44" spans="1:9" ht="13.5" customHeight="1" x14ac:dyDescent="0.2">
      <c r="A44" s="218" t="s">
        <v>156</v>
      </c>
      <c r="B44" s="218"/>
      <c r="C44" s="218"/>
      <c r="D44" s="218"/>
      <c r="E44" s="218"/>
      <c r="F44" s="218"/>
      <c r="G44" s="13">
        <v>34</v>
      </c>
      <c r="H44" s="44">
        <f>SUM(H25:H43)+SUM(H17:H23)+SUM(H8:H15)</f>
        <v>58179005</v>
      </c>
      <c r="I44" s="44">
        <f>SUM(I25:I43)+SUM(I17:I23)+SUM(I8:I15)</f>
        <v>50563916</v>
      </c>
    </row>
    <row r="45" spans="1:9" x14ac:dyDescent="0.2">
      <c r="A45" s="219" t="s">
        <v>18</v>
      </c>
      <c r="B45" s="220"/>
      <c r="C45" s="220"/>
      <c r="D45" s="220"/>
      <c r="E45" s="220"/>
      <c r="F45" s="220"/>
      <c r="G45" s="220"/>
      <c r="H45" s="220"/>
      <c r="I45" s="220"/>
    </row>
    <row r="46" spans="1:9" ht="24.75" customHeight="1" x14ac:dyDescent="0.2">
      <c r="A46" s="217" t="s">
        <v>157</v>
      </c>
      <c r="B46" s="217"/>
      <c r="C46" s="217"/>
      <c r="D46" s="217"/>
      <c r="E46" s="217"/>
      <c r="F46" s="217"/>
      <c r="G46" s="10">
        <v>35</v>
      </c>
      <c r="H46" s="108">
        <v>-4743488</v>
      </c>
      <c r="I46" s="40">
        <v>-5935732</v>
      </c>
    </row>
    <row r="47" spans="1:9" ht="26.25" customHeight="1" x14ac:dyDescent="0.2">
      <c r="A47" s="214" t="s">
        <v>158</v>
      </c>
      <c r="B47" s="214"/>
      <c r="C47" s="214"/>
      <c r="D47" s="214"/>
      <c r="E47" s="214"/>
      <c r="F47" s="214"/>
      <c r="G47" s="11">
        <v>36</v>
      </c>
      <c r="H47" s="109">
        <v>0</v>
      </c>
      <c r="I47" s="41">
        <v>0</v>
      </c>
    </row>
    <row r="48" spans="1:9" ht="24" customHeight="1" x14ac:dyDescent="0.2">
      <c r="A48" s="214" t="s">
        <v>159</v>
      </c>
      <c r="B48" s="214"/>
      <c r="C48" s="214"/>
      <c r="D48" s="214"/>
      <c r="E48" s="214"/>
      <c r="F48" s="214"/>
      <c r="G48" s="11">
        <v>37</v>
      </c>
      <c r="H48" s="109">
        <v>0</v>
      </c>
      <c r="I48" s="41">
        <v>0</v>
      </c>
    </row>
    <row r="49" spans="1:9" x14ac:dyDescent="0.2">
      <c r="A49" s="214" t="s">
        <v>160</v>
      </c>
      <c r="B49" s="214"/>
      <c r="C49" s="214"/>
      <c r="D49" s="214"/>
      <c r="E49" s="214"/>
      <c r="F49" s="214"/>
      <c r="G49" s="11">
        <v>38</v>
      </c>
      <c r="H49" s="109">
        <v>0</v>
      </c>
      <c r="I49" s="41">
        <v>0</v>
      </c>
    </row>
    <row r="50" spans="1:9" x14ac:dyDescent="0.2">
      <c r="A50" s="227" t="s">
        <v>161</v>
      </c>
      <c r="B50" s="227"/>
      <c r="C50" s="227"/>
      <c r="D50" s="227"/>
      <c r="E50" s="227"/>
      <c r="F50" s="227"/>
      <c r="G50" s="14">
        <v>39</v>
      </c>
      <c r="H50" s="110">
        <v>0</v>
      </c>
      <c r="I50" s="43">
        <v>0</v>
      </c>
    </row>
    <row r="51" spans="1:9" x14ac:dyDescent="0.2">
      <c r="A51" s="215" t="s">
        <v>162</v>
      </c>
      <c r="B51" s="215"/>
      <c r="C51" s="215"/>
      <c r="D51" s="215"/>
      <c r="E51" s="215"/>
      <c r="F51" s="216"/>
      <c r="G51" s="15">
        <v>40</v>
      </c>
      <c r="H51" s="44">
        <f>SUM(H46:H50)</f>
        <v>-4743488</v>
      </c>
      <c r="I51" s="44">
        <f>SUM(I46:I50)</f>
        <v>-5935732</v>
      </c>
    </row>
    <row r="52" spans="1:9" x14ac:dyDescent="0.2">
      <c r="A52" s="228" t="s">
        <v>19</v>
      </c>
      <c r="B52" s="229"/>
      <c r="C52" s="229"/>
      <c r="D52" s="229"/>
      <c r="E52" s="229"/>
      <c r="F52" s="229"/>
      <c r="G52" s="229"/>
      <c r="H52" s="229"/>
      <c r="I52" s="229"/>
    </row>
    <row r="53" spans="1:9" ht="23.25" customHeight="1" x14ac:dyDescent="0.2">
      <c r="A53" s="214" t="s">
        <v>163</v>
      </c>
      <c r="B53" s="214"/>
      <c r="C53" s="214"/>
      <c r="D53" s="214"/>
      <c r="E53" s="214"/>
      <c r="F53" s="214"/>
      <c r="G53" s="11">
        <v>41</v>
      </c>
      <c r="H53" s="109">
        <v>42520983</v>
      </c>
      <c r="I53" s="41">
        <v>-8339838</v>
      </c>
    </row>
    <row r="54" spans="1:9" x14ac:dyDescent="0.2">
      <c r="A54" s="214" t="s">
        <v>164</v>
      </c>
      <c r="B54" s="214"/>
      <c r="C54" s="214"/>
      <c r="D54" s="214"/>
      <c r="E54" s="214"/>
      <c r="F54" s="214"/>
      <c r="G54" s="11">
        <v>42</v>
      </c>
      <c r="H54" s="109">
        <v>0</v>
      </c>
      <c r="I54" s="41">
        <v>0</v>
      </c>
    </row>
    <row r="55" spans="1:9" x14ac:dyDescent="0.2">
      <c r="A55" s="226" t="s">
        <v>165</v>
      </c>
      <c r="B55" s="226"/>
      <c r="C55" s="226"/>
      <c r="D55" s="226"/>
      <c r="E55" s="226"/>
      <c r="F55" s="226"/>
      <c r="G55" s="11">
        <v>43</v>
      </c>
      <c r="H55" s="109">
        <v>0</v>
      </c>
      <c r="I55" s="41">
        <v>0</v>
      </c>
    </row>
    <row r="56" spans="1:9" x14ac:dyDescent="0.2">
      <c r="A56" s="226" t="s">
        <v>166</v>
      </c>
      <c r="B56" s="226"/>
      <c r="C56" s="226"/>
      <c r="D56" s="226"/>
      <c r="E56" s="226"/>
      <c r="F56" s="226"/>
      <c r="G56" s="11">
        <v>44</v>
      </c>
      <c r="H56" s="109">
        <v>0</v>
      </c>
      <c r="I56" s="41">
        <v>0</v>
      </c>
    </row>
    <row r="57" spans="1:9" x14ac:dyDescent="0.2">
      <c r="A57" s="214" t="s">
        <v>167</v>
      </c>
      <c r="B57" s="214"/>
      <c r="C57" s="214"/>
      <c r="D57" s="214"/>
      <c r="E57" s="214"/>
      <c r="F57" s="214"/>
      <c r="G57" s="11">
        <v>45</v>
      </c>
      <c r="H57" s="109">
        <v>0</v>
      </c>
      <c r="I57" s="41">
        <v>0</v>
      </c>
    </row>
    <row r="58" spans="1:9" x14ac:dyDescent="0.2">
      <c r="A58" s="214" t="s">
        <v>168</v>
      </c>
      <c r="B58" s="214"/>
      <c r="C58" s="214"/>
      <c r="D58" s="214"/>
      <c r="E58" s="214"/>
      <c r="F58" s="214"/>
      <c r="G58" s="11">
        <v>46</v>
      </c>
      <c r="H58" s="109">
        <v>205383</v>
      </c>
      <c r="I58" s="41">
        <v>200593</v>
      </c>
    </row>
    <row r="59" spans="1:9" x14ac:dyDescent="0.2">
      <c r="A59" s="223" t="s">
        <v>170</v>
      </c>
      <c r="B59" s="224"/>
      <c r="C59" s="224"/>
      <c r="D59" s="224"/>
      <c r="E59" s="224"/>
      <c r="F59" s="224"/>
      <c r="G59" s="13">
        <v>47</v>
      </c>
      <c r="H59" s="45">
        <f>H53+H54+H55+H56+H57+H58</f>
        <v>42726366</v>
      </c>
      <c r="I59" s="45">
        <f>I53+I54+I55+I56+I57+I58</f>
        <v>-8139245</v>
      </c>
    </row>
    <row r="60" spans="1:9" ht="25.5" customHeight="1" x14ac:dyDescent="0.2">
      <c r="A60" s="223" t="s">
        <v>169</v>
      </c>
      <c r="B60" s="223"/>
      <c r="C60" s="223"/>
      <c r="D60" s="223"/>
      <c r="E60" s="223"/>
      <c r="F60" s="223"/>
      <c r="G60" s="13">
        <v>48</v>
      </c>
      <c r="H60" s="45">
        <f>H44+H51+H59</f>
        <v>96161883</v>
      </c>
      <c r="I60" s="45">
        <f>I44+I51+I59</f>
        <v>36488939</v>
      </c>
    </row>
    <row r="61" spans="1:9" x14ac:dyDescent="0.2">
      <c r="A61" s="225" t="s">
        <v>222</v>
      </c>
      <c r="B61" s="214"/>
      <c r="C61" s="214"/>
      <c r="D61" s="214"/>
      <c r="E61" s="214"/>
      <c r="F61" s="214"/>
      <c r="G61" s="11">
        <v>49</v>
      </c>
      <c r="H61" s="111">
        <v>203594237</v>
      </c>
      <c r="I61" s="46">
        <v>299756120</v>
      </c>
    </row>
    <row r="62" spans="1:9" x14ac:dyDescent="0.2">
      <c r="A62" s="214" t="s">
        <v>171</v>
      </c>
      <c r="B62" s="214"/>
      <c r="C62" s="214"/>
      <c r="D62" s="214"/>
      <c r="E62" s="214"/>
      <c r="F62" s="214"/>
      <c r="G62" s="11">
        <v>50</v>
      </c>
      <c r="H62" s="41">
        <v>0</v>
      </c>
      <c r="I62" s="41">
        <v>0</v>
      </c>
    </row>
    <row r="63" spans="1:9" x14ac:dyDescent="0.2">
      <c r="A63" s="218" t="s">
        <v>223</v>
      </c>
      <c r="B63" s="221"/>
      <c r="C63" s="221"/>
      <c r="D63" s="221"/>
      <c r="E63" s="221"/>
      <c r="F63" s="221"/>
      <c r="G63" s="15">
        <v>51</v>
      </c>
      <c r="H63" s="44">
        <f>H60+H61+H62</f>
        <v>299756120</v>
      </c>
      <c r="I63" s="44">
        <f>I60+I61+I62</f>
        <v>336245059</v>
      </c>
    </row>
  </sheetData>
  <sheetProtection algorithmName="SHA-512" hashValue="swTcd+OK/fMttzd7bF6b/BbAnSMYNK4Qc/fdXHUDdgc5Wbka/HkC5wcpaAMb8bRHwA1EEFjW/UFSvflA4FIXVg==" saltValue="7cooLONyNHoKUZhk98C/Qg==" spinCount="100000"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Nedopušten upis" error="Dopušten je upis samo cjelobrojnih vrijednosti." sqref="H8:I15 H17:I23 H25:I44 H46:I51 H53:I63">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view="pageBreakPreview" zoomScaleNormal="100" zoomScaleSheetLayoutView="100" workbookViewId="0">
      <selection activeCell="L21" sqref="L21"/>
    </sheetView>
  </sheetViews>
  <sheetFormatPr defaultRowHeight="12.75" x14ac:dyDescent="0.2"/>
  <cols>
    <col min="1" max="2" width="9.140625" style="16"/>
    <col min="3" max="3" width="20.85546875" style="16" customWidth="1"/>
    <col min="4" max="4" width="9.140625" style="16"/>
    <col min="5" max="5" width="9.140625" style="48" customWidth="1"/>
    <col min="6" max="6" width="10.140625" style="48" customWidth="1"/>
    <col min="7" max="7" width="9.140625" style="48" customWidth="1"/>
    <col min="8" max="9" width="9.85546875" style="48" customWidth="1"/>
    <col min="10" max="18" width="9.140625" style="48" customWidth="1"/>
    <col min="19" max="264" width="9.140625" style="16"/>
    <col min="265" max="265" width="10.140625" style="16" bestFit="1" customWidth="1"/>
    <col min="266" max="269" width="9.140625" style="16"/>
    <col min="270" max="271" width="9.85546875" style="16" bestFit="1" customWidth="1"/>
    <col min="272" max="520" width="9.140625" style="16"/>
    <col min="521" max="521" width="10.140625" style="16" bestFit="1" customWidth="1"/>
    <col min="522" max="525" width="9.140625" style="16"/>
    <col min="526" max="527" width="9.85546875" style="16" bestFit="1" customWidth="1"/>
    <col min="528" max="776" width="9.140625" style="16"/>
    <col min="777" max="777" width="10.140625" style="16" bestFit="1" customWidth="1"/>
    <col min="778" max="781" width="9.140625" style="16"/>
    <col min="782" max="783" width="9.85546875" style="16" bestFit="1" customWidth="1"/>
    <col min="784" max="1032" width="9.140625" style="16"/>
    <col min="1033" max="1033" width="10.140625" style="16" bestFit="1" customWidth="1"/>
    <col min="1034" max="1037" width="9.140625" style="16"/>
    <col min="1038" max="1039" width="9.85546875" style="16" bestFit="1" customWidth="1"/>
    <col min="1040" max="1288" width="9.140625" style="16"/>
    <col min="1289" max="1289" width="10.140625" style="16" bestFit="1" customWidth="1"/>
    <col min="1290" max="1293" width="9.140625" style="16"/>
    <col min="1294" max="1295" width="9.85546875" style="16" bestFit="1" customWidth="1"/>
    <col min="1296" max="1544" width="9.140625" style="16"/>
    <col min="1545" max="1545" width="10.140625" style="16" bestFit="1" customWidth="1"/>
    <col min="1546" max="1549" width="9.140625" style="16"/>
    <col min="1550" max="1551" width="9.85546875" style="16" bestFit="1" customWidth="1"/>
    <col min="1552" max="1800" width="9.140625" style="16"/>
    <col min="1801" max="1801" width="10.140625" style="16" bestFit="1" customWidth="1"/>
    <col min="1802" max="1805" width="9.140625" style="16"/>
    <col min="1806" max="1807" width="9.85546875" style="16" bestFit="1" customWidth="1"/>
    <col min="1808" max="2056" width="9.140625" style="16"/>
    <col min="2057" max="2057" width="10.140625" style="16" bestFit="1" customWidth="1"/>
    <col min="2058" max="2061" width="9.140625" style="16"/>
    <col min="2062" max="2063" width="9.85546875" style="16" bestFit="1" customWidth="1"/>
    <col min="2064" max="2312" width="9.140625" style="16"/>
    <col min="2313" max="2313" width="10.140625" style="16" bestFit="1" customWidth="1"/>
    <col min="2314" max="2317" width="9.140625" style="16"/>
    <col min="2318" max="2319" width="9.85546875" style="16" bestFit="1" customWidth="1"/>
    <col min="2320" max="2568" width="9.140625" style="16"/>
    <col min="2569" max="2569" width="10.140625" style="16" bestFit="1" customWidth="1"/>
    <col min="2570" max="2573" width="9.140625" style="16"/>
    <col min="2574" max="2575" width="9.85546875" style="16" bestFit="1" customWidth="1"/>
    <col min="2576" max="2824" width="9.140625" style="16"/>
    <col min="2825" max="2825" width="10.140625" style="16" bestFit="1" customWidth="1"/>
    <col min="2826" max="2829" width="9.140625" style="16"/>
    <col min="2830" max="2831" width="9.85546875" style="16" bestFit="1" customWidth="1"/>
    <col min="2832" max="3080" width="9.140625" style="16"/>
    <col min="3081" max="3081" width="10.140625" style="16" bestFit="1" customWidth="1"/>
    <col min="3082" max="3085" width="9.140625" style="16"/>
    <col min="3086" max="3087" width="9.85546875" style="16" bestFit="1" customWidth="1"/>
    <col min="3088" max="3336" width="9.140625" style="16"/>
    <col min="3337" max="3337" width="10.140625" style="16" bestFit="1" customWidth="1"/>
    <col min="3338" max="3341" width="9.140625" style="16"/>
    <col min="3342" max="3343" width="9.85546875" style="16" bestFit="1" customWidth="1"/>
    <col min="3344" max="3592" width="9.140625" style="16"/>
    <col min="3593" max="3593" width="10.140625" style="16" bestFit="1" customWidth="1"/>
    <col min="3594" max="3597" width="9.140625" style="16"/>
    <col min="3598" max="3599" width="9.85546875" style="16" bestFit="1" customWidth="1"/>
    <col min="3600" max="3848" width="9.140625" style="16"/>
    <col min="3849" max="3849" width="10.140625" style="16" bestFit="1" customWidth="1"/>
    <col min="3850" max="3853" width="9.140625" style="16"/>
    <col min="3854" max="3855" width="9.85546875" style="16" bestFit="1" customWidth="1"/>
    <col min="3856" max="4104" width="9.140625" style="16"/>
    <col min="4105" max="4105" width="10.140625" style="16" bestFit="1" customWidth="1"/>
    <col min="4106" max="4109" width="9.140625" style="16"/>
    <col min="4110" max="4111" width="9.85546875" style="16" bestFit="1" customWidth="1"/>
    <col min="4112" max="4360" width="9.140625" style="16"/>
    <col min="4361" max="4361" width="10.140625" style="16" bestFit="1" customWidth="1"/>
    <col min="4362" max="4365" width="9.140625" style="16"/>
    <col min="4366" max="4367" width="9.85546875" style="16" bestFit="1" customWidth="1"/>
    <col min="4368" max="4616" width="9.140625" style="16"/>
    <col min="4617" max="4617" width="10.140625" style="16" bestFit="1" customWidth="1"/>
    <col min="4618" max="4621" width="9.140625" style="16"/>
    <col min="4622" max="4623" width="9.85546875" style="16" bestFit="1" customWidth="1"/>
    <col min="4624" max="4872" width="9.140625" style="16"/>
    <col min="4873" max="4873" width="10.140625" style="16" bestFit="1" customWidth="1"/>
    <col min="4874" max="4877" width="9.140625" style="16"/>
    <col min="4878" max="4879" width="9.85546875" style="16" bestFit="1" customWidth="1"/>
    <col min="4880" max="5128" width="9.140625" style="16"/>
    <col min="5129" max="5129" width="10.140625" style="16" bestFit="1" customWidth="1"/>
    <col min="5130" max="5133" width="9.140625" style="16"/>
    <col min="5134" max="5135" width="9.85546875" style="16" bestFit="1" customWidth="1"/>
    <col min="5136" max="5384" width="9.140625" style="16"/>
    <col min="5385" max="5385" width="10.140625" style="16" bestFit="1" customWidth="1"/>
    <col min="5386" max="5389" width="9.140625" style="16"/>
    <col min="5390" max="5391" width="9.85546875" style="16" bestFit="1" customWidth="1"/>
    <col min="5392" max="5640" width="9.140625" style="16"/>
    <col min="5641" max="5641" width="10.140625" style="16" bestFit="1" customWidth="1"/>
    <col min="5642" max="5645" width="9.140625" style="16"/>
    <col min="5646" max="5647" width="9.85546875" style="16" bestFit="1" customWidth="1"/>
    <col min="5648" max="5896" width="9.140625" style="16"/>
    <col min="5897" max="5897" width="10.140625" style="16" bestFit="1" customWidth="1"/>
    <col min="5898" max="5901" width="9.140625" style="16"/>
    <col min="5902" max="5903" width="9.85546875" style="16" bestFit="1" customWidth="1"/>
    <col min="5904" max="6152" width="9.140625" style="16"/>
    <col min="6153" max="6153" width="10.140625" style="16" bestFit="1" customWidth="1"/>
    <col min="6154" max="6157" width="9.140625" style="16"/>
    <col min="6158" max="6159" width="9.85546875" style="16" bestFit="1" customWidth="1"/>
    <col min="6160" max="6408" width="9.140625" style="16"/>
    <col min="6409" max="6409" width="10.140625" style="16" bestFit="1" customWidth="1"/>
    <col min="6410" max="6413" width="9.140625" style="16"/>
    <col min="6414" max="6415" width="9.85546875" style="16" bestFit="1" customWidth="1"/>
    <col min="6416" max="6664" width="9.140625" style="16"/>
    <col min="6665" max="6665" width="10.140625" style="16" bestFit="1" customWidth="1"/>
    <col min="6666" max="6669" width="9.140625" style="16"/>
    <col min="6670" max="6671" width="9.85546875" style="16" bestFit="1" customWidth="1"/>
    <col min="6672" max="6920" width="9.140625" style="16"/>
    <col min="6921" max="6921" width="10.140625" style="16" bestFit="1" customWidth="1"/>
    <col min="6922" max="6925" width="9.140625" style="16"/>
    <col min="6926" max="6927" width="9.85546875" style="16" bestFit="1" customWidth="1"/>
    <col min="6928" max="7176" width="9.140625" style="16"/>
    <col min="7177" max="7177" width="10.140625" style="16" bestFit="1" customWidth="1"/>
    <col min="7178" max="7181" width="9.140625" style="16"/>
    <col min="7182" max="7183" width="9.85546875" style="16" bestFit="1" customWidth="1"/>
    <col min="7184" max="7432" width="9.140625" style="16"/>
    <col min="7433" max="7433" width="10.140625" style="16" bestFit="1" customWidth="1"/>
    <col min="7434" max="7437" width="9.140625" style="16"/>
    <col min="7438" max="7439" width="9.85546875" style="16" bestFit="1" customWidth="1"/>
    <col min="7440" max="7688" width="9.140625" style="16"/>
    <col min="7689" max="7689" width="10.140625" style="16" bestFit="1" customWidth="1"/>
    <col min="7690" max="7693" width="9.140625" style="16"/>
    <col min="7694" max="7695" width="9.85546875" style="16" bestFit="1" customWidth="1"/>
    <col min="7696" max="7944" width="9.140625" style="16"/>
    <col min="7945" max="7945" width="10.140625" style="16" bestFit="1" customWidth="1"/>
    <col min="7946" max="7949" width="9.140625" style="16"/>
    <col min="7950" max="7951" width="9.85546875" style="16" bestFit="1" customWidth="1"/>
    <col min="7952" max="8200" width="9.140625" style="16"/>
    <col min="8201" max="8201" width="10.140625" style="16" bestFit="1" customWidth="1"/>
    <col min="8202" max="8205" width="9.140625" style="16"/>
    <col min="8206" max="8207" width="9.85546875" style="16" bestFit="1" customWidth="1"/>
    <col min="8208" max="8456" width="9.140625" style="16"/>
    <col min="8457" max="8457" width="10.140625" style="16" bestFit="1" customWidth="1"/>
    <col min="8458" max="8461" width="9.140625" style="16"/>
    <col min="8462" max="8463" width="9.85546875" style="16" bestFit="1" customWidth="1"/>
    <col min="8464" max="8712" width="9.140625" style="16"/>
    <col min="8713" max="8713" width="10.140625" style="16" bestFit="1" customWidth="1"/>
    <col min="8714" max="8717" width="9.140625" style="16"/>
    <col min="8718" max="8719" width="9.85546875" style="16" bestFit="1" customWidth="1"/>
    <col min="8720" max="8968" width="9.140625" style="16"/>
    <col min="8969" max="8969" width="10.140625" style="16" bestFit="1" customWidth="1"/>
    <col min="8970" max="8973" width="9.140625" style="16"/>
    <col min="8974" max="8975" width="9.85546875" style="16" bestFit="1" customWidth="1"/>
    <col min="8976" max="9224" width="9.140625" style="16"/>
    <col min="9225" max="9225" width="10.140625" style="16" bestFit="1" customWidth="1"/>
    <col min="9226" max="9229" width="9.140625" style="16"/>
    <col min="9230" max="9231" width="9.85546875" style="16" bestFit="1" customWidth="1"/>
    <col min="9232" max="9480" width="9.140625" style="16"/>
    <col min="9481" max="9481" width="10.140625" style="16" bestFit="1" customWidth="1"/>
    <col min="9482" max="9485" width="9.140625" style="16"/>
    <col min="9486" max="9487" width="9.85546875" style="16" bestFit="1" customWidth="1"/>
    <col min="9488" max="9736" width="9.140625" style="16"/>
    <col min="9737" max="9737" width="10.140625" style="16" bestFit="1" customWidth="1"/>
    <col min="9738" max="9741" width="9.140625" style="16"/>
    <col min="9742" max="9743" width="9.85546875" style="16" bestFit="1" customWidth="1"/>
    <col min="9744" max="9992" width="9.140625" style="16"/>
    <col min="9993" max="9993" width="10.140625" style="16" bestFit="1" customWidth="1"/>
    <col min="9994" max="9997" width="9.140625" style="16"/>
    <col min="9998" max="9999" width="9.85546875" style="16" bestFit="1" customWidth="1"/>
    <col min="10000" max="10248" width="9.140625" style="16"/>
    <col min="10249" max="10249" width="10.140625" style="16" bestFit="1" customWidth="1"/>
    <col min="10250" max="10253" width="9.140625" style="16"/>
    <col min="10254" max="10255" width="9.85546875" style="16" bestFit="1" customWidth="1"/>
    <col min="10256" max="10504" width="9.140625" style="16"/>
    <col min="10505" max="10505" width="10.140625" style="16" bestFit="1" customWidth="1"/>
    <col min="10506" max="10509" width="9.140625" style="16"/>
    <col min="10510" max="10511" width="9.85546875" style="16" bestFit="1" customWidth="1"/>
    <col min="10512" max="10760" width="9.140625" style="16"/>
    <col min="10761" max="10761" width="10.140625" style="16" bestFit="1" customWidth="1"/>
    <col min="10762" max="10765" width="9.140625" style="16"/>
    <col min="10766" max="10767" width="9.85546875" style="16" bestFit="1" customWidth="1"/>
    <col min="10768" max="11016" width="9.140625" style="16"/>
    <col min="11017" max="11017" width="10.140625" style="16" bestFit="1" customWidth="1"/>
    <col min="11018" max="11021" width="9.140625" style="16"/>
    <col min="11022" max="11023" width="9.85546875" style="16" bestFit="1" customWidth="1"/>
    <col min="11024" max="11272" width="9.140625" style="16"/>
    <col min="11273" max="11273" width="10.140625" style="16" bestFit="1" customWidth="1"/>
    <col min="11274" max="11277" width="9.140625" style="16"/>
    <col min="11278" max="11279" width="9.85546875" style="16" bestFit="1" customWidth="1"/>
    <col min="11280" max="11528" width="9.140625" style="16"/>
    <col min="11529" max="11529" width="10.140625" style="16" bestFit="1" customWidth="1"/>
    <col min="11530" max="11533" width="9.140625" style="16"/>
    <col min="11534" max="11535" width="9.85546875" style="16" bestFit="1" customWidth="1"/>
    <col min="11536" max="11784" width="9.140625" style="16"/>
    <col min="11785" max="11785" width="10.140625" style="16" bestFit="1" customWidth="1"/>
    <col min="11786" max="11789" width="9.140625" style="16"/>
    <col min="11790" max="11791" width="9.85546875" style="16" bestFit="1" customWidth="1"/>
    <col min="11792" max="12040" width="9.140625" style="16"/>
    <col min="12041" max="12041" width="10.140625" style="16" bestFit="1" customWidth="1"/>
    <col min="12042" max="12045" width="9.140625" style="16"/>
    <col min="12046" max="12047" width="9.85546875" style="16" bestFit="1" customWidth="1"/>
    <col min="12048" max="12296" width="9.140625" style="16"/>
    <col min="12297" max="12297" width="10.140625" style="16" bestFit="1" customWidth="1"/>
    <col min="12298" max="12301" width="9.140625" style="16"/>
    <col min="12302" max="12303" width="9.85546875" style="16" bestFit="1" customWidth="1"/>
    <col min="12304" max="12552" width="9.140625" style="16"/>
    <col min="12553" max="12553" width="10.140625" style="16" bestFit="1" customWidth="1"/>
    <col min="12554" max="12557" width="9.140625" style="16"/>
    <col min="12558" max="12559" width="9.85546875" style="16" bestFit="1" customWidth="1"/>
    <col min="12560" max="12808" width="9.140625" style="16"/>
    <col min="12809" max="12809" width="10.140625" style="16" bestFit="1" customWidth="1"/>
    <col min="12810" max="12813" width="9.140625" style="16"/>
    <col min="12814" max="12815" width="9.85546875" style="16" bestFit="1" customWidth="1"/>
    <col min="12816" max="13064" width="9.140625" style="16"/>
    <col min="13065" max="13065" width="10.140625" style="16" bestFit="1" customWidth="1"/>
    <col min="13066" max="13069" width="9.140625" style="16"/>
    <col min="13070" max="13071" width="9.85546875" style="16" bestFit="1" customWidth="1"/>
    <col min="13072" max="13320" width="9.140625" style="16"/>
    <col min="13321" max="13321" width="10.140625" style="16" bestFit="1" customWidth="1"/>
    <col min="13322" max="13325" width="9.140625" style="16"/>
    <col min="13326" max="13327" width="9.85546875" style="16" bestFit="1" customWidth="1"/>
    <col min="13328" max="13576" width="9.140625" style="16"/>
    <col min="13577" max="13577" width="10.140625" style="16" bestFit="1" customWidth="1"/>
    <col min="13578" max="13581" width="9.140625" style="16"/>
    <col min="13582" max="13583" width="9.85546875" style="16" bestFit="1" customWidth="1"/>
    <col min="13584" max="13832" width="9.140625" style="16"/>
    <col min="13833" max="13833" width="10.140625" style="16" bestFit="1" customWidth="1"/>
    <col min="13834" max="13837" width="9.140625" style="16"/>
    <col min="13838" max="13839" width="9.85546875" style="16" bestFit="1" customWidth="1"/>
    <col min="13840" max="14088" width="9.140625" style="16"/>
    <col min="14089" max="14089" width="10.140625" style="16" bestFit="1" customWidth="1"/>
    <col min="14090" max="14093" width="9.140625" style="16"/>
    <col min="14094" max="14095" width="9.85546875" style="16" bestFit="1" customWidth="1"/>
    <col min="14096" max="14344" width="9.140625" style="16"/>
    <col min="14345" max="14345" width="10.140625" style="16" bestFit="1" customWidth="1"/>
    <col min="14346" max="14349" width="9.140625" style="16"/>
    <col min="14350" max="14351" width="9.85546875" style="16" bestFit="1" customWidth="1"/>
    <col min="14352" max="14600" width="9.140625" style="16"/>
    <col min="14601" max="14601" width="10.140625" style="16" bestFit="1" customWidth="1"/>
    <col min="14602" max="14605" width="9.140625" style="16"/>
    <col min="14606" max="14607" width="9.85546875" style="16" bestFit="1" customWidth="1"/>
    <col min="14608" max="14856" width="9.140625" style="16"/>
    <col min="14857" max="14857" width="10.140625" style="16" bestFit="1" customWidth="1"/>
    <col min="14858" max="14861" width="9.140625" style="16"/>
    <col min="14862" max="14863" width="9.85546875" style="16" bestFit="1" customWidth="1"/>
    <col min="14864" max="15112" width="9.140625" style="16"/>
    <col min="15113" max="15113" width="10.140625" style="16" bestFit="1" customWidth="1"/>
    <col min="15114" max="15117" width="9.140625" style="16"/>
    <col min="15118" max="15119" width="9.85546875" style="16" bestFit="1" customWidth="1"/>
    <col min="15120" max="15368" width="9.140625" style="16"/>
    <col min="15369" max="15369" width="10.140625" style="16" bestFit="1" customWidth="1"/>
    <col min="15370" max="15373" width="9.140625" style="16"/>
    <col min="15374" max="15375" width="9.85546875" style="16" bestFit="1" customWidth="1"/>
    <col min="15376" max="15624" width="9.140625" style="16"/>
    <col min="15625" max="15625" width="10.140625" style="16" bestFit="1" customWidth="1"/>
    <col min="15626" max="15629" width="9.140625" style="16"/>
    <col min="15630" max="15631" width="9.85546875" style="16" bestFit="1" customWidth="1"/>
    <col min="15632" max="15880" width="9.140625" style="16"/>
    <col min="15881" max="15881" width="10.140625" style="16" bestFit="1" customWidth="1"/>
    <col min="15882" max="15885" width="9.140625" style="16"/>
    <col min="15886" max="15887" width="9.85546875" style="16" bestFit="1" customWidth="1"/>
    <col min="15888" max="16136" width="9.140625" style="16"/>
    <col min="16137" max="16137" width="10.140625" style="16" bestFit="1" customWidth="1"/>
    <col min="16138" max="16141" width="9.140625" style="16"/>
    <col min="16142" max="16143" width="9.85546875" style="16" bestFit="1" customWidth="1"/>
    <col min="16144" max="16384" width="9.140625" style="16"/>
  </cols>
  <sheetData>
    <row r="1" spans="1:27" x14ac:dyDescent="0.2">
      <c r="A1" s="248" t="s">
        <v>9</v>
      </c>
      <c r="B1" s="249"/>
      <c r="C1" s="249"/>
      <c r="D1" s="249"/>
      <c r="E1" s="249"/>
      <c r="F1" s="249"/>
      <c r="G1" s="249"/>
      <c r="H1" s="249"/>
      <c r="I1" s="249"/>
      <c r="J1" s="47"/>
      <c r="K1" s="47"/>
      <c r="L1" s="47"/>
      <c r="M1" s="47"/>
      <c r="N1" s="47"/>
      <c r="O1" s="47"/>
    </row>
    <row r="2" spans="1:27" ht="15.75" x14ac:dyDescent="0.2">
      <c r="A2" s="17"/>
      <c r="B2" s="18"/>
      <c r="C2" s="250" t="s">
        <v>293</v>
      </c>
      <c r="D2" s="250"/>
      <c r="E2" s="49" t="s">
        <v>0</v>
      </c>
      <c r="F2" s="58">
        <v>44561</v>
      </c>
      <c r="G2" s="50"/>
      <c r="H2" s="50"/>
      <c r="I2" s="50"/>
      <c r="J2" s="51"/>
      <c r="K2" s="51"/>
      <c r="L2" s="51"/>
      <c r="M2" s="51"/>
      <c r="N2" s="51"/>
      <c r="O2" s="51"/>
      <c r="R2" s="52" t="s">
        <v>12</v>
      </c>
      <c r="AA2" s="19"/>
    </row>
    <row r="3" spans="1:27" ht="13.5" customHeight="1" x14ac:dyDescent="0.2">
      <c r="A3" s="243" t="s">
        <v>10</v>
      </c>
      <c r="B3" s="244"/>
      <c r="C3" s="244"/>
      <c r="D3" s="243" t="s">
        <v>3</v>
      </c>
      <c r="E3" s="240" t="s">
        <v>11</v>
      </c>
      <c r="F3" s="202"/>
      <c r="G3" s="202"/>
      <c r="H3" s="202"/>
      <c r="I3" s="202"/>
      <c r="J3" s="202"/>
      <c r="K3" s="202"/>
      <c r="L3" s="202"/>
      <c r="M3" s="202"/>
      <c r="N3" s="202"/>
      <c r="O3" s="202"/>
      <c r="P3" s="240" t="s">
        <v>20</v>
      </c>
      <c r="Q3" s="202"/>
      <c r="R3" s="240" t="s">
        <v>184</v>
      </c>
    </row>
    <row r="4" spans="1:27" ht="56.25" x14ac:dyDescent="0.2">
      <c r="A4" s="244"/>
      <c r="B4" s="244"/>
      <c r="C4" s="244"/>
      <c r="D4" s="251"/>
      <c r="E4" s="53" t="s">
        <v>16</v>
      </c>
      <c r="F4" s="53" t="s">
        <v>173</v>
      </c>
      <c r="G4" s="53" t="s">
        <v>174</v>
      </c>
      <c r="H4" s="53" t="s">
        <v>175</v>
      </c>
      <c r="I4" s="53" t="s">
        <v>176</v>
      </c>
      <c r="J4" s="54" t="s">
        <v>177</v>
      </c>
      <c r="K4" s="54" t="s">
        <v>178</v>
      </c>
      <c r="L4" s="54" t="s">
        <v>179</v>
      </c>
      <c r="M4" s="54" t="s">
        <v>180</v>
      </c>
      <c r="N4" s="54" t="s">
        <v>181</v>
      </c>
      <c r="O4" s="54" t="s">
        <v>182</v>
      </c>
      <c r="P4" s="53" t="s">
        <v>176</v>
      </c>
      <c r="Q4" s="53" t="s">
        <v>183</v>
      </c>
      <c r="R4" s="240"/>
    </row>
    <row r="5" spans="1:27" x14ac:dyDescent="0.2">
      <c r="A5" s="245">
        <v>1</v>
      </c>
      <c r="B5" s="245"/>
      <c r="C5" s="245"/>
      <c r="D5" s="20">
        <v>2</v>
      </c>
      <c r="E5" s="53" t="s">
        <v>7</v>
      </c>
      <c r="F5" s="55" t="s">
        <v>8</v>
      </c>
      <c r="G5" s="53" t="s">
        <v>205</v>
      </c>
      <c r="H5" s="55" t="s">
        <v>206</v>
      </c>
      <c r="I5" s="53" t="s">
        <v>207</v>
      </c>
      <c r="J5" s="55" t="s">
        <v>208</v>
      </c>
      <c r="K5" s="55" t="s">
        <v>209</v>
      </c>
      <c r="L5" s="55" t="s">
        <v>13</v>
      </c>
      <c r="M5" s="55" t="s">
        <v>210</v>
      </c>
      <c r="N5" s="55" t="s">
        <v>211</v>
      </c>
      <c r="O5" s="55" t="s">
        <v>212</v>
      </c>
      <c r="P5" s="53" t="s">
        <v>213</v>
      </c>
      <c r="Q5" s="53" t="s">
        <v>214</v>
      </c>
      <c r="R5" s="55" t="s">
        <v>215</v>
      </c>
    </row>
    <row r="6" spans="1:27" ht="12.75" customHeight="1" x14ac:dyDescent="0.2">
      <c r="A6" s="246" t="s">
        <v>185</v>
      </c>
      <c r="B6" s="247"/>
      <c r="C6" s="247"/>
      <c r="D6" s="5">
        <v>1</v>
      </c>
      <c r="E6" s="56">
        <v>91897200</v>
      </c>
      <c r="F6" s="56">
        <v>148620</v>
      </c>
      <c r="G6" s="56">
        <v>0</v>
      </c>
      <c r="H6" s="56">
        <v>0</v>
      </c>
      <c r="I6" s="56">
        <v>-548255</v>
      </c>
      <c r="J6" s="56">
        <v>65737662</v>
      </c>
      <c r="K6" s="56">
        <v>0</v>
      </c>
      <c r="L6" s="56">
        <v>15182803</v>
      </c>
      <c r="M6" s="56">
        <v>-6592348</v>
      </c>
      <c r="N6" s="56">
        <v>1355764</v>
      </c>
      <c r="O6" s="56">
        <v>0</v>
      </c>
      <c r="P6" s="56">
        <v>0</v>
      </c>
      <c r="Q6" s="56">
        <v>0</v>
      </c>
      <c r="R6" s="57">
        <f>SUM(E6:Q6)</f>
        <v>167181446</v>
      </c>
    </row>
    <row r="7" spans="1:27" ht="30" customHeight="1" x14ac:dyDescent="0.2">
      <c r="A7" s="241" t="s">
        <v>186</v>
      </c>
      <c r="B7" s="242"/>
      <c r="C7" s="242"/>
      <c r="D7" s="5">
        <v>2</v>
      </c>
      <c r="E7" s="56">
        <v>0</v>
      </c>
      <c r="F7" s="56">
        <v>0</v>
      </c>
      <c r="G7" s="56">
        <v>0</v>
      </c>
      <c r="H7" s="56">
        <v>0</v>
      </c>
      <c r="I7" s="56">
        <v>0</v>
      </c>
      <c r="J7" s="56">
        <v>0</v>
      </c>
      <c r="K7" s="56">
        <v>0</v>
      </c>
      <c r="L7" s="56">
        <v>0</v>
      </c>
      <c r="M7" s="56">
        <v>0</v>
      </c>
      <c r="N7" s="56">
        <v>0</v>
      </c>
      <c r="O7" s="56">
        <v>0</v>
      </c>
      <c r="P7" s="56">
        <v>0</v>
      </c>
      <c r="Q7" s="56">
        <v>0</v>
      </c>
      <c r="R7" s="57">
        <f t="shared" ref="R7:R26" si="0">SUM(E7:Q7)</f>
        <v>0</v>
      </c>
    </row>
    <row r="8" spans="1:27" ht="27" customHeight="1" x14ac:dyDescent="0.2">
      <c r="A8" s="246" t="s">
        <v>187</v>
      </c>
      <c r="B8" s="247"/>
      <c r="C8" s="247"/>
      <c r="D8" s="5">
        <v>3</v>
      </c>
      <c r="E8" s="30">
        <v>0</v>
      </c>
      <c r="F8" s="30">
        <v>0</v>
      </c>
      <c r="G8" s="30">
        <v>0</v>
      </c>
      <c r="H8" s="30">
        <v>0</v>
      </c>
      <c r="I8" s="30">
        <v>0</v>
      </c>
      <c r="J8" s="30">
        <v>0</v>
      </c>
      <c r="K8" s="30">
        <v>0</v>
      </c>
      <c r="L8" s="30">
        <v>0</v>
      </c>
      <c r="M8" s="30">
        <v>0</v>
      </c>
      <c r="N8" s="30">
        <v>0</v>
      </c>
      <c r="O8" s="30">
        <v>0</v>
      </c>
      <c r="P8" s="30">
        <v>0</v>
      </c>
      <c r="Q8" s="30">
        <v>0</v>
      </c>
      <c r="R8" s="57">
        <f>SUM(E8:Q8)</f>
        <v>0</v>
      </c>
    </row>
    <row r="9" spans="1:27" ht="18" customHeight="1" x14ac:dyDescent="0.2">
      <c r="A9" s="241" t="s">
        <v>188</v>
      </c>
      <c r="B9" s="242"/>
      <c r="C9" s="242"/>
      <c r="D9" s="5">
        <v>4</v>
      </c>
      <c r="E9" s="57">
        <f>E6+E7+E8</f>
        <v>91897200</v>
      </c>
      <c r="F9" s="57">
        <f t="shared" ref="F9:Q9" si="1">F6+F7+F8</f>
        <v>148620</v>
      </c>
      <c r="G9" s="57">
        <f t="shared" si="1"/>
        <v>0</v>
      </c>
      <c r="H9" s="57">
        <f t="shared" si="1"/>
        <v>0</v>
      </c>
      <c r="I9" s="57">
        <f t="shared" si="1"/>
        <v>-548255</v>
      </c>
      <c r="J9" s="57">
        <f t="shared" si="1"/>
        <v>65737662</v>
      </c>
      <c r="K9" s="57">
        <f t="shared" si="1"/>
        <v>0</v>
      </c>
      <c r="L9" s="57">
        <f t="shared" si="1"/>
        <v>15182803</v>
      </c>
      <c r="M9" s="57">
        <f t="shared" si="1"/>
        <v>-6592348</v>
      </c>
      <c r="N9" s="57">
        <f t="shared" si="1"/>
        <v>1355764</v>
      </c>
      <c r="O9" s="57">
        <f t="shared" si="1"/>
        <v>0</v>
      </c>
      <c r="P9" s="57">
        <f t="shared" si="1"/>
        <v>0</v>
      </c>
      <c r="Q9" s="57">
        <f t="shared" si="1"/>
        <v>0</v>
      </c>
      <c r="R9" s="57">
        <f t="shared" si="0"/>
        <v>167181446</v>
      </c>
    </row>
    <row r="10" spans="1:27" ht="33" customHeight="1" x14ac:dyDescent="0.2">
      <c r="A10" s="241" t="s">
        <v>189</v>
      </c>
      <c r="B10" s="242"/>
      <c r="C10" s="242"/>
      <c r="D10" s="5">
        <v>5</v>
      </c>
      <c r="E10" s="56">
        <v>0</v>
      </c>
      <c r="F10" s="56">
        <v>0</v>
      </c>
      <c r="G10" s="56">
        <v>0</v>
      </c>
      <c r="H10" s="56">
        <v>0</v>
      </c>
      <c r="I10" s="56">
        <v>0</v>
      </c>
      <c r="J10" s="56">
        <v>0</v>
      </c>
      <c r="K10" s="56">
        <v>0</v>
      </c>
      <c r="L10" s="56">
        <v>0</v>
      </c>
      <c r="M10" s="56">
        <v>0</v>
      </c>
      <c r="N10" s="56">
        <v>0</v>
      </c>
      <c r="O10" s="56">
        <v>0</v>
      </c>
      <c r="P10" s="56">
        <v>0</v>
      </c>
      <c r="Q10" s="56">
        <v>0</v>
      </c>
      <c r="R10" s="57">
        <f t="shared" si="0"/>
        <v>0</v>
      </c>
    </row>
    <row r="11" spans="1:27" ht="23.25" customHeight="1" x14ac:dyDescent="0.2">
      <c r="A11" s="241" t="s">
        <v>190</v>
      </c>
      <c r="B11" s="242"/>
      <c r="C11" s="242"/>
      <c r="D11" s="5">
        <v>6</v>
      </c>
      <c r="E11" s="56">
        <v>0</v>
      </c>
      <c r="F11" s="56">
        <v>0</v>
      </c>
      <c r="G11" s="56">
        <v>0</v>
      </c>
      <c r="H11" s="56">
        <v>0</v>
      </c>
      <c r="I11" s="56">
        <v>0</v>
      </c>
      <c r="J11" s="56">
        <v>0</v>
      </c>
      <c r="K11" s="56">
        <v>0</v>
      </c>
      <c r="L11" s="56">
        <v>0</v>
      </c>
      <c r="M11" s="56">
        <v>0</v>
      </c>
      <c r="N11" s="56">
        <v>0</v>
      </c>
      <c r="O11" s="56">
        <v>0</v>
      </c>
      <c r="P11" s="56">
        <v>0</v>
      </c>
      <c r="Q11" s="56">
        <v>0</v>
      </c>
      <c r="R11" s="57">
        <f t="shared" si="0"/>
        <v>0</v>
      </c>
    </row>
    <row r="12" spans="1:27" ht="27" customHeight="1" x14ac:dyDescent="0.2">
      <c r="A12" s="241" t="s">
        <v>191</v>
      </c>
      <c r="B12" s="242"/>
      <c r="C12" s="242"/>
      <c r="D12" s="5">
        <v>7</v>
      </c>
      <c r="E12" s="56">
        <v>0</v>
      </c>
      <c r="F12" s="56">
        <v>0</v>
      </c>
      <c r="G12" s="56">
        <v>0</v>
      </c>
      <c r="H12" s="56">
        <v>0</v>
      </c>
      <c r="I12" s="56">
        <v>0</v>
      </c>
      <c r="J12" s="56">
        <v>0</v>
      </c>
      <c r="K12" s="56">
        <v>0</v>
      </c>
      <c r="L12" s="56">
        <v>0</v>
      </c>
      <c r="M12" s="56">
        <v>0</v>
      </c>
      <c r="N12" s="56">
        <v>0</v>
      </c>
      <c r="O12" s="56">
        <v>0</v>
      </c>
      <c r="P12" s="56">
        <v>0</v>
      </c>
      <c r="Q12" s="56">
        <v>0</v>
      </c>
      <c r="R12" s="57">
        <f t="shared" si="0"/>
        <v>0</v>
      </c>
    </row>
    <row r="13" spans="1:27" ht="24.75" customHeight="1" x14ac:dyDescent="0.2">
      <c r="A13" s="246" t="s">
        <v>192</v>
      </c>
      <c r="B13" s="247"/>
      <c r="C13" s="247"/>
      <c r="D13" s="5">
        <v>8</v>
      </c>
      <c r="E13" s="56">
        <v>0</v>
      </c>
      <c r="F13" s="56">
        <v>0</v>
      </c>
      <c r="G13" s="56">
        <v>0</v>
      </c>
      <c r="H13" s="56">
        <v>0</v>
      </c>
      <c r="I13" s="56">
        <v>0</v>
      </c>
      <c r="J13" s="56">
        <v>0</v>
      </c>
      <c r="K13" s="56">
        <v>0</v>
      </c>
      <c r="L13" s="56">
        <v>0</v>
      </c>
      <c r="M13" s="56">
        <v>0</v>
      </c>
      <c r="N13" s="56">
        <v>0</v>
      </c>
      <c r="O13" s="56">
        <v>0</v>
      </c>
      <c r="P13" s="56">
        <v>0</v>
      </c>
      <c r="Q13" s="56">
        <v>0</v>
      </c>
      <c r="R13" s="57">
        <f t="shared" si="0"/>
        <v>0</v>
      </c>
    </row>
    <row r="14" spans="1:27" ht="12.75" customHeight="1" x14ac:dyDescent="0.2">
      <c r="A14" s="241" t="s">
        <v>193</v>
      </c>
      <c r="B14" s="242"/>
      <c r="C14" s="242"/>
      <c r="D14" s="5">
        <v>9</v>
      </c>
      <c r="E14" s="56">
        <v>0</v>
      </c>
      <c r="F14" s="56">
        <v>0</v>
      </c>
      <c r="G14" s="56">
        <v>0</v>
      </c>
      <c r="H14" s="56">
        <v>0</v>
      </c>
      <c r="I14" s="56">
        <v>0</v>
      </c>
      <c r="J14" s="56">
        <v>0</v>
      </c>
      <c r="K14" s="56">
        <v>0</v>
      </c>
      <c r="L14" s="56">
        <v>0</v>
      </c>
      <c r="M14" s="56">
        <v>0</v>
      </c>
      <c r="N14" s="56">
        <v>0</v>
      </c>
      <c r="O14" s="56">
        <v>0</v>
      </c>
      <c r="P14" s="56">
        <v>0</v>
      </c>
      <c r="Q14" s="56">
        <v>0</v>
      </c>
      <c r="R14" s="57">
        <f t="shared" si="0"/>
        <v>0</v>
      </c>
    </row>
    <row r="15" spans="1:27" ht="24" customHeight="1" x14ac:dyDescent="0.2">
      <c r="A15" s="246" t="s">
        <v>194</v>
      </c>
      <c r="B15" s="247"/>
      <c r="C15" s="247"/>
      <c r="D15" s="5">
        <v>10</v>
      </c>
      <c r="E15" s="56">
        <v>0</v>
      </c>
      <c r="F15" s="56">
        <v>0</v>
      </c>
      <c r="G15" s="56">
        <v>0</v>
      </c>
      <c r="H15" s="56">
        <v>0</v>
      </c>
      <c r="I15" s="56">
        <v>0</v>
      </c>
      <c r="J15" s="56">
        <v>0</v>
      </c>
      <c r="K15" s="56">
        <v>0</v>
      </c>
      <c r="L15" s="56">
        <v>0</v>
      </c>
      <c r="M15" s="56">
        <v>0</v>
      </c>
      <c r="N15" s="56">
        <v>0</v>
      </c>
      <c r="O15" s="56">
        <v>0</v>
      </c>
      <c r="P15" s="56">
        <v>0</v>
      </c>
      <c r="Q15" s="56">
        <v>0</v>
      </c>
      <c r="R15" s="57">
        <f t="shared" si="0"/>
        <v>0</v>
      </c>
    </row>
    <row r="16" spans="1:27" ht="12.75" customHeight="1" x14ac:dyDescent="0.2">
      <c r="A16" s="241" t="s">
        <v>195</v>
      </c>
      <c r="B16" s="242"/>
      <c r="C16" s="242"/>
      <c r="D16" s="5">
        <v>11</v>
      </c>
      <c r="E16" s="56">
        <v>0</v>
      </c>
      <c r="F16" s="56">
        <v>0</v>
      </c>
      <c r="G16" s="56">
        <v>0</v>
      </c>
      <c r="H16" s="56">
        <v>0</v>
      </c>
      <c r="I16" s="56">
        <v>0</v>
      </c>
      <c r="J16" s="56">
        <v>0</v>
      </c>
      <c r="K16" s="56">
        <v>0</v>
      </c>
      <c r="L16" s="56">
        <v>0</v>
      </c>
      <c r="M16" s="56">
        <v>0</v>
      </c>
      <c r="N16" s="56">
        <v>0</v>
      </c>
      <c r="O16" s="56">
        <v>0</v>
      </c>
      <c r="P16" s="56">
        <v>0</v>
      </c>
      <c r="Q16" s="56">
        <v>0</v>
      </c>
      <c r="R16" s="57">
        <f t="shared" si="0"/>
        <v>0</v>
      </c>
    </row>
    <row r="17" spans="1:18" ht="12.75" customHeight="1" x14ac:dyDescent="0.2">
      <c r="A17" s="241" t="s">
        <v>21</v>
      </c>
      <c r="B17" s="242"/>
      <c r="C17" s="242"/>
      <c r="D17" s="5">
        <v>12</v>
      </c>
      <c r="E17" s="56">
        <v>0</v>
      </c>
      <c r="F17" s="56">
        <v>0</v>
      </c>
      <c r="G17" s="56">
        <v>0</v>
      </c>
      <c r="H17" s="56">
        <v>0</v>
      </c>
      <c r="I17" s="56">
        <v>0</v>
      </c>
      <c r="J17" s="56">
        <v>0</v>
      </c>
      <c r="K17" s="56">
        <v>0</v>
      </c>
      <c r="L17" s="56">
        <v>0</v>
      </c>
      <c r="M17" s="56">
        <v>0</v>
      </c>
      <c r="N17" s="56">
        <v>0</v>
      </c>
      <c r="O17" s="56">
        <v>0</v>
      </c>
      <c r="P17" s="56">
        <v>0</v>
      </c>
      <c r="Q17" s="56">
        <v>0</v>
      </c>
      <c r="R17" s="57">
        <f t="shared" si="0"/>
        <v>0</v>
      </c>
    </row>
    <row r="18" spans="1:18" ht="12.75" customHeight="1" x14ac:dyDescent="0.2">
      <c r="A18" s="241" t="s">
        <v>196</v>
      </c>
      <c r="B18" s="242"/>
      <c r="C18" s="242"/>
      <c r="D18" s="5">
        <v>13</v>
      </c>
      <c r="E18" s="56">
        <v>0</v>
      </c>
      <c r="F18" s="56">
        <v>0</v>
      </c>
      <c r="G18" s="56">
        <v>0</v>
      </c>
      <c r="H18" s="56">
        <v>0</v>
      </c>
      <c r="I18" s="56">
        <v>0</v>
      </c>
      <c r="J18" s="56">
        <v>0</v>
      </c>
      <c r="K18" s="56">
        <v>0</v>
      </c>
      <c r="L18" s="56">
        <v>0</v>
      </c>
      <c r="M18" s="56">
        <v>0</v>
      </c>
      <c r="N18" s="56">
        <v>0</v>
      </c>
      <c r="O18" s="56">
        <v>0</v>
      </c>
      <c r="P18" s="56">
        <v>0</v>
      </c>
      <c r="Q18" s="56">
        <v>0</v>
      </c>
      <c r="R18" s="57">
        <f t="shared" si="0"/>
        <v>0</v>
      </c>
    </row>
    <row r="19" spans="1:18" ht="24" customHeight="1" x14ac:dyDescent="0.2">
      <c r="A19" s="241" t="s">
        <v>197</v>
      </c>
      <c r="B19" s="242"/>
      <c r="C19" s="242"/>
      <c r="D19" s="5">
        <v>14</v>
      </c>
      <c r="E19" s="56">
        <v>0</v>
      </c>
      <c r="F19" s="56">
        <v>0</v>
      </c>
      <c r="G19" s="56">
        <v>0</v>
      </c>
      <c r="H19" s="56">
        <v>0</v>
      </c>
      <c r="I19" s="56">
        <v>0</v>
      </c>
      <c r="J19" s="56">
        <v>0</v>
      </c>
      <c r="K19" s="56">
        <v>0</v>
      </c>
      <c r="L19" s="56">
        <v>0</v>
      </c>
      <c r="M19" s="56">
        <v>0</v>
      </c>
      <c r="N19" s="56">
        <v>0</v>
      </c>
      <c r="O19" s="56">
        <v>0</v>
      </c>
      <c r="P19" s="56">
        <v>0</v>
      </c>
      <c r="Q19" s="56">
        <v>0</v>
      </c>
      <c r="R19" s="57">
        <f t="shared" si="0"/>
        <v>0</v>
      </c>
    </row>
    <row r="20" spans="1:18" ht="24" customHeight="1" x14ac:dyDescent="0.2">
      <c r="A20" s="241" t="s">
        <v>198</v>
      </c>
      <c r="B20" s="242"/>
      <c r="C20" s="242"/>
      <c r="D20" s="5">
        <v>15</v>
      </c>
      <c r="E20" s="56">
        <v>0</v>
      </c>
      <c r="F20" s="56">
        <v>0</v>
      </c>
      <c r="G20" s="56">
        <v>0</v>
      </c>
      <c r="H20" s="56">
        <v>0</v>
      </c>
      <c r="I20" s="56">
        <v>0</v>
      </c>
      <c r="J20" s="56">
        <v>0</v>
      </c>
      <c r="K20" s="56">
        <v>0</v>
      </c>
      <c r="L20" s="56">
        <v>0</v>
      </c>
      <c r="M20" s="56">
        <v>0</v>
      </c>
      <c r="N20" s="56">
        <v>0</v>
      </c>
      <c r="O20" s="56">
        <v>0</v>
      </c>
      <c r="P20" s="56">
        <v>0</v>
      </c>
      <c r="Q20" s="56">
        <v>0</v>
      </c>
      <c r="R20" s="57">
        <f t="shared" si="0"/>
        <v>0</v>
      </c>
    </row>
    <row r="21" spans="1:18" ht="20.25" customHeight="1" x14ac:dyDescent="0.2">
      <c r="A21" s="246" t="s">
        <v>199</v>
      </c>
      <c r="B21" s="247"/>
      <c r="C21" s="247"/>
      <c r="D21" s="5">
        <v>16</v>
      </c>
      <c r="E21" s="30">
        <v>0</v>
      </c>
      <c r="F21" s="30">
        <v>0</v>
      </c>
      <c r="G21" s="30">
        <v>0</v>
      </c>
      <c r="H21" s="30">
        <v>0</v>
      </c>
      <c r="I21" s="30">
        <v>0</v>
      </c>
      <c r="J21" s="30">
        <v>1355764</v>
      </c>
      <c r="K21" s="30">
        <v>0</v>
      </c>
      <c r="L21" s="30">
        <v>0</v>
      </c>
      <c r="M21" s="30">
        <v>0</v>
      </c>
      <c r="N21" s="30">
        <v>-1355764</v>
      </c>
      <c r="O21" s="30">
        <v>0</v>
      </c>
      <c r="P21" s="30">
        <v>0</v>
      </c>
      <c r="Q21" s="30">
        <v>0</v>
      </c>
      <c r="R21" s="57">
        <f t="shared" si="0"/>
        <v>0</v>
      </c>
    </row>
    <row r="22" spans="1:18" ht="20.25" customHeight="1" x14ac:dyDescent="0.2">
      <c r="A22" s="246" t="s">
        <v>201</v>
      </c>
      <c r="B22" s="247"/>
      <c r="C22" s="247"/>
      <c r="D22" s="5">
        <v>17</v>
      </c>
      <c r="E22" s="30">
        <v>0</v>
      </c>
      <c r="F22" s="30">
        <v>0</v>
      </c>
      <c r="G22" s="30">
        <v>0</v>
      </c>
      <c r="H22" s="30">
        <v>0</v>
      </c>
      <c r="I22" s="30">
        <v>0</v>
      </c>
      <c r="J22" s="30">
        <v>0</v>
      </c>
      <c r="K22" s="30">
        <v>0</v>
      </c>
      <c r="L22" s="30">
        <v>0</v>
      </c>
      <c r="M22" s="30">
        <v>0</v>
      </c>
      <c r="N22" s="30">
        <v>0</v>
      </c>
      <c r="O22" s="30">
        <v>0</v>
      </c>
      <c r="P22" s="30">
        <v>0</v>
      </c>
      <c r="Q22" s="30">
        <v>0</v>
      </c>
      <c r="R22" s="57">
        <f t="shared" si="0"/>
        <v>0</v>
      </c>
    </row>
    <row r="23" spans="1:18" ht="20.25" customHeight="1" x14ac:dyDescent="0.2">
      <c r="A23" s="246" t="s">
        <v>202</v>
      </c>
      <c r="B23" s="247"/>
      <c r="C23" s="247"/>
      <c r="D23" s="5">
        <v>18</v>
      </c>
      <c r="E23" s="30">
        <v>0</v>
      </c>
      <c r="F23" s="30">
        <v>0</v>
      </c>
      <c r="G23" s="30">
        <v>0</v>
      </c>
      <c r="H23" s="30">
        <v>0</v>
      </c>
      <c r="I23" s="30">
        <v>0</v>
      </c>
      <c r="J23" s="30">
        <v>0</v>
      </c>
      <c r="K23" s="30">
        <v>0</v>
      </c>
      <c r="L23" s="30">
        <v>0</v>
      </c>
      <c r="M23" s="30">
        <v>0</v>
      </c>
      <c r="N23" s="30">
        <v>0</v>
      </c>
      <c r="O23" s="30">
        <v>0</v>
      </c>
      <c r="P23" s="30">
        <v>0</v>
      </c>
      <c r="Q23" s="30">
        <v>0</v>
      </c>
      <c r="R23" s="57">
        <f t="shared" si="0"/>
        <v>0</v>
      </c>
    </row>
    <row r="24" spans="1:18" ht="20.25" customHeight="1" x14ac:dyDescent="0.2">
      <c r="A24" s="246" t="s">
        <v>203</v>
      </c>
      <c r="B24" s="247"/>
      <c r="C24" s="247"/>
      <c r="D24" s="5">
        <v>19</v>
      </c>
      <c r="E24" s="30">
        <v>0</v>
      </c>
      <c r="F24" s="30">
        <v>0</v>
      </c>
      <c r="G24" s="30">
        <v>0</v>
      </c>
      <c r="H24" s="30">
        <v>0</v>
      </c>
      <c r="I24" s="30">
        <v>1392178</v>
      </c>
      <c r="J24" s="30">
        <v>0</v>
      </c>
      <c r="K24" s="30">
        <v>0</v>
      </c>
      <c r="L24" s="30">
        <v>0</v>
      </c>
      <c r="M24" s="30">
        <v>0</v>
      </c>
      <c r="N24" s="30">
        <v>5091813</v>
      </c>
      <c r="O24" s="30">
        <v>0</v>
      </c>
      <c r="P24" s="30">
        <v>0</v>
      </c>
      <c r="Q24" s="30">
        <v>0</v>
      </c>
      <c r="R24" s="57">
        <f t="shared" si="0"/>
        <v>6483991</v>
      </c>
    </row>
    <row r="25" spans="1:18" ht="20.25" customHeight="1" x14ac:dyDescent="0.2">
      <c r="A25" s="246" t="s">
        <v>200</v>
      </c>
      <c r="B25" s="247"/>
      <c r="C25" s="247"/>
      <c r="D25" s="5">
        <v>20</v>
      </c>
      <c r="E25" s="30">
        <v>0</v>
      </c>
      <c r="F25" s="30">
        <v>0</v>
      </c>
      <c r="G25" s="30">
        <v>0</v>
      </c>
      <c r="H25" s="30">
        <v>0</v>
      </c>
      <c r="I25" s="30">
        <v>0</v>
      </c>
      <c r="J25" s="30">
        <v>0</v>
      </c>
      <c r="K25" s="30">
        <v>0</v>
      </c>
      <c r="L25" s="30">
        <v>0</v>
      </c>
      <c r="M25" s="30">
        <v>0</v>
      </c>
      <c r="N25" s="30">
        <v>0</v>
      </c>
      <c r="O25" s="30">
        <v>0</v>
      </c>
      <c r="P25" s="30">
        <v>0</v>
      </c>
      <c r="Q25" s="30">
        <v>0</v>
      </c>
      <c r="R25" s="57">
        <f t="shared" si="0"/>
        <v>0</v>
      </c>
    </row>
    <row r="26" spans="1:18" ht="21" customHeight="1" x14ac:dyDescent="0.2">
      <c r="A26" s="246" t="s">
        <v>204</v>
      </c>
      <c r="B26" s="247"/>
      <c r="C26" s="247"/>
      <c r="D26" s="5">
        <v>21</v>
      </c>
      <c r="E26" s="57">
        <f>SUM(E9:E25)</f>
        <v>91897200</v>
      </c>
      <c r="F26" s="57">
        <f t="shared" ref="F26:Q26" si="2">SUM(F9:F25)</f>
        <v>148620</v>
      </c>
      <c r="G26" s="57">
        <f t="shared" si="2"/>
        <v>0</v>
      </c>
      <c r="H26" s="57">
        <f t="shared" si="2"/>
        <v>0</v>
      </c>
      <c r="I26" s="57">
        <f t="shared" si="2"/>
        <v>843923</v>
      </c>
      <c r="J26" s="57">
        <f t="shared" si="2"/>
        <v>67093426</v>
      </c>
      <c r="K26" s="57">
        <f t="shared" si="2"/>
        <v>0</v>
      </c>
      <c r="L26" s="57">
        <f t="shared" si="2"/>
        <v>15182803</v>
      </c>
      <c r="M26" s="57">
        <f t="shared" si="2"/>
        <v>-6592348</v>
      </c>
      <c r="N26" s="57">
        <f t="shared" si="2"/>
        <v>5091813</v>
      </c>
      <c r="O26" s="57">
        <f t="shared" si="2"/>
        <v>0</v>
      </c>
      <c r="P26" s="57">
        <f t="shared" si="2"/>
        <v>0</v>
      </c>
      <c r="Q26" s="57">
        <f t="shared" si="2"/>
        <v>0</v>
      </c>
      <c r="R26" s="57">
        <f t="shared" si="0"/>
        <v>173665437</v>
      </c>
    </row>
    <row r="27" spans="1:18" ht="21" customHeight="1" x14ac:dyDescent="0.2">
      <c r="A27" s="21"/>
      <c r="B27" s="22"/>
      <c r="C27" s="22"/>
      <c r="D27" s="23"/>
      <c r="E27" s="24"/>
      <c r="F27" s="24"/>
      <c r="G27" s="24"/>
      <c r="H27" s="24"/>
      <c r="I27" s="24"/>
      <c r="J27" s="24"/>
      <c r="K27" s="24"/>
      <c r="L27" s="24"/>
      <c r="M27" s="24"/>
      <c r="N27" s="24"/>
      <c r="O27" s="24"/>
      <c r="P27" s="24"/>
      <c r="Q27" s="24"/>
      <c r="R27" s="24"/>
    </row>
  </sheetData>
  <sheetProtection algorithmName="SHA-512" hashValue="eUwH7MElLwCrKSSAhuMurk+1XyoUxnQY8ntSZyPwcp5GRFQoqYibKFds2UB+dX9ao2lDt1haumyNss3riuJnGA==" saltValue="wQK/lMNpZ3aavV5icu1ueQ==" spinCount="100000"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Neispravan unos" error="Unose se samo cjelobrojne (pozitivne ili negativne) vrijednosti" sqref="E6:R27">
      <formula1>9999999999</formula1>
    </dataValidation>
  </dataValidations>
  <pageMargins left="0.75" right="0.75" top="1" bottom="1" header="0.5" footer="0.5"/>
  <pageSetup paperSize="9" scale="3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zoomScale="115" zoomScaleNormal="115" workbookViewId="0">
      <selection sqref="A1:I63"/>
    </sheetView>
  </sheetViews>
  <sheetFormatPr defaultRowHeight="12.75" x14ac:dyDescent="0.2"/>
  <cols>
    <col min="9" max="9" width="63.42578125" customWidth="1"/>
  </cols>
  <sheetData>
    <row r="1" spans="1:9" x14ac:dyDescent="0.2">
      <c r="A1" s="252" t="s">
        <v>302</v>
      </c>
      <c r="B1" s="253"/>
      <c r="C1" s="253"/>
      <c r="D1" s="253"/>
      <c r="E1" s="253"/>
      <c r="F1" s="253"/>
      <c r="G1" s="253"/>
      <c r="H1" s="253"/>
      <c r="I1" s="253"/>
    </row>
    <row r="2" spans="1:9" x14ac:dyDescent="0.2">
      <c r="A2" s="253"/>
      <c r="B2" s="253"/>
      <c r="C2" s="253"/>
      <c r="D2" s="253"/>
      <c r="E2" s="253"/>
      <c r="F2" s="253"/>
      <c r="G2" s="253"/>
      <c r="H2" s="253"/>
      <c r="I2" s="253"/>
    </row>
    <row r="3" spans="1:9" x14ac:dyDescent="0.2">
      <c r="A3" s="253"/>
      <c r="B3" s="253"/>
      <c r="C3" s="253"/>
      <c r="D3" s="253"/>
      <c r="E3" s="253"/>
      <c r="F3" s="253"/>
      <c r="G3" s="253"/>
      <c r="H3" s="253"/>
      <c r="I3" s="253"/>
    </row>
    <row r="4" spans="1:9" x14ac:dyDescent="0.2">
      <c r="A4" s="253"/>
      <c r="B4" s="253"/>
      <c r="C4" s="253"/>
      <c r="D4" s="253"/>
      <c r="E4" s="253"/>
      <c r="F4" s="253"/>
      <c r="G4" s="253"/>
      <c r="H4" s="253"/>
      <c r="I4" s="253"/>
    </row>
    <row r="5" spans="1:9" x14ac:dyDescent="0.2">
      <c r="A5" s="253"/>
      <c r="B5" s="253"/>
      <c r="C5" s="253"/>
      <c r="D5" s="253"/>
      <c r="E5" s="253"/>
      <c r="F5" s="253"/>
      <c r="G5" s="253"/>
      <c r="H5" s="253"/>
      <c r="I5" s="253"/>
    </row>
    <row r="6" spans="1:9" x14ac:dyDescent="0.2">
      <c r="A6" s="253"/>
      <c r="B6" s="253"/>
      <c r="C6" s="253"/>
      <c r="D6" s="253"/>
      <c r="E6" s="253"/>
      <c r="F6" s="253"/>
      <c r="G6" s="253"/>
      <c r="H6" s="253"/>
      <c r="I6" s="253"/>
    </row>
    <row r="7" spans="1:9" x14ac:dyDescent="0.2">
      <c r="A7" s="253"/>
      <c r="B7" s="253"/>
      <c r="C7" s="253"/>
      <c r="D7" s="253"/>
      <c r="E7" s="253"/>
      <c r="F7" s="253"/>
      <c r="G7" s="253"/>
      <c r="H7" s="253"/>
      <c r="I7" s="253"/>
    </row>
    <row r="8" spans="1:9" x14ac:dyDescent="0.2">
      <c r="A8" s="253"/>
      <c r="B8" s="253"/>
      <c r="C8" s="253"/>
      <c r="D8" s="253"/>
      <c r="E8" s="253"/>
      <c r="F8" s="253"/>
      <c r="G8" s="253"/>
      <c r="H8" s="253"/>
      <c r="I8" s="253"/>
    </row>
    <row r="9" spans="1:9" x14ac:dyDescent="0.2">
      <c r="A9" s="253"/>
      <c r="B9" s="253"/>
      <c r="C9" s="253"/>
      <c r="D9" s="253"/>
      <c r="E9" s="253"/>
      <c r="F9" s="253"/>
      <c r="G9" s="253"/>
      <c r="H9" s="253"/>
      <c r="I9" s="253"/>
    </row>
    <row r="10" spans="1:9" x14ac:dyDescent="0.2">
      <c r="A10" s="253"/>
      <c r="B10" s="253"/>
      <c r="C10" s="253"/>
      <c r="D10" s="253"/>
      <c r="E10" s="253"/>
      <c r="F10" s="253"/>
      <c r="G10" s="253"/>
      <c r="H10" s="253"/>
      <c r="I10" s="253"/>
    </row>
    <row r="11" spans="1:9" x14ac:dyDescent="0.2">
      <c r="A11" s="253"/>
      <c r="B11" s="253"/>
      <c r="C11" s="253"/>
      <c r="D11" s="253"/>
      <c r="E11" s="253"/>
      <c r="F11" s="253"/>
      <c r="G11" s="253"/>
      <c r="H11" s="253"/>
      <c r="I11" s="253"/>
    </row>
    <row r="12" spans="1:9" x14ac:dyDescent="0.2">
      <c r="A12" s="253"/>
      <c r="B12" s="253"/>
      <c r="C12" s="253"/>
      <c r="D12" s="253"/>
      <c r="E12" s="253"/>
      <c r="F12" s="253"/>
      <c r="G12" s="253"/>
      <c r="H12" s="253"/>
      <c r="I12" s="253"/>
    </row>
    <row r="13" spans="1:9" x14ac:dyDescent="0.2">
      <c r="A13" s="253"/>
      <c r="B13" s="253"/>
      <c r="C13" s="253"/>
      <c r="D13" s="253"/>
      <c r="E13" s="253"/>
      <c r="F13" s="253"/>
      <c r="G13" s="253"/>
      <c r="H13" s="253"/>
      <c r="I13" s="253"/>
    </row>
    <row r="14" spans="1:9" x14ac:dyDescent="0.2">
      <c r="A14" s="253"/>
      <c r="B14" s="253"/>
      <c r="C14" s="253"/>
      <c r="D14" s="253"/>
      <c r="E14" s="253"/>
      <c r="F14" s="253"/>
      <c r="G14" s="253"/>
      <c r="H14" s="253"/>
      <c r="I14" s="253"/>
    </row>
    <row r="15" spans="1:9" x14ac:dyDescent="0.2">
      <c r="A15" s="253"/>
      <c r="B15" s="253"/>
      <c r="C15" s="253"/>
      <c r="D15" s="253"/>
      <c r="E15" s="253"/>
      <c r="F15" s="253"/>
      <c r="G15" s="253"/>
      <c r="H15" s="253"/>
      <c r="I15" s="253"/>
    </row>
    <row r="16" spans="1:9" x14ac:dyDescent="0.2">
      <c r="A16" s="253"/>
      <c r="B16" s="253"/>
      <c r="C16" s="253"/>
      <c r="D16" s="253"/>
      <c r="E16" s="253"/>
      <c r="F16" s="253"/>
      <c r="G16" s="253"/>
      <c r="H16" s="253"/>
      <c r="I16" s="253"/>
    </row>
    <row r="17" spans="1:9" x14ac:dyDescent="0.2">
      <c r="A17" s="253"/>
      <c r="B17" s="253"/>
      <c r="C17" s="253"/>
      <c r="D17" s="253"/>
      <c r="E17" s="253"/>
      <c r="F17" s="253"/>
      <c r="G17" s="253"/>
      <c r="H17" s="253"/>
      <c r="I17" s="253"/>
    </row>
    <row r="18" spans="1:9" x14ac:dyDescent="0.2">
      <c r="A18" s="253"/>
      <c r="B18" s="253"/>
      <c r="C18" s="253"/>
      <c r="D18" s="253"/>
      <c r="E18" s="253"/>
      <c r="F18" s="253"/>
      <c r="G18" s="253"/>
      <c r="H18" s="253"/>
      <c r="I18" s="253"/>
    </row>
    <row r="19" spans="1:9" x14ac:dyDescent="0.2">
      <c r="A19" s="253"/>
      <c r="B19" s="253"/>
      <c r="C19" s="253"/>
      <c r="D19" s="253"/>
      <c r="E19" s="253"/>
      <c r="F19" s="253"/>
      <c r="G19" s="253"/>
      <c r="H19" s="253"/>
      <c r="I19" s="253"/>
    </row>
    <row r="20" spans="1:9" x14ac:dyDescent="0.2">
      <c r="A20" s="253"/>
      <c r="B20" s="253"/>
      <c r="C20" s="253"/>
      <c r="D20" s="253"/>
      <c r="E20" s="253"/>
      <c r="F20" s="253"/>
      <c r="G20" s="253"/>
      <c r="H20" s="253"/>
      <c r="I20" s="253"/>
    </row>
    <row r="21" spans="1:9" x14ac:dyDescent="0.2">
      <c r="A21" s="253"/>
      <c r="B21" s="253"/>
      <c r="C21" s="253"/>
      <c r="D21" s="253"/>
      <c r="E21" s="253"/>
      <c r="F21" s="253"/>
      <c r="G21" s="253"/>
      <c r="H21" s="253"/>
      <c r="I21" s="253"/>
    </row>
    <row r="22" spans="1:9" x14ac:dyDescent="0.2">
      <c r="A22" s="253"/>
      <c r="B22" s="253"/>
      <c r="C22" s="253"/>
      <c r="D22" s="253"/>
      <c r="E22" s="253"/>
      <c r="F22" s="253"/>
      <c r="G22" s="253"/>
      <c r="H22" s="253"/>
      <c r="I22" s="253"/>
    </row>
    <row r="23" spans="1:9" x14ac:dyDescent="0.2">
      <c r="A23" s="253"/>
      <c r="B23" s="253"/>
      <c r="C23" s="253"/>
      <c r="D23" s="253"/>
      <c r="E23" s="253"/>
      <c r="F23" s="253"/>
      <c r="G23" s="253"/>
      <c r="H23" s="253"/>
      <c r="I23" s="253"/>
    </row>
    <row r="24" spans="1:9" x14ac:dyDescent="0.2">
      <c r="A24" s="253"/>
      <c r="B24" s="253"/>
      <c r="C24" s="253"/>
      <c r="D24" s="253"/>
      <c r="E24" s="253"/>
      <c r="F24" s="253"/>
      <c r="G24" s="253"/>
      <c r="H24" s="253"/>
      <c r="I24" s="253"/>
    </row>
    <row r="25" spans="1:9" x14ac:dyDescent="0.2">
      <c r="A25" s="253"/>
      <c r="B25" s="253"/>
      <c r="C25" s="253"/>
      <c r="D25" s="253"/>
      <c r="E25" s="253"/>
      <c r="F25" s="253"/>
      <c r="G25" s="253"/>
      <c r="H25" s="253"/>
      <c r="I25" s="253"/>
    </row>
    <row r="26" spans="1:9" x14ac:dyDescent="0.2">
      <c r="A26" s="253"/>
      <c r="B26" s="253"/>
      <c r="C26" s="253"/>
      <c r="D26" s="253"/>
      <c r="E26" s="253"/>
      <c r="F26" s="253"/>
      <c r="G26" s="253"/>
      <c r="H26" s="253"/>
      <c r="I26" s="253"/>
    </row>
    <row r="27" spans="1:9" x14ac:dyDescent="0.2">
      <c r="A27" s="253"/>
      <c r="B27" s="253"/>
      <c r="C27" s="253"/>
      <c r="D27" s="253"/>
      <c r="E27" s="253"/>
      <c r="F27" s="253"/>
      <c r="G27" s="253"/>
      <c r="H27" s="253"/>
      <c r="I27" s="253"/>
    </row>
    <row r="28" spans="1:9" x14ac:dyDescent="0.2">
      <c r="A28" s="253"/>
      <c r="B28" s="253"/>
      <c r="C28" s="253"/>
      <c r="D28" s="253"/>
      <c r="E28" s="253"/>
      <c r="F28" s="253"/>
      <c r="G28" s="253"/>
      <c r="H28" s="253"/>
      <c r="I28" s="253"/>
    </row>
    <row r="29" spans="1:9" x14ac:dyDescent="0.2">
      <c r="A29" s="253"/>
      <c r="B29" s="253"/>
      <c r="C29" s="253"/>
      <c r="D29" s="253"/>
      <c r="E29" s="253"/>
      <c r="F29" s="253"/>
      <c r="G29" s="253"/>
      <c r="H29" s="253"/>
      <c r="I29" s="253"/>
    </row>
    <row r="30" spans="1:9" x14ac:dyDescent="0.2">
      <c r="A30" s="253"/>
      <c r="B30" s="253"/>
      <c r="C30" s="253"/>
      <c r="D30" s="253"/>
      <c r="E30" s="253"/>
      <c r="F30" s="253"/>
      <c r="G30" s="253"/>
      <c r="H30" s="253"/>
      <c r="I30" s="253"/>
    </row>
    <row r="31" spans="1:9" x14ac:dyDescent="0.2">
      <c r="A31" s="253"/>
      <c r="B31" s="253"/>
      <c r="C31" s="253"/>
      <c r="D31" s="253"/>
      <c r="E31" s="253"/>
      <c r="F31" s="253"/>
      <c r="G31" s="253"/>
      <c r="H31" s="253"/>
      <c r="I31" s="253"/>
    </row>
    <row r="32" spans="1:9" x14ac:dyDescent="0.2">
      <c r="A32" s="253"/>
      <c r="B32" s="253"/>
      <c r="C32" s="253"/>
      <c r="D32" s="253"/>
      <c r="E32" s="253"/>
      <c r="F32" s="253"/>
      <c r="G32" s="253"/>
      <c r="H32" s="253"/>
      <c r="I32" s="253"/>
    </row>
    <row r="33" spans="1:9" x14ac:dyDescent="0.2">
      <c r="A33" s="253"/>
      <c r="B33" s="253"/>
      <c r="C33" s="253"/>
      <c r="D33" s="253"/>
      <c r="E33" s="253"/>
      <c r="F33" s="253"/>
      <c r="G33" s="253"/>
      <c r="H33" s="253"/>
      <c r="I33" s="253"/>
    </row>
    <row r="34" spans="1:9" x14ac:dyDescent="0.2">
      <c r="A34" s="253"/>
      <c r="B34" s="253"/>
      <c r="C34" s="253"/>
      <c r="D34" s="253"/>
      <c r="E34" s="253"/>
      <c r="F34" s="253"/>
      <c r="G34" s="253"/>
      <c r="H34" s="253"/>
      <c r="I34" s="253"/>
    </row>
    <row r="35" spans="1:9" x14ac:dyDescent="0.2">
      <c r="A35" s="253"/>
      <c r="B35" s="253"/>
      <c r="C35" s="253"/>
      <c r="D35" s="253"/>
      <c r="E35" s="253"/>
      <c r="F35" s="253"/>
      <c r="G35" s="253"/>
      <c r="H35" s="253"/>
      <c r="I35" s="253"/>
    </row>
    <row r="36" spans="1:9" x14ac:dyDescent="0.2">
      <c r="A36" s="253"/>
      <c r="B36" s="253"/>
      <c r="C36" s="253"/>
      <c r="D36" s="253"/>
      <c r="E36" s="253"/>
      <c r="F36" s="253"/>
      <c r="G36" s="253"/>
      <c r="H36" s="253"/>
      <c r="I36" s="253"/>
    </row>
    <row r="37" spans="1:9" x14ac:dyDescent="0.2">
      <c r="A37" s="253"/>
      <c r="B37" s="253"/>
      <c r="C37" s="253"/>
      <c r="D37" s="253"/>
      <c r="E37" s="253"/>
      <c r="F37" s="253"/>
      <c r="G37" s="253"/>
      <c r="H37" s="253"/>
      <c r="I37" s="253"/>
    </row>
    <row r="38" spans="1:9" x14ac:dyDescent="0.2">
      <c r="A38" s="253"/>
      <c r="B38" s="253"/>
      <c r="C38" s="253"/>
      <c r="D38" s="253"/>
      <c r="E38" s="253"/>
      <c r="F38" s="253"/>
      <c r="G38" s="253"/>
      <c r="H38" s="253"/>
      <c r="I38" s="253"/>
    </row>
    <row r="39" spans="1:9" ht="209.25" customHeight="1" x14ac:dyDescent="0.2">
      <c r="A39" s="253"/>
      <c r="B39" s="253"/>
      <c r="C39" s="253"/>
      <c r="D39" s="253"/>
      <c r="E39" s="253"/>
      <c r="F39" s="253"/>
      <c r="G39" s="253"/>
      <c r="H39" s="253"/>
      <c r="I39" s="253"/>
    </row>
    <row r="40" spans="1:9" ht="321.75" customHeight="1" x14ac:dyDescent="0.2">
      <c r="A40" s="253"/>
      <c r="B40" s="253"/>
      <c r="C40" s="253"/>
      <c r="D40" s="253"/>
      <c r="E40" s="253"/>
      <c r="F40" s="253"/>
      <c r="G40" s="253"/>
      <c r="H40" s="253"/>
      <c r="I40" s="253"/>
    </row>
    <row r="41" spans="1:9" x14ac:dyDescent="0.2">
      <c r="A41" s="253"/>
      <c r="B41" s="253"/>
      <c r="C41" s="253"/>
      <c r="D41" s="253"/>
      <c r="E41" s="253"/>
      <c r="F41" s="253"/>
      <c r="G41" s="253"/>
      <c r="H41" s="253"/>
      <c r="I41" s="253"/>
    </row>
    <row r="42" spans="1:9" x14ac:dyDescent="0.2">
      <c r="A42" s="253"/>
      <c r="B42" s="253"/>
      <c r="C42" s="253"/>
      <c r="D42" s="253"/>
      <c r="E42" s="253"/>
      <c r="F42" s="253"/>
      <c r="G42" s="253"/>
      <c r="H42" s="253"/>
      <c r="I42" s="253"/>
    </row>
    <row r="43" spans="1:9" x14ac:dyDescent="0.2">
      <c r="A43" s="253"/>
      <c r="B43" s="253"/>
      <c r="C43" s="253"/>
      <c r="D43" s="253"/>
      <c r="E43" s="253"/>
      <c r="F43" s="253"/>
      <c r="G43" s="253"/>
      <c r="H43" s="253"/>
      <c r="I43" s="253"/>
    </row>
    <row r="44" spans="1:9" x14ac:dyDescent="0.2">
      <c r="A44" s="253"/>
      <c r="B44" s="253"/>
      <c r="C44" s="253"/>
      <c r="D44" s="253"/>
      <c r="E44" s="253"/>
      <c r="F44" s="253"/>
      <c r="G44" s="253"/>
      <c r="H44" s="253"/>
      <c r="I44" s="253"/>
    </row>
    <row r="45" spans="1:9" x14ac:dyDescent="0.2">
      <c r="A45" s="253"/>
      <c r="B45" s="253"/>
      <c r="C45" s="253"/>
      <c r="D45" s="253"/>
      <c r="E45" s="253"/>
      <c r="F45" s="253"/>
      <c r="G45" s="253"/>
      <c r="H45" s="253"/>
      <c r="I45" s="253"/>
    </row>
    <row r="46" spans="1:9" x14ac:dyDescent="0.2">
      <c r="A46" s="253"/>
      <c r="B46" s="253"/>
      <c r="C46" s="253"/>
      <c r="D46" s="253"/>
      <c r="E46" s="253"/>
      <c r="F46" s="253"/>
      <c r="G46" s="253"/>
      <c r="H46" s="253"/>
      <c r="I46" s="253"/>
    </row>
    <row r="47" spans="1:9" x14ac:dyDescent="0.2">
      <c r="A47" s="253"/>
      <c r="B47" s="253"/>
      <c r="C47" s="253"/>
      <c r="D47" s="253"/>
      <c r="E47" s="253"/>
      <c r="F47" s="253"/>
      <c r="G47" s="253"/>
      <c r="H47" s="253"/>
      <c r="I47" s="253"/>
    </row>
    <row r="48" spans="1:9" x14ac:dyDescent="0.2">
      <c r="A48" s="253"/>
      <c r="B48" s="253"/>
      <c r="C48" s="253"/>
      <c r="D48" s="253"/>
      <c r="E48" s="253"/>
      <c r="F48" s="253"/>
      <c r="G48" s="253"/>
      <c r="H48" s="253"/>
      <c r="I48" s="253"/>
    </row>
    <row r="49" spans="1:9" x14ac:dyDescent="0.2">
      <c r="A49" s="253"/>
      <c r="B49" s="253"/>
      <c r="C49" s="253"/>
      <c r="D49" s="253"/>
      <c r="E49" s="253"/>
      <c r="F49" s="253"/>
      <c r="G49" s="253"/>
      <c r="H49" s="253"/>
      <c r="I49" s="253"/>
    </row>
    <row r="50" spans="1:9" x14ac:dyDescent="0.2">
      <c r="A50" s="253"/>
      <c r="B50" s="253"/>
      <c r="C50" s="253"/>
      <c r="D50" s="253"/>
      <c r="E50" s="253"/>
      <c r="F50" s="253"/>
      <c r="G50" s="253"/>
      <c r="H50" s="253"/>
      <c r="I50" s="253"/>
    </row>
    <row r="51" spans="1:9" x14ac:dyDescent="0.2">
      <c r="A51" s="253"/>
      <c r="B51" s="253"/>
      <c r="C51" s="253"/>
      <c r="D51" s="253"/>
      <c r="E51" s="253"/>
      <c r="F51" s="253"/>
      <c r="G51" s="253"/>
      <c r="H51" s="253"/>
      <c r="I51" s="253"/>
    </row>
    <row r="52" spans="1:9" x14ac:dyDescent="0.2">
      <c r="A52" s="253"/>
      <c r="B52" s="253"/>
      <c r="C52" s="253"/>
      <c r="D52" s="253"/>
      <c r="E52" s="253"/>
      <c r="F52" s="253"/>
      <c r="G52" s="253"/>
      <c r="H52" s="253"/>
      <c r="I52" s="253"/>
    </row>
    <row r="53" spans="1:9" x14ac:dyDescent="0.2">
      <c r="A53" s="253"/>
      <c r="B53" s="253"/>
      <c r="C53" s="253"/>
      <c r="D53" s="253"/>
      <c r="E53" s="253"/>
      <c r="F53" s="253"/>
      <c r="G53" s="253"/>
      <c r="H53" s="253"/>
      <c r="I53" s="253"/>
    </row>
    <row r="54" spans="1:9" x14ac:dyDescent="0.2">
      <c r="A54" s="253"/>
      <c r="B54" s="253"/>
      <c r="C54" s="253"/>
      <c r="D54" s="253"/>
      <c r="E54" s="253"/>
      <c r="F54" s="253"/>
      <c r="G54" s="253"/>
      <c r="H54" s="253"/>
      <c r="I54" s="253"/>
    </row>
    <row r="55" spans="1:9" x14ac:dyDescent="0.2">
      <c r="A55" s="253"/>
      <c r="B55" s="253"/>
      <c r="C55" s="253"/>
      <c r="D55" s="253"/>
      <c r="E55" s="253"/>
      <c r="F55" s="253"/>
      <c r="G55" s="253"/>
      <c r="H55" s="253"/>
      <c r="I55" s="253"/>
    </row>
    <row r="56" spans="1:9" x14ac:dyDescent="0.2">
      <c r="A56" s="253"/>
      <c r="B56" s="253"/>
      <c r="C56" s="253"/>
      <c r="D56" s="253"/>
      <c r="E56" s="253"/>
      <c r="F56" s="253"/>
      <c r="G56" s="253"/>
      <c r="H56" s="253"/>
      <c r="I56" s="253"/>
    </row>
    <row r="57" spans="1:9" x14ac:dyDescent="0.2">
      <c r="A57" s="253"/>
      <c r="B57" s="253"/>
      <c r="C57" s="253"/>
      <c r="D57" s="253"/>
      <c r="E57" s="253"/>
      <c r="F57" s="253"/>
      <c r="G57" s="253"/>
      <c r="H57" s="253"/>
      <c r="I57" s="253"/>
    </row>
    <row r="58" spans="1:9" x14ac:dyDescent="0.2">
      <c r="A58" s="253"/>
      <c r="B58" s="253"/>
      <c r="C58" s="253"/>
      <c r="D58" s="253"/>
      <c r="E58" s="253"/>
      <c r="F58" s="253"/>
      <c r="G58" s="253"/>
      <c r="H58" s="253"/>
      <c r="I58" s="253"/>
    </row>
    <row r="59" spans="1:9" x14ac:dyDescent="0.2">
      <c r="A59" s="253"/>
      <c r="B59" s="253"/>
      <c r="C59" s="253"/>
      <c r="D59" s="253"/>
      <c r="E59" s="253"/>
      <c r="F59" s="253"/>
      <c r="G59" s="253"/>
      <c r="H59" s="253"/>
      <c r="I59" s="253"/>
    </row>
    <row r="60" spans="1:9" x14ac:dyDescent="0.2">
      <c r="A60" s="253"/>
      <c r="B60" s="253"/>
      <c r="C60" s="253"/>
      <c r="D60" s="253"/>
      <c r="E60" s="253"/>
      <c r="F60" s="253"/>
      <c r="G60" s="253"/>
      <c r="H60" s="253"/>
      <c r="I60" s="253"/>
    </row>
    <row r="61" spans="1:9" x14ac:dyDescent="0.2">
      <c r="A61" s="253"/>
      <c r="B61" s="253"/>
      <c r="C61" s="253"/>
      <c r="D61" s="253"/>
      <c r="E61" s="253"/>
      <c r="F61" s="253"/>
      <c r="G61" s="253"/>
      <c r="H61" s="253"/>
      <c r="I61" s="253"/>
    </row>
    <row r="62" spans="1:9" x14ac:dyDescent="0.2">
      <c r="A62" s="253"/>
      <c r="B62" s="253"/>
      <c r="C62" s="253"/>
      <c r="D62" s="253"/>
      <c r="E62" s="253"/>
      <c r="F62" s="253"/>
      <c r="G62" s="253"/>
      <c r="H62" s="253"/>
      <c r="I62" s="253"/>
    </row>
    <row r="63" spans="1:9" x14ac:dyDescent="0.2">
      <c r="A63" s="253"/>
      <c r="B63" s="253"/>
      <c r="C63" s="253"/>
      <c r="D63" s="253"/>
      <c r="E63" s="253"/>
      <c r="F63" s="253"/>
      <c r="G63" s="253"/>
      <c r="H63" s="253"/>
      <c r="I63" s="253"/>
    </row>
  </sheetData>
  <mergeCells count="1">
    <mergeCell ref="A1:I6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FEEFC670-F99A-4D88-9C52-F9782A557F2D}">
  <ds:schemaRefs>
    <ds:schemaRef ds:uri="http://purl.org/dc/elements/1.1/"/>
    <ds:schemaRef ds:uri="http://www.w3.org/XML/1998/namespac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2090b57c-2e4d-4ed9-b313-510fc704fe75"/>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Opći podaci</vt:lpstr>
      <vt:lpstr>Bilanca</vt:lpstr>
      <vt:lpstr>RDG</vt:lpstr>
      <vt:lpstr>NT_D</vt:lpstr>
      <vt:lpstr>PK</vt:lpstr>
      <vt:lpstr>Bilješke</vt:lpstr>
      <vt:lpstr>Bilanca!Print_Area</vt:lpstr>
      <vt:lpstr>NT_D!Print_Area</vt:lpstr>
      <vt:lpstr>PK!Print_Area</vt:lpstr>
      <vt:lpstr>RDG!Print_Area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Nino Turopoli</cp:lastModifiedBy>
  <cp:lastPrinted>2021-04-28T11:47:41Z</cp:lastPrinted>
  <dcterms:created xsi:type="dcterms:W3CDTF">2008-10-17T11:51:54Z</dcterms:created>
  <dcterms:modified xsi:type="dcterms:W3CDTF">2022-01-28T07:26:08Z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