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turopoli\Desktop\"/>
    </mc:Choice>
  </mc:AlternateContent>
  <bookViews>
    <workbookView xWindow="0" yWindow="0" windowWidth="19515" windowHeight="10845" activeTab="2"/>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H38" i="19" l="1"/>
  <c r="H23" i="19"/>
  <c r="H35" i="19" s="1"/>
  <c r="H37" i="19" s="1"/>
  <c r="I23" i="19"/>
  <c r="I77" i="18" l="1"/>
  <c r="H77" i="18"/>
  <c r="I38" i="19" l="1"/>
  <c r="H41" i="19" l="1"/>
  <c r="H45" i="19" s="1"/>
  <c r="I35" i="19"/>
  <c r="I37" i="19" s="1"/>
  <c r="I41" i="19" s="1"/>
  <c r="I45"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6" i="19"/>
  <c r="I68" i="19" s="1"/>
  <c r="H46" i="19"/>
  <c r="H68" i="19" s="1"/>
</calcChain>
</file>

<file path=xl/sharedStrings.xml><?xml version="1.0" encoding="utf-8"?>
<sst xmlns="http://schemas.openxmlformats.org/spreadsheetml/2006/main" count="333" uniqueCount="298">
  <si>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</si>
  <si>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</si>
  <si>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</si>
  <si>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</si>
  <si>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</si>
  <si>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</si>
  <si>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</si>
  <si>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</si>
  <si>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</si>
  <si>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</si>
  <si>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</si>
  <si>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</si>
  <si>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</si>
  <si>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</si>
  <si>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</si>
  <si>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</si>
  <si>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</si>
  <si>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</si>
  <si>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</si>
  <si>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</si>
  <si>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</si>
  <si>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</si>
  <si>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</si>
  <si>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</si>
  <si>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</si>
  <si>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</si>
  <si>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</si>
  <si>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</si>
  <si>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</si>
  <si>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</si>
  <si>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</si>
  <si>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</si>
  <si>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</si>
  <si>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</si>
  <si>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</si>
  <si>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</si>
  <si>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</si>
  <si>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</si>
  <si>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</si>
  <si>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</si>
  <si>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</si>
  <si>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</si>
  <si>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</si>
  <si>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</si>
  <si>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</si>
  <si>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</si>
  <si>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</si>
  <si>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</si>
  <si>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</si>
  <si>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</si>
  <si>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</si>
  <si>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</si>
  <si>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</si>
  <si>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</si>
  <si>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</si>
  <si>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</si>
  <si>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</si>
  <si>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</si>
  <si>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</si>
  <si>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</si>
  <si>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</si>
  <si>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</si>
  <si>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</si>
  <si>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</si>
  <si>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</si>
  <si>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</si>
  <si>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</si>
  <si>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</si>
  <si>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</si>
  <si>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</si>
  <si>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</si>
  <si>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</si>
  <si>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</si>
  <si>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</si>
  <si>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</si>
  <si>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</si>
  <si>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</si>
  <si>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</si>
  <si>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</si>
  <si>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</si>
  <si>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</si>
  <si>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</si>
  <si>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</si>
  <si>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</si>
  <si>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</si>
  <si>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</si>
  <si>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</si>
  <si>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</si>
  <si>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</si>
  <si>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</si>
  <si>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</si>
  <si>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</si>
  <si>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</si>
  <si>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</si>
  <si>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</si>
  <si>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</si>
  <si>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</si>
  <si>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</si>
  <si>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</si>
  <si>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</si>
  <si>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</si>
  <si>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</si>
  <si>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</si>
  <si>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</si>
  <si>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</si>
  <si>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</si>
  <si>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</si>
  <si>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</si>
  <si>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</si>
  <si>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</si>
  <si>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</si>
  <si>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</si>
  <si>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</si>
  <si>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</si>
  <si>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</si>
  <si>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</si>
  <si>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</si>
  <si>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</si>
  <si>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</si>
  <si>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</si>
  <si>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</si>
  <si>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</si>
  <si>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</si>
  <si>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</si>
  <si>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</si>
  <si>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</si>
  <si>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</si>
  <si>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</si>
  <si>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</si>
  <si>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</si>
  <si>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</si>
  <si>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</si>
  <si>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</si>
  <si>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</si>
  <si>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</si>
  <si>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</si>
  <si>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</si>
  <si>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</si>
  <si>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</si>
  <si>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</si>
  <si>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</si>
  <si>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</si>
  <si>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</si>
  <si>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</si>
  <si>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</si>
  <si>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</si>
  <si>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</si>
  <si>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</si>
  <si>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</si>
  <si>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</si>
  <si>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</si>
  <si>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</si>
  <si>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</si>
  <si>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</si>
  <si>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</si>
  <si>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</si>
  <si>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</si>
  <si>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</si>
  <si>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</si>
  <si>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</si>
  <si>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</si>
  <si>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</si>
  <si>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</si>
  <si>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</si>
  <si>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</si>
  <si>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</si>
  <si>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</si>
  <si>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</si>
  <si>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</si>
  <si>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</si>
  <si>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</si>
  <si>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</si>
  <si>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</si>
  <si>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</si>
  <si>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</si>
  <si>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</si>
  <si>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</si>
  <si>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</si>
  <si>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</si>
  <si>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</si>
  <si>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</si>
  <si>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</si>
  <si>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</si>
  <si>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</si>
  <si>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</si>
  <si>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</si>
  <si>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</si>
  <si>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</si>
  <si>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</si>
  <si>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</si>
  <si>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</si>
  <si>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</si>
  <si>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</si>
  <si>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</si>
  <si>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</si>
  <si>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</si>
  <si>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</si>
  <si>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</si>
  <si>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</si>
  <si>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</si>
  <si>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</si>
  <si>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</si>
  <si>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</si>
  <si>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</si>
  <si>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</si>
  <si>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</si>
  <si>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</si>
  <si>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</si>
  <si>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</si>
  <si>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</si>
  <si>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</si>
  <si>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</si>
  <si>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</si>
  <si>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</si>
  <si>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</si>
  <si>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</si>
  <si>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</si>
  <si>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</si>
  <si>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</si>
  <si>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stanje na dan __.__.____ </t>
  </si>
  <si>
    <t>u razdoblju __.__.____ do __.__.____</t>
  </si>
  <si>
    <t>Obveznik: __________________________________________________________________________</t>
  </si>
  <si>
    <t>Obveznik: ____________________________________________________________________</t>
  </si>
  <si>
    <t>Obveznik:__________________________________________________________</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</si>
  <si>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</si>
  <si>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</si>
  <si>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</si>
  <si>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</si>
  <si>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</si>
  <si>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</si>
  <si>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</si>
  <si>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</si>
  <si>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</si>
  <si>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</si>
  <si>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</si>
  <si>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</si>
  <si>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</si>
  <si>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</si>
  <si>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</si>
  <si>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</si>
  <si>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</si>
  <si>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</si>
  <si>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</si>
  <si>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</si>
  <si>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</si>
  <si>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</si>
  <si>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</si>
  <si>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</si>
  <si>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</si>
  <si>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</si>
  <si>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</si>
  <si>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</si>
  <si>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</si>
  <si>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</si>
  <si>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</si>
  <si>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</si>
  <si>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</si>
  <si>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</si>
  <si>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</si>
  <si>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</si>
  <si>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</si>
  <si>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</si>
  <si>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</si>
  <si>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</si>
  <si>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</si>
  <si>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</si>
  <si>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</si>
  <si>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</si>
  <si>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</si>
  <si>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</si>
  <si>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</si>
  <si>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</si>
  <si>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</si>
  <si>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</si>
  <si>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</si>
  <si>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</si>
  <si>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</si>
  <si>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</si>
  <si>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</si>
  <si>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</si>
  <si>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</si>
  <si>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</si>
  <si>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</si>
  <si>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</si>
  <si>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1057</t>
  </si>
  <si>
    <t>54930031QFC4ME17BK12</t>
  </si>
  <si>
    <t>HR</t>
  </si>
  <si>
    <t>SLATINSKA BANKA d.d. SLATINA</t>
  </si>
  <si>
    <t>SLATINA</t>
  </si>
  <si>
    <t>VLADIMIRA NAZORA 2</t>
  </si>
  <si>
    <t>slatinska-banka@slatinska-banka.hr</t>
  </si>
  <si>
    <t>www.slatinska-banka.hr</t>
  </si>
  <si>
    <t>NIKOLA ŽIVKOVIĆ</t>
  </si>
  <si>
    <t>033/637-050</t>
  </si>
  <si>
    <t>financije@slatinska-banka.hr</t>
  </si>
  <si>
    <t xml:space="preserve">PKF FACT REVIZIJA d.o.o. </t>
  </si>
  <si>
    <t>Jeni Krstičević</t>
  </si>
  <si>
    <t xml:space="preserve">                   BILJEŠKE UZ FINANCIJSKE IZVJEŠTAJE - GFI
Naziv izdavatelja:   SLATINSKA BANKA d.d.
OIB:  42252496579
Izvještajno razdoblje: 01.01.2021.-31.12.2021.
Dodatne i dopunske infomacije u bilješkama uz financijske izvještaje prezentirane su u financijskim izvještajima kao sastavni dio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</si>
</sst>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22"/>
      </top>
      <bottom style="thin">
        <color indexed="22"/>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2">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9"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4"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xf>
    <xf numFmtId="3" fontId="13" fillId="3" borderId="9" xfId="0" applyNumberFormat="1" applyFont="1" applyFill="1" applyBorder="1" applyAlignment="1" applyProtection="1">
      <alignment horizontal="center" vertical="center" wrapText="1"/>
    </xf>
    <xf numFmtId="0" fontId="19" fillId="10" borderId="2" xfId="0" applyFont="1" applyFill="1" applyBorder="1"/>
    <xf numFmtId="0" fontId="0" fillId="10" borderId="13" xfId="0" applyFill="1" applyBorder="1"/>
    <xf numFmtId="0" fontId="4" fillId="10" borderId="17" xfId="0" applyFont="1" applyFill="1" applyBorder="1" applyAlignment="1">
      <alignment vertical="center"/>
    </xf>
    <xf numFmtId="0" fontId="0" fillId="10" borderId="16" xfId="0" applyFill="1" applyBorder="1"/>
    <xf numFmtId="0" fontId="22" fillId="10" borderId="15" xfId="0" applyFont="1" applyFill="1" applyBorder="1"/>
    <xf numFmtId="0" fontId="22" fillId="10" borderId="16" xfId="0" applyFont="1" applyFill="1" applyBorder="1" applyAlignment="1">
      <alignment wrapText="1"/>
    </xf>
    <xf numFmtId="0" fontId="22" fillId="10" borderId="16"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6" xfId="0" applyFont="1" applyFill="1" applyBorder="1" applyAlignment="1">
      <alignment horizontal="center" vertical="center"/>
    </xf>
    <xf numFmtId="0" fontId="22" fillId="10" borderId="15" xfId="0" applyFont="1" applyFill="1" applyBorder="1" applyAlignment="1">
      <alignment vertical="top"/>
    </xf>
    <xf numFmtId="0" fontId="4" fillId="10" borderId="16"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18" xfId="0" applyFont="1" applyFill="1" applyBorder="1" applyAlignment="1" applyProtection="1">
      <alignment horizontal="center" vertical="center"/>
      <protection locked="0"/>
    </xf>
    <xf numFmtId="3" fontId="0" fillId="0" borderId="0" xfId="0" applyNumberFormat="1" applyProtection="1"/>
    <xf numFmtId="3" fontId="13" fillId="3" borderId="11" xfId="0" applyNumberFormat="1" applyFont="1" applyFill="1" applyBorder="1" applyAlignment="1" applyProtection="1">
      <alignment horizontal="center" vertical="center" wrapText="1"/>
    </xf>
    <xf numFmtId="3" fontId="13" fillId="3" borderId="10" xfId="0" applyNumberFormat="1" applyFont="1" applyFill="1" applyBorder="1" applyAlignment="1" applyProtection="1">
      <alignment horizontal="center" vertical="center" wrapText="1"/>
    </xf>
    <xf numFmtId="3" fontId="10" fillId="0" borderId="0" xfId="3" applyNumberFormat="1" applyProtection="1"/>
    <xf numFmtId="3" fontId="13"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7"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6"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6" fillId="9" borderId="1" xfId="0" applyNumberFormat="1" applyFont="1" applyFill="1" applyBorder="1" applyAlignment="1" applyProtection="1">
      <alignment horizontal="right" vertical="center" shrinkToFit="1"/>
    </xf>
    <xf numFmtId="3" fontId="17" fillId="9"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3"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3" fillId="3" borderId="14"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5" fillId="7" borderId="1" xfId="0" applyNumberFormat="1" applyFont="1" applyFill="1" applyBorder="1" applyAlignment="1" applyProtection="1">
      <alignment horizontal="right" vertical="center" shrinkToFit="1"/>
    </xf>
    <xf numFmtId="3" fontId="15" fillId="7" borderId="1" xfId="0" applyNumberFormat="1" applyFont="1" applyFill="1" applyBorder="1" applyAlignment="1" applyProtection="1">
      <alignment horizontal="right" vertical="center" shrinkToFit="1"/>
      <protection locked="0"/>
    </xf>
    <xf numFmtId="0" fontId="22" fillId="10" borderId="0" xfId="0" applyFont="1" applyFill="1" applyBorder="1"/>
    <xf numFmtId="0" fontId="4" fillId="10" borderId="0" xfId="0" applyFont="1" applyFill="1" applyBorder="1" applyAlignment="1">
      <alignment horizontal="right" vertical="center" wrapText="1"/>
    </xf>
    <xf numFmtId="0" fontId="22" fillId="10" borderId="0" xfId="0" applyFont="1" applyFill="1" applyBorder="1" applyAlignment="1">
      <alignment vertical="top"/>
    </xf>
    <xf numFmtId="0" fontId="3" fillId="11" borderId="5" xfId="0" applyFont="1" applyFill="1" applyBorder="1" applyAlignment="1" applyProtection="1">
      <alignment horizontal="center" vertical="center"/>
      <protection locked="0"/>
    </xf>
    <xf numFmtId="0" fontId="22" fillId="10" borderId="0" xfId="0" applyFont="1" applyFill="1" applyBorder="1" applyAlignment="1">
      <alignment vertical="top" wrapText="1"/>
    </xf>
    <xf numFmtId="0" fontId="4" fillId="10" borderId="0" xfId="0" applyFont="1" applyFill="1" applyBorder="1" applyAlignment="1">
      <alignment horizontal="center" vertical="center"/>
    </xf>
    <xf numFmtId="0" fontId="23" fillId="10" borderId="0" xfId="0" applyFont="1" applyFill="1" applyBorder="1" applyAlignment="1">
      <alignment vertical="center"/>
    </xf>
    <xf numFmtId="0" fontId="23" fillId="10" borderId="16" xfId="0" applyFont="1" applyFill="1" applyBorder="1" applyAlignment="1">
      <alignment vertical="center"/>
    </xf>
    <xf numFmtId="0" fontId="22" fillId="10" borderId="0" xfId="0" applyFont="1" applyFill="1" applyBorder="1" applyAlignment="1">
      <alignment vertical="center"/>
    </xf>
    <xf numFmtId="0" fontId="22" fillId="10" borderId="16" xfId="0" applyFont="1" applyFill="1" applyBorder="1" applyAlignment="1">
      <alignment vertical="center"/>
    </xf>
    <xf numFmtId="0" fontId="22" fillId="10" borderId="0" xfId="0" applyFont="1" applyFill="1" applyBorder="1" applyAlignment="1">
      <alignment wrapText="1"/>
    </xf>
    <xf numFmtId="0" fontId="22" fillId="10" borderId="15" xfId="0" applyFont="1" applyFill="1" applyBorder="1" applyAlignment="1">
      <alignment wrapText="1"/>
    </xf>
    <xf numFmtId="0" fontId="21" fillId="10" borderId="15" xfId="0" applyFont="1" applyFill="1" applyBorder="1" applyAlignment="1">
      <alignment horizontal="center" vertical="center"/>
    </xf>
    <xf numFmtId="0" fontId="21" fillId="10" borderId="0" xfId="0" applyFont="1" applyFill="1" applyBorder="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0" fontId="24"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5" fillId="10" borderId="0" xfId="0" applyFont="1" applyFill="1" applyBorder="1" applyAlignment="1"/>
    <xf numFmtId="0" fontId="26" fillId="10" borderId="0" xfId="0" applyFont="1" applyFill="1" applyBorder="1" applyAlignment="1">
      <alignment vertical="center"/>
    </xf>
    <xf numFmtId="0" fontId="27" fillId="10" borderId="16" xfId="0" applyFont="1" applyFill="1" applyBorder="1" applyAlignment="1">
      <alignment vertical="center"/>
    </xf>
    <xf numFmtId="0" fontId="29" fillId="10" borderId="0" xfId="0" applyFont="1" applyFill="1" applyBorder="1" applyAlignment="1">
      <alignment vertical="center"/>
    </xf>
    <xf numFmtId="0" fontId="30" fillId="10" borderId="0" xfId="0" applyFont="1" applyFill="1" applyBorder="1" applyAlignment="1">
      <alignment vertical="center"/>
    </xf>
    <xf numFmtId="0" fontId="28" fillId="10" borderId="16" xfId="0" applyFont="1" applyFill="1" applyBorder="1" applyAlignment="1">
      <alignment vertical="center"/>
    </xf>
    <xf numFmtId="0" fontId="25" fillId="10" borderId="16" xfId="0" applyFont="1" applyFill="1" applyBorder="1"/>
    <xf numFmtId="1" fontId="3" fillId="11" borderId="18" xfId="0" applyNumberFormat="1" applyFont="1" applyFill="1" applyBorder="1" applyAlignment="1" applyProtection="1">
      <alignment horizontal="center" vertical="center"/>
      <protection locked="0"/>
    </xf>
    <xf numFmtId="49" fontId="3" fillId="11" borderId="18" xfId="0" applyNumberFormat="1" applyFont="1" applyFill="1" applyBorder="1" applyAlignment="1" applyProtection="1">
      <alignment horizontal="center" vertical="center"/>
      <protection locked="0"/>
    </xf>
    <xf numFmtId="3" fontId="16" fillId="0" borderId="1" xfId="0" applyNumberFormat="1" applyFont="1" applyFill="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13" fillId="9" borderId="1" xfId="0" applyNumberFormat="1" applyFont="1" applyFill="1" applyBorder="1" applyAlignment="1" applyProtection="1">
      <alignment horizontal="right" vertical="center" shrinkToFit="1"/>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3" fontId="10" fillId="0" borderId="0" xfId="3" applyNumberFormat="1" applyProtection="1">
      <protection locked="0"/>
    </xf>
    <xf numFmtId="3" fontId="4" fillId="0" borderId="19" xfId="0" applyNumberFormat="1" applyFont="1" applyFill="1" applyBorder="1" applyAlignment="1" applyProtection="1">
      <alignment vertical="center"/>
      <protection locked="0"/>
    </xf>
    <xf numFmtId="0" fontId="22" fillId="10" borderId="0" xfId="0" applyFont="1" applyFill="1" applyBorder="1"/>
    <xf numFmtId="0" fontId="4" fillId="10" borderId="15"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2" fillId="11" borderId="4" xfId="0" applyFont="1" applyFill="1" applyBorder="1" applyAlignment="1" applyProtection="1">
      <alignment vertical="center"/>
      <protection locked="0"/>
    </xf>
    <xf numFmtId="0" fontId="22" fillId="11" borderId="3" xfId="0" applyFont="1" applyFill="1" applyBorder="1" applyAlignment="1" applyProtection="1">
      <alignment vertical="center"/>
      <protection locked="0"/>
    </xf>
    <xf numFmtId="0" fontId="22" fillId="11" borderId="5" xfId="0" applyFont="1" applyFill="1" applyBorder="1" applyAlignment="1" applyProtection="1">
      <alignment vertical="center"/>
      <protection locked="0"/>
    </xf>
    <xf numFmtId="0" fontId="4" fillId="10" borderId="2"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4" fillId="10" borderId="0" xfId="0" applyFont="1" applyFill="1" applyBorder="1" applyAlignment="1">
      <alignment vertical="center"/>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6" xfId="0" applyFont="1" applyFill="1" applyBorder="1" applyAlignment="1">
      <alignment horizontal="center" vertical="center"/>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3" fillId="11" borderId="5" xfId="0" applyFont="1" applyFill="1" applyBorder="1" applyAlignment="1" applyProtection="1">
      <alignment horizontal="right" vertical="center"/>
      <protection locked="0"/>
    </xf>
    <xf numFmtId="0" fontId="22" fillId="10" borderId="0" xfId="0" applyFont="1" applyFill="1" applyBorder="1" applyAlignment="1">
      <alignment vertical="top" wrapText="1"/>
    </xf>
    <xf numFmtId="0" fontId="22" fillId="10" borderId="0" xfId="0" applyFont="1" applyFill="1" applyBorder="1" applyProtection="1">
      <protection locked="0"/>
    </xf>
    <xf numFmtId="0" fontId="22" fillId="10" borderId="0" xfId="0" applyFont="1" applyFill="1" applyBorder="1" applyAlignment="1">
      <alignment vertical="top"/>
    </xf>
    <xf numFmtId="0" fontId="4" fillId="10" borderId="15"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5" xfId="0" applyFont="1" applyFill="1" applyBorder="1" applyAlignment="1">
      <alignment horizontal="right" vertical="top" wrapText="1"/>
    </xf>
    <xf numFmtId="0" fontId="4" fillId="10" borderId="0" xfId="0" applyFont="1" applyFill="1" applyBorder="1" applyAlignment="1">
      <alignment horizontal="righ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4" fillId="10" borderId="15" xfId="0" applyFont="1" applyFill="1" applyBorder="1" applyAlignment="1">
      <alignment horizontal="right" vertical="center"/>
    </xf>
    <xf numFmtId="0" fontId="4" fillId="10" borderId="0" xfId="0" applyFont="1" applyFill="1" applyBorder="1" applyAlignment="1">
      <alignment horizontal="right" vertical="center"/>
    </xf>
    <xf numFmtId="0" fontId="22" fillId="11" borderId="4" xfId="0" applyFont="1" applyFill="1" applyBorder="1" applyProtection="1">
      <protection locked="0"/>
    </xf>
    <xf numFmtId="0" fontId="22" fillId="11" borderId="3" xfId="0" applyFont="1" applyFill="1" applyBorder="1" applyProtection="1">
      <protection locked="0"/>
    </xf>
    <xf numFmtId="0" fontId="22" fillId="11" borderId="5" xfId="0" applyFont="1" applyFill="1" applyBorder="1" applyProtection="1">
      <protection locked="0"/>
    </xf>
    <xf numFmtId="0" fontId="22" fillId="10" borderId="0" xfId="0" applyFont="1" applyFill="1" applyBorder="1" applyAlignment="1">
      <alignment vertical="center"/>
    </xf>
    <xf numFmtId="0" fontId="22" fillId="10" borderId="16" xfId="0" applyFont="1" applyFill="1" applyBorder="1" applyAlignment="1">
      <alignment vertical="center"/>
    </xf>
    <xf numFmtId="0" fontId="4" fillId="10" borderId="15" xfId="0" applyFont="1" applyFill="1" applyBorder="1" applyAlignment="1">
      <alignment horizontal="center" vertical="center"/>
    </xf>
    <xf numFmtId="0" fontId="23" fillId="10" borderId="0" xfId="0" applyFont="1" applyFill="1" applyBorder="1" applyAlignment="1">
      <alignment vertical="center"/>
    </xf>
    <xf numFmtId="0" fontId="28" fillId="10" borderId="0" xfId="0" applyFont="1" applyFill="1" applyBorder="1" applyAlignment="1">
      <alignment vertical="center"/>
    </xf>
    <xf numFmtId="0" fontId="28" fillId="10" borderId="16" xfId="0" applyFont="1" applyFill="1" applyBorder="1" applyAlignment="1">
      <alignment vertical="center"/>
    </xf>
    <xf numFmtId="0" fontId="4" fillId="10" borderId="16" xfId="0" applyFont="1" applyFill="1" applyBorder="1" applyAlignment="1">
      <alignment horizontal="right" vertical="center" wrapText="1"/>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15"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23" fillId="10" borderId="15" xfId="0" applyFont="1" applyFill="1" applyBorder="1" applyAlignment="1">
      <alignment vertical="center"/>
    </xf>
    <xf numFmtId="0" fontId="22" fillId="10" borderId="15" xfId="0" applyFont="1" applyFill="1" applyBorder="1" applyAlignment="1">
      <alignment wrapText="1"/>
    </xf>
    <xf numFmtId="0" fontId="22" fillId="10" borderId="0" xfId="0" applyFont="1" applyFill="1" applyBorder="1" applyAlignment="1">
      <alignment wrapText="1"/>
    </xf>
    <xf numFmtId="0" fontId="18" fillId="10" borderId="12" xfId="0" applyFont="1" applyFill="1" applyBorder="1" applyAlignment="1">
      <alignment vertical="center"/>
    </xf>
    <xf numFmtId="0" fontId="18" fillId="10" borderId="2" xfId="0" applyFont="1" applyFill="1" applyBorder="1" applyAlignment="1">
      <alignment vertical="center"/>
    </xf>
    <xf numFmtId="0" fontId="21" fillId="10" borderId="15" xfId="0" applyFont="1" applyFill="1" applyBorder="1" applyAlignment="1">
      <alignment horizontal="center" vertical="center"/>
    </xf>
    <xf numFmtId="0" fontId="21" fillId="10" borderId="0" xfId="0" applyFont="1" applyFill="1" applyBorder="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10" borderId="0" xfId="0" applyFont="1" applyFill="1" applyBorder="1" applyAlignment="1">
      <alignment vertical="center" wrapText="1"/>
    </xf>
    <xf numFmtId="0" fontId="20" fillId="10" borderId="15"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4" fillId="10" borderId="0" xfId="0" applyFont="1" applyFill="1" applyBorder="1" applyAlignment="1">
      <alignment horizontal="left" vertical="top" wrapText="1"/>
    </xf>
    <xf numFmtId="0" fontId="4" fillId="10" borderId="16" xfId="0" applyFont="1" applyFill="1" applyBorder="1" applyAlignment="1">
      <alignment horizontal="left" vertical="top" wrapText="1"/>
    </xf>
    <xf numFmtId="49" fontId="4" fillId="0"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0" fontId="3"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49" fontId="3" fillId="9" borderId="1"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 xfId="0" applyNumberFormat="1" applyFont="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3" fillId="9" borderId="1" xfId="0" applyNumberFormat="1"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0" fontId="4" fillId="4" borderId="1" xfId="0" applyFont="1" applyFill="1" applyBorder="1" applyAlignment="1" applyProtection="1">
      <alignment vertical="center"/>
    </xf>
    <xf numFmtId="49" fontId="4" fillId="0" borderId="1" xfId="0" applyNumberFormat="1" applyFont="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3"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3"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2" fillId="9"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2" fillId="0" borderId="1" xfId="0" applyFont="1" applyBorder="1" applyProtection="1"/>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xfId="0" builtinId="0"/>
    <cellStyle name="Normal 2" xfId="3"/>
    <cellStyle name="Style 1" xfId="1"/>
  </cellStyles>
  <dxfs count="1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d.d.</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_1000339">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_1000337">
        <xs:annotation>
          <xs:documentation>Izvještaj o novčanom toku - kreditne institucije</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_1000335" type="FormType_IFP-KI_1000335" minOccurs="1" maxOccurs="1"/>
            <xs:element name="ISD-KI_1000339" type="FormType_ISD-KI_1000339" minOccurs="1" maxOccurs="1"/>
            <xs:element name="INT_1000337" type="FormType_INT_1000337" minOccurs="1" maxOccurs="1"/>
            <xs:element name="IPK-KI_1000338" type="FormType_IPK-KI_1000338" minOccurs="1" maxOccurs="1"/>
          </xs:sequence>
        </xs:complexType>
      </xs:element>
    </xs:schema>
  </Schema>
  <Map ID="3" Name="GFI-IZD-KI_Map" RootElement="G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3" xpath="/GFI-IZD-KI/Izvjesce/Godina" xmlDataType="integer"/>
    </xmlCellPr>
  </singleXmlCell>
  <singleXmlCell id="2" r="C16" connectionId="0">
    <xmlCellPr id="1" uniqueName="sif_ust">
      <xmlPr mapId="3" xpath="/GFI-IZD-KI/Izvjesce/sif_ust" xmlDataType="string"/>
    </xmlCellPr>
  </singleXmlCell>
  <singleXmlCell id="3" r="C30" connectionId="0">
    <xmlCellPr id="1" uniqueName="AtribIzv">
      <xmlPr mapId="3" xpath="/GFI-IZD-KI/Izvjesce/AtribIzv" xmlDataType="string"/>
    </xmlCellPr>
  </singleXmlCell>
</singleXmlCells>
</file>

<file path=xl/tables/tableSingleCells2.xml><?xml version="1.0" encoding="utf-8"?>
<singleXmlCells xmlns="http://schemas.openxmlformats.org/spreadsheetml/2006/main">
  <singleXmlCell id="4" r="H9" connectionId="0">
    <xmlCellPr id="1" uniqueName="P1071439">
      <xmlPr mapId="3" xpath="/GFI-IZD-KI/IFP-KI_1000335/P1071439" xmlDataType="decimal"/>
    </xmlCellPr>
  </singleXmlCell>
  <singleXmlCell id="5" r="I9" connectionId="0">
    <xmlCellPr id="1" uniqueName="P1071440">
      <xmlPr mapId="3" xpath="/GFI-IZD-KI/IFP-KI_1000335/P1071440" xmlDataType="decimal"/>
    </xmlCellPr>
  </singleXmlCell>
  <singleXmlCell id="6" r="H10" connectionId="0">
    <xmlCellPr id="1" uniqueName="P1071441">
      <xmlPr mapId="3" xpath="/GFI-IZD-KI/IFP-KI_1000335/P1071441" xmlDataType="decimal"/>
    </xmlCellPr>
  </singleXmlCell>
  <singleXmlCell id="7" r="I10" connectionId="0">
    <xmlCellPr id="1" uniqueName="P1071442">
      <xmlPr mapId="3" xpath="/GFI-IZD-KI/IFP-KI_1000335/P1071442" xmlDataType="decimal"/>
    </xmlCellPr>
  </singleXmlCell>
  <singleXmlCell id="8" r="H11" connectionId="0">
    <xmlCellPr id="1" uniqueName="P1071443">
      <xmlPr mapId="3" xpath="/GFI-IZD-KI/IFP-KI_1000335/P1071443" xmlDataType="decimal"/>
    </xmlCellPr>
  </singleXmlCell>
  <singleXmlCell id="9" r="I11" connectionId="0">
    <xmlCellPr id="1" uniqueName="P1071444">
      <xmlPr mapId="3" xpath="/GFI-IZD-KI/IFP-KI_1000335/P1071444" xmlDataType="decimal"/>
    </xmlCellPr>
  </singleXmlCell>
  <singleXmlCell id="10" r="H12" connectionId="0">
    <xmlCellPr id="1" uniqueName="P1071445">
      <xmlPr mapId="3" xpath="/GFI-IZD-KI/IFP-KI_1000335/P1071445" xmlDataType="decimal"/>
    </xmlCellPr>
  </singleXmlCell>
  <singleXmlCell id="11" r="I12" connectionId="0">
    <xmlCellPr id="1" uniqueName="P1071446">
      <xmlPr mapId="3" xpath="/GFI-IZD-KI/IFP-KI_1000335/P1071446" xmlDataType="decimal"/>
    </xmlCellPr>
  </singleXmlCell>
  <singleXmlCell id="12" r="H13" connectionId="0">
    <xmlCellPr id="1" uniqueName="P1071447">
      <xmlPr mapId="3" xpath="/GFI-IZD-KI/IFP-KI_1000335/P1071447" xmlDataType="decimal"/>
    </xmlCellPr>
  </singleXmlCell>
  <singleXmlCell id="13" r="I13" connectionId="0">
    <xmlCellPr id="1" uniqueName="P1071448">
      <xmlPr mapId="3" xpath="/GFI-IZD-KI/IFP-KI_1000335/P1071448" xmlDataType="decimal"/>
    </xmlCellPr>
  </singleXmlCell>
  <singleXmlCell id="14" r="H14" connectionId="0">
    <xmlCellPr id="1" uniqueName="P1071449">
      <xmlPr mapId="3" xpath="/GFI-IZD-KI/IFP-KI_1000335/P1071449" xmlDataType="decimal"/>
    </xmlCellPr>
  </singleXmlCell>
  <singleXmlCell id="15" r="I14" connectionId="0">
    <xmlCellPr id="1" uniqueName="P1071450">
      <xmlPr mapId="3" xpath="/GFI-IZD-KI/IFP-KI_1000335/P1071450" xmlDataType="decimal"/>
    </xmlCellPr>
  </singleXmlCell>
  <singleXmlCell id="16" r="H15" connectionId="0">
    <xmlCellPr id="1" uniqueName="P1071451">
      <xmlPr mapId="3" xpath="/GFI-IZD-KI/IFP-KI_1000335/P1071451" xmlDataType="decimal"/>
    </xmlCellPr>
  </singleXmlCell>
  <singleXmlCell id="17" r="I15" connectionId="0">
    <xmlCellPr id="1" uniqueName="P1071452">
      <xmlPr mapId="3" xpath="/GFI-IZD-KI/IFP-KI_1000335/P1071452" xmlDataType="decimal"/>
    </xmlCellPr>
  </singleXmlCell>
  <singleXmlCell id="18" r="H16" connectionId="0">
    <xmlCellPr id="1" uniqueName="P1071453">
      <xmlPr mapId="3" xpath="/GFI-IZD-KI/IFP-KI_1000335/P1071453" xmlDataType="decimal"/>
    </xmlCellPr>
  </singleXmlCell>
  <singleXmlCell id="19" r="I16" connectionId="0">
    <xmlCellPr id="1" uniqueName="P1071454">
      <xmlPr mapId="3" xpath="/GFI-IZD-KI/IFP-KI_1000335/P1071454" xmlDataType="decimal"/>
    </xmlCellPr>
  </singleXmlCell>
  <singleXmlCell id="20" r="H17" connectionId="0">
    <xmlCellPr id="1" uniqueName="P1071455">
      <xmlPr mapId="3" xpath="/GFI-IZD-KI/IFP-KI_1000335/P1071455" xmlDataType="decimal"/>
    </xmlCellPr>
  </singleXmlCell>
  <singleXmlCell id="21" r="I17" connectionId="0">
    <xmlCellPr id="1" uniqueName="P1071456">
      <xmlPr mapId="3" xpath="/GFI-IZD-KI/IFP-KI_1000335/P1071456" xmlDataType="decimal"/>
    </xmlCellPr>
  </singleXmlCell>
  <singleXmlCell id="22" r="H18" connectionId="0">
    <xmlCellPr id="1" uniqueName="P1071457">
      <xmlPr mapId="3" xpath="/GFI-IZD-KI/IFP-KI_1000335/P1071457" xmlDataType="decimal"/>
    </xmlCellPr>
  </singleXmlCell>
  <singleXmlCell id="23" r="I18" connectionId="0">
    <xmlCellPr id="1" uniqueName="P1071458">
      <xmlPr mapId="3" xpath="/GFI-IZD-KI/IFP-KI_1000335/P1071458" xmlDataType="decimal"/>
    </xmlCellPr>
  </singleXmlCell>
  <singleXmlCell id="24" r="H19" connectionId="0">
    <xmlCellPr id="1" uniqueName="P1071459">
      <xmlPr mapId="3" xpath="/GFI-IZD-KI/IFP-KI_1000335/P1071459" xmlDataType="decimal"/>
    </xmlCellPr>
  </singleXmlCell>
  <singleXmlCell id="25" r="I19" connectionId="0">
    <xmlCellPr id="1" uniqueName="P1071460">
      <xmlPr mapId="3" xpath="/GFI-IZD-KI/IFP-KI_1000335/P1071460" xmlDataType="decimal"/>
    </xmlCellPr>
  </singleXmlCell>
  <singleXmlCell id="26" r="H20" connectionId="0">
    <xmlCellPr id="1" uniqueName="P1071461">
      <xmlPr mapId="3" xpath="/GFI-IZD-KI/IFP-KI_1000335/P1071461" xmlDataType="decimal"/>
    </xmlCellPr>
  </singleXmlCell>
  <singleXmlCell id="27" r="I20" connectionId="0">
    <xmlCellPr id="1" uniqueName="P1071462">
      <xmlPr mapId="3" xpath="/GFI-IZD-KI/IFP-KI_1000335/P1071462" xmlDataType="decimal"/>
    </xmlCellPr>
  </singleXmlCell>
  <singleXmlCell id="28" r="H21" connectionId="0">
    <xmlCellPr id="1" uniqueName="P1071463">
      <xmlPr mapId="3" xpath="/GFI-IZD-KI/IFP-KI_1000335/P1071463" xmlDataType="decimal"/>
    </xmlCellPr>
  </singleXmlCell>
  <singleXmlCell id="29" r="I21" connectionId="0">
    <xmlCellPr id="1" uniqueName="P1071464">
      <xmlPr mapId="3" xpath="/GFI-IZD-KI/IFP-KI_1000335/P1071464" xmlDataType="decimal"/>
    </xmlCellPr>
  </singleXmlCell>
  <singleXmlCell id="30" r="H22" connectionId="0">
    <xmlCellPr id="1" uniqueName="P1071465">
      <xmlPr mapId="3" xpath="/GFI-IZD-KI/IFP-KI_1000335/P1071465" xmlDataType="decimal"/>
    </xmlCellPr>
  </singleXmlCell>
  <singleXmlCell id="31" r="I22" connectionId="0">
    <xmlCellPr id="1" uniqueName="P1071466">
      <xmlPr mapId="3" xpath="/GFI-IZD-KI/IFP-KI_1000335/P1071466" xmlDataType="decimal"/>
    </xmlCellPr>
  </singleXmlCell>
  <singleXmlCell id="32" r="H23" connectionId="0">
    <xmlCellPr id="1" uniqueName="P1071467">
      <xmlPr mapId="3" xpath="/GFI-IZD-KI/IFP-KI_1000335/P1071467" xmlDataType="decimal"/>
    </xmlCellPr>
  </singleXmlCell>
  <singleXmlCell id="33" r="I23" connectionId="0">
    <xmlCellPr id="1" uniqueName="P1071468">
      <xmlPr mapId="3" xpath="/GFI-IZD-KI/IFP-KI_1000335/P1071468" xmlDataType="decimal"/>
    </xmlCellPr>
  </singleXmlCell>
  <singleXmlCell id="34" r="H24" connectionId="0">
    <xmlCellPr id="1" uniqueName="P1071469">
      <xmlPr mapId="3" xpath="/GFI-IZD-KI/IFP-KI_1000335/P1071469" xmlDataType="decimal"/>
    </xmlCellPr>
  </singleXmlCell>
  <singleXmlCell id="35" r="I24" connectionId="0">
    <xmlCellPr id="1" uniqueName="P1071470">
      <xmlPr mapId="3" xpath="/GFI-IZD-KI/IFP-KI_1000335/P1071470" xmlDataType="decimal"/>
    </xmlCellPr>
  </singleXmlCell>
  <singleXmlCell id="36" r="H25" connectionId="0">
    <xmlCellPr id="1" uniqueName="P1071471">
      <xmlPr mapId="3" xpath="/GFI-IZD-KI/IFP-KI_1000335/P1071471" xmlDataType="decimal"/>
    </xmlCellPr>
  </singleXmlCell>
  <singleXmlCell id="37" r="I25" connectionId="0">
    <xmlCellPr id="1" uniqueName="P1071472">
      <xmlPr mapId="3" xpath="/GFI-IZD-KI/IFP-KI_1000335/P1071472" xmlDataType="decimal"/>
    </xmlCellPr>
  </singleXmlCell>
  <singleXmlCell id="38" r="H26" connectionId="0">
    <xmlCellPr id="1" uniqueName="P1071473">
      <xmlPr mapId="3" xpath="/GFI-IZD-KI/IFP-KI_1000335/P1071473" xmlDataType="decimal"/>
    </xmlCellPr>
  </singleXmlCell>
  <singleXmlCell id="39" r="I26" connectionId="0">
    <xmlCellPr id="1" uniqueName="P1071474">
      <xmlPr mapId="3" xpath="/GFI-IZD-KI/IFP-KI_1000335/P1071474" xmlDataType="decimal"/>
    </xmlCellPr>
  </singleXmlCell>
  <singleXmlCell id="40" r="H27" connectionId="0">
    <xmlCellPr id="1" uniqueName="P1071475">
      <xmlPr mapId="3" xpath="/GFI-IZD-KI/IFP-KI_1000335/P1071475" xmlDataType="decimal"/>
    </xmlCellPr>
  </singleXmlCell>
  <singleXmlCell id="41" r="I27" connectionId="0">
    <xmlCellPr id="1" uniqueName="P1071476">
      <xmlPr mapId="3" xpath="/GFI-IZD-KI/IFP-KI_1000335/P1071476" xmlDataType="decimal"/>
    </xmlCellPr>
  </singleXmlCell>
  <singleXmlCell id="42" r="H28" connectionId="0">
    <xmlCellPr id="1" uniqueName="P1071477">
      <xmlPr mapId="3" xpath="/GFI-IZD-KI/IFP-KI_1000335/P1071477" xmlDataType="decimal"/>
    </xmlCellPr>
  </singleXmlCell>
  <singleXmlCell id="43" r="I28" connectionId="0">
    <xmlCellPr id="1" uniqueName="P1071478">
      <xmlPr mapId="3" xpath="/GFI-IZD-KI/IFP-KI_1000335/P1071478" xmlDataType="decimal"/>
    </xmlCellPr>
  </singleXmlCell>
  <singleXmlCell id="44" r="H29" connectionId="0">
    <xmlCellPr id="1" uniqueName="P1071479">
      <xmlPr mapId="3" xpath="/GFI-IZD-KI/IFP-KI_1000335/P1071479" xmlDataType="decimal"/>
    </xmlCellPr>
  </singleXmlCell>
  <singleXmlCell id="45" r="I29" connectionId="0">
    <xmlCellPr id="1" uniqueName="P1071480">
      <xmlPr mapId="3" xpath="/GFI-IZD-KI/IFP-KI_1000335/P1071480" xmlDataType="decimal"/>
    </xmlCellPr>
  </singleXmlCell>
  <singleXmlCell id="46" r="H30" connectionId="0">
    <xmlCellPr id="1" uniqueName="P1071481">
      <xmlPr mapId="3" xpath="/GFI-IZD-KI/IFP-KI_1000335/P1071481" xmlDataType="decimal"/>
    </xmlCellPr>
  </singleXmlCell>
  <singleXmlCell id="47" r="I30" connectionId="0">
    <xmlCellPr id="1" uniqueName="P1071482">
      <xmlPr mapId="3" xpath="/GFI-IZD-KI/IFP-KI_1000335/P1071482" xmlDataType="decimal"/>
    </xmlCellPr>
  </singleXmlCell>
  <singleXmlCell id="48" r="H31" connectionId="0">
    <xmlCellPr id="1" uniqueName="P1071483">
      <xmlPr mapId="3" xpath="/GFI-IZD-KI/IFP-KI_1000335/P1071483" xmlDataType="decimal"/>
    </xmlCellPr>
  </singleXmlCell>
  <singleXmlCell id="49" r="I31" connectionId="0">
    <xmlCellPr id="1" uniqueName="P1071484">
      <xmlPr mapId="3" xpath="/GFI-IZD-KI/IFP-KI_1000335/P1071484" xmlDataType="decimal"/>
    </xmlCellPr>
  </singleXmlCell>
  <singleXmlCell id="50" r="H32" connectionId="0">
    <xmlCellPr id="1" uniqueName="P1071485">
      <xmlPr mapId="3" xpath="/GFI-IZD-KI/IFP-KI_1000335/P1071485" xmlDataType="decimal"/>
    </xmlCellPr>
  </singleXmlCell>
  <singleXmlCell id="51" r="I32" connectionId="0">
    <xmlCellPr id="1" uniqueName="P1071486">
      <xmlPr mapId="3" xpath="/GFI-IZD-KI/IFP-KI_1000335/P1071486" xmlDataType="decimal"/>
    </xmlCellPr>
  </singleXmlCell>
  <singleXmlCell id="52" r="H33" connectionId="0">
    <xmlCellPr id="1" uniqueName="P1071487">
      <xmlPr mapId="3" xpath="/GFI-IZD-KI/IFP-KI_1000335/P1071487" xmlDataType="decimal"/>
    </xmlCellPr>
  </singleXmlCell>
  <singleXmlCell id="53" r="I33" connectionId="0">
    <xmlCellPr id="1" uniqueName="P1071488">
      <xmlPr mapId="3" xpath="/GFI-IZD-KI/IFP-KI_1000335/P1071488" xmlDataType="decimal"/>
    </xmlCellPr>
  </singleXmlCell>
  <singleXmlCell id="54" r="H34" connectionId="0">
    <xmlCellPr id="1" uniqueName="P1071489">
      <xmlPr mapId="3" xpath="/GFI-IZD-KI/IFP-KI_1000335/P1071489" xmlDataType="decimal"/>
    </xmlCellPr>
  </singleXmlCell>
  <singleXmlCell id="55" r="I34" connectionId="0">
    <xmlCellPr id="1" uniqueName="P1071490">
      <xmlPr mapId="3" xpath="/GFI-IZD-KI/IFP-KI_1000335/P1071490" xmlDataType="decimal"/>
    </xmlCellPr>
  </singleXmlCell>
  <singleXmlCell id="56" r="H35" connectionId="0">
    <xmlCellPr id="1" uniqueName="P1071491">
      <xmlPr mapId="3" xpath="/GFI-IZD-KI/IFP-KI_1000335/P1071491" xmlDataType="decimal"/>
    </xmlCellPr>
  </singleXmlCell>
  <singleXmlCell id="57" r="I35" connectionId="0">
    <xmlCellPr id="1" uniqueName="P1071492">
      <xmlPr mapId="3" xpath="/GFI-IZD-KI/IFP-KI_1000335/P1071492" xmlDataType="decimal"/>
    </xmlCellPr>
  </singleXmlCell>
  <singleXmlCell id="58" r="H36" connectionId="0">
    <xmlCellPr id="1" uniqueName="P1071493">
      <xmlPr mapId="3" xpath="/GFI-IZD-KI/IFP-KI_1000335/P1071493" xmlDataType="decimal"/>
    </xmlCellPr>
  </singleXmlCell>
  <singleXmlCell id="59" r="I36" connectionId="0">
    <xmlCellPr id="1" uniqueName="P1071494">
      <xmlPr mapId="3" xpath="/GFI-IZD-KI/IFP-KI_1000335/P1071494" xmlDataType="decimal"/>
    </xmlCellPr>
  </singleXmlCell>
  <singleXmlCell id="60" r="H37" connectionId="0">
    <xmlCellPr id="1" uniqueName="P1071495">
      <xmlPr mapId="3" xpath="/GFI-IZD-KI/IFP-KI_1000335/P1071495" xmlDataType="decimal"/>
    </xmlCellPr>
  </singleXmlCell>
  <singleXmlCell id="61" r="I37" connectionId="0">
    <xmlCellPr id="1" uniqueName="P1071496">
      <xmlPr mapId="3" xpath="/GFI-IZD-KI/IFP-KI_1000335/P1071496" xmlDataType="decimal"/>
    </xmlCellPr>
  </singleXmlCell>
  <singleXmlCell id="62" r="H38" connectionId="0">
    <xmlCellPr id="1" uniqueName="P1071497">
      <xmlPr mapId="3" xpath="/GFI-IZD-KI/IFP-KI_1000335/P1071497" xmlDataType="decimal"/>
    </xmlCellPr>
  </singleXmlCell>
  <singleXmlCell id="63" r="I38" connectionId="0">
    <xmlCellPr id="1" uniqueName="P1071498">
      <xmlPr mapId="3" xpath="/GFI-IZD-KI/IFP-KI_1000335/P1071498" xmlDataType="decimal"/>
    </xmlCellPr>
  </singleXmlCell>
  <singleXmlCell id="64" r="H39" connectionId="0">
    <xmlCellPr id="1" uniqueName="P1071499">
      <xmlPr mapId="3" xpath="/GFI-IZD-KI/IFP-KI_1000335/P1071499" xmlDataType="decimal"/>
    </xmlCellPr>
  </singleXmlCell>
  <singleXmlCell id="65" r="I39" connectionId="0">
    <xmlCellPr id="1" uniqueName="P1071500">
      <xmlPr mapId="3" xpath="/GFI-IZD-KI/IFP-KI_1000335/P1071500" xmlDataType="decimal"/>
    </xmlCellPr>
  </singleXmlCell>
  <singleXmlCell id="66" r="H40" connectionId="0">
    <xmlCellPr id="1" uniqueName="P1071501">
      <xmlPr mapId="3" xpath="/GFI-IZD-KI/IFP-KI_1000335/P1071501" xmlDataType="decimal"/>
    </xmlCellPr>
  </singleXmlCell>
  <singleXmlCell id="67" r="I40" connectionId="0">
    <xmlCellPr id="1" uniqueName="P1071502">
      <xmlPr mapId="3" xpath="/GFI-IZD-KI/IFP-KI_1000335/P1071502" xmlDataType="decimal"/>
    </xmlCellPr>
  </singleXmlCell>
  <singleXmlCell id="68" r="H42" connectionId="0">
    <xmlCellPr id="1" uniqueName="P1071503">
      <xmlPr mapId="3" xpath="/GFI-IZD-KI/IFP-KI_1000335/P1071503" xmlDataType="decimal"/>
    </xmlCellPr>
  </singleXmlCell>
  <singleXmlCell id="69" r="I42" connectionId="0">
    <xmlCellPr id="1" uniqueName="P1071504">
      <xmlPr mapId="3" xpath="/GFI-IZD-KI/IFP-KI_1000335/P1071504" xmlDataType="decimal"/>
    </xmlCellPr>
  </singleXmlCell>
  <singleXmlCell id="70" r="H43" connectionId="0">
    <xmlCellPr id="1" uniqueName="P1071505">
      <xmlPr mapId="3" xpath="/GFI-IZD-KI/IFP-KI_1000335/P1071505" xmlDataType="decimal"/>
    </xmlCellPr>
  </singleXmlCell>
  <singleXmlCell id="71" r="I43" connectionId="0">
    <xmlCellPr id="1" uniqueName="P1071506">
      <xmlPr mapId="3" xpath="/GFI-IZD-KI/IFP-KI_1000335/P1071506" xmlDataType="decimal"/>
    </xmlCellPr>
  </singleXmlCell>
  <singleXmlCell id="72" r="H44" connectionId="0">
    <xmlCellPr id="1" uniqueName="P1071507">
      <xmlPr mapId="3" xpath="/GFI-IZD-KI/IFP-KI_1000335/P1071507" xmlDataType="decimal"/>
    </xmlCellPr>
  </singleXmlCell>
  <singleXmlCell id="73" r="I44" connectionId="0">
    <xmlCellPr id="1" uniqueName="P1071508">
      <xmlPr mapId="3" xpath="/GFI-IZD-KI/IFP-KI_1000335/P1071508" xmlDataType="decimal"/>
    </xmlCellPr>
  </singleXmlCell>
  <singleXmlCell id="74" r="H45" connectionId="0">
    <xmlCellPr id="1" uniqueName="P1071509">
      <xmlPr mapId="3" xpath="/GFI-IZD-KI/IFP-KI_1000335/P1071509" xmlDataType="decimal"/>
    </xmlCellPr>
  </singleXmlCell>
  <singleXmlCell id="75" r="I45" connectionId="0">
    <xmlCellPr id="1" uniqueName="P1071510">
      <xmlPr mapId="3" xpath="/GFI-IZD-KI/IFP-KI_1000335/P1071510" xmlDataType="decimal"/>
    </xmlCellPr>
  </singleXmlCell>
  <singleXmlCell id="76" r="H46" connectionId="0">
    <xmlCellPr id="1" uniqueName="P1071511">
      <xmlPr mapId="3" xpath="/GFI-IZD-KI/IFP-KI_1000335/P1071511" xmlDataType="decimal"/>
    </xmlCellPr>
  </singleXmlCell>
  <singleXmlCell id="77" r="I46" connectionId="0">
    <xmlCellPr id="1" uniqueName="P1071512">
      <xmlPr mapId="3" xpath="/GFI-IZD-KI/IFP-KI_1000335/P1071512" xmlDataType="decimal"/>
    </xmlCellPr>
  </singleXmlCell>
  <singleXmlCell id="78" r="H47" connectionId="0">
    <xmlCellPr id="1" uniqueName="P1071513">
      <xmlPr mapId="3" xpath="/GFI-IZD-KI/IFP-KI_1000335/P1071513" xmlDataType="decimal"/>
    </xmlCellPr>
  </singleXmlCell>
  <singleXmlCell id="79" r="I47" connectionId="0">
    <xmlCellPr id="1" uniqueName="P1071514">
      <xmlPr mapId="3" xpath="/GFI-IZD-KI/IFP-KI_1000335/P1071514" xmlDataType="decimal"/>
    </xmlCellPr>
  </singleXmlCell>
  <singleXmlCell id="80" r="H48" connectionId="0">
    <xmlCellPr id="1" uniqueName="P1071515">
      <xmlPr mapId="3" xpath="/GFI-IZD-KI/IFP-KI_1000335/P1071515" xmlDataType="decimal"/>
    </xmlCellPr>
  </singleXmlCell>
  <singleXmlCell id="81" r="I48" connectionId="0">
    <xmlCellPr id="1" uniqueName="P1071516">
      <xmlPr mapId="3" xpath="/GFI-IZD-KI/IFP-KI_1000335/P1071516" xmlDataType="decimal"/>
    </xmlCellPr>
  </singleXmlCell>
  <singleXmlCell id="82" r="H49" connectionId="0">
    <xmlCellPr id="1" uniqueName="P1071517">
      <xmlPr mapId="3" xpath="/GFI-IZD-KI/IFP-KI_1000335/P1071517" xmlDataType="decimal"/>
    </xmlCellPr>
  </singleXmlCell>
  <singleXmlCell id="83" r="I49" connectionId="0">
    <xmlCellPr id="1" uniqueName="P1071518">
      <xmlPr mapId="3" xpath="/GFI-IZD-KI/IFP-KI_1000335/P1071518" xmlDataType="decimal"/>
    </xmlCellPr>
  </singleXmlCell>
  <singleXmlCell id="84" r="H50" connectionId="0">
    <xmlCellPr id="1" uniqueName="P1071519">
      <xmlPr mapId="3" xpath="/GFI-IZD-KI/IFP-KI_1000335/P1071519" xmlDataType="decimal"/>
    </xmlCellPr>
  </singleXmlCell>
  <singleXmlCell id="85" r="I50" connectionId="0">
    <xmlCellPr id="1" uniqueName="P1071520">
      <xmlPr mapId="3" xpath="/GFI-IZD-KI/IFP-KI_1000335/P1071520" xmlDataType="decimal"/>
    </xmlCellPr>
  </singleXmlCell>
  <singleXmlCell id="86" r="H51" connectionId="0">
    <xmlCellPr id="1" uniqueName="P1071521">
      <xmlPr mapId="3" xpath="/GFI-IZD-KI/IFP-KI_1000335/P1071521" xmlDataType="decimal"/>
    </xmlCellPr>
  </singleXmlCell>
  <singleXmlCell id="87" r="I51" connectionId="0">
    <xmlCellPr id="1" uniqueName="P1071522">
      <xmlPr mapId="3" xpath="/GFI-IZD-KI/IFP-KI_1000335/P1071522" xmlDataType="decimal"/>
    </xmlCellPr>
  </singleXmlCell>
  <singleXmlCell id="88" r="H52" connectionId="0">
    <xmlCellPr id="1" uniqueName="P1071523">
      <xmlPr mapId="3" xpath="/GFI-IZD-KI/IFP-KI_1000335/P1071523" xmlDataType="decimal"/>
    </xmlCellPr>
  </singleXmlCell>
  <singleXmlCell id="89" r="I52" connectionId="0">
    <xmlCellPr id="1" uniqueName="P1071524">
      <xmlPr mapId="3" xpath="/GFI-IZD-KI/IFP-KI_1000335/P1071524" xmlDataType="decimal"/>
    </xmlCellPr>
  </singleXmlCell>
  <singleXmlCell id="90" r="H53" connectionId="0">
    <xmlCellPr id="1" uniqueName="P1071525">
      <xmlPr mapId="3" xpath="/GFI-IZD-KI/IFP-KI_1000335/P1071525" xmlDataType="decimal"/>
    </xmlCellPr>
  </singleXmlCell>
  <singleXmlCell id="91" r="I53" connectionId="0">
    <xmlCellPr id="1" uniqueName="P1071526">
      <xmlPr mapId="3" xpath="/GFI-IZD-KI/IFP-KI_1000335/P1071526" xmlDataType="decimal"/>
    </xmlCellPr>
  </singleXmlCell>
  <singleXmlCell id="92" r="H54" connectionId="0">
    <xmlCellPr id="1" uniqueName="P1071527">
      <xmlPr mapId="3" xpath="/GFI-IZD-KI/IFP-KI_1000335/P1071527" xmlDataType="decimal"/>
    </xmlCellPr>
  </singleXmlCell>
  <singleXmlCell id="93" r="I54" connectionId="0">
    <xmlCellPr id="1" uniqueName="P1071528">
      <xmlPr mapId="3" xpath="/GFI-IZD-KI/IFP-KI_1000335/P1071528" xmlDataType="decimal"/>
    </xmlCellPr>
  </singleXmlCell>
  <singleXmlCell id="94" r="H55" connectionId="0">
    <xmlCellPr id="1" uniqueName="P1071529">
      <xmlPr mapId="3" xpath="/GFI-IZD-KI/IFP-KI_1000335/P1071529" xmlDataType="decimal"/>
    </xmlCellPr>
  </singleXmlCell>
  <singleXmlCell id="95" r="I55" connectionId="0">
    <xmlCellPr id="1" uniqueName="P1071530">
      <xmlPr mapId="3" xpath="/GFI-IZD-KI/IFP-KI_1000335/P1071530" xmlDataType="decimal"/>
    </xmlCellPr>
  </singleXmlCell>
  <singleXmlCell id="96" r="H56" connectionId="0">
    <xmlCellPr id="1" uniqueName="P1071531">
      <xmlPr mapId="3" xpath="/GFI-IZD-KI/IFP-KI_1000335/P1071531" xmlDataType="decimal"/>
    </xmlCellPr>
  </singleXmlCell>
  <singleXmlCell id="97" r="I56" connectionId="0">
    <xmlCellPr id="1" uniqueName="P1071532">
      <xmlPr mapId="3" xpath="/GFI-IZD-KI/IFP-KI_1000335/P1071532" xmlDataType="decimal"/>
    </xmlCellPr>
  </singleXmlCell>
  <singleXmlCell id="98" r="H57" connectionId="0">
    <xmlCellPr id="1" uniqueName="P1071533">
      <xmlPr mapId="3" xpath="/GFI-IZD-KI/IFP-KI_1000335/P1071533" xmlDataType="decimal"/>
    </xmlCellPr>
  </singleXmlCell>
  <singleXmlCell id="99" r="I57" connectionId="0">
    <xmlCellPr id="1" uniqueName="P1071534">
      <xmlPr mapId="3" xpath="/GFI-IZD-KI/IFP-KI_1000335/P1071534" xmlDataType="decimal"/>
    </xmlCellPr>
  </singleXmlCell>
  <singleXmlCell id="100" r="H58" connectionId="0">
    <xmlCellPr id="1" uniqueName="P1071535">
      <xmlPr mapId="3" xpath="/GFI-IZD-KI/IFP-KI_1000335/P1071535" xmlDataType="decimal"/>
    </xmlCellPr>
  </singleXmlCell>
  <singleXmlCell id="101" r="I58" connectionId="0">
    <xmlCellPr id="1" uniqueName="P1071536">
      <xmlPr mapId="3" xpath="/GFI-IZD-KI/IFP-KI_1000335/P1071536" xmlDataType="decimal"/>
    </xmlCellPr>
  </singleXmlCell>
  <singleXmlCell id="102" r="H59" connectionId="0">
    <xmlCellPr id="1" uniqueName="P1071537">
      <xmlPr mapId="3" xpath="/GFI-IZD-KI/IFP-KI_1000335/P1071537" xmlDataType="decimal"/>
    </xmlCellPr>
  </singleXmlCell>
  <singleXmlCell id="103" r="I59" connectionId="0">
    <xmlCellPr id="1" uniqueName="P1071538">
      <xmlPr mapId="3" xpath="/GFI-IZD-KI/IFP-KI_1000335/P1071538" xmlDataType="decimal"/>
    </xmlCellPr>
  </singleXmlCell>
  <singleXmlCell id="104" r="H60" connectionId="0">
    <xmlCellPr id="1" uniqueName="P1071539">
      <xmlPr mapId="3" xpath="/GFI-IZD-KI/IFP-KI_1000335/P1071539" xmlDataType="decimal"/>
    </xmlCellPr>
  </singleXmlCell>
  <singleXmlCell id="105" r="I60" connectionId="0">
    <xmlCellPr id="1" uniqueName="P1071540">
      <xmlPr mapId="3" xpath="/GFI-IZD-KI/IFP-KI_1000335/P1071540" xmlDataType="decimal"/>
    </xmlCellPr>
  </singleXmlCell>
  <singleXmlCell id="106" r="H61" connectionId="0">
    <xmlCellPr id="1" uniqueName="P1071541">
      <xmlPr mapId="3" xpath="/GFI-IZD-KI/IFP-KI_1000335/P1071541" xmlDataType="decimal"/>
    </xmlCellPr>
  </singleXmlCell>
  <singleXmlCell id="107" r="I61" connectionId="0">
    <xmlCellPr id="1" uniqueName="P1071542">
      <xmlPr mapId="3" xpath="/GFI-IZD-KI/IFP-KI_1000335/P1071542" xmlDataType="decimal"/>
    </xmlCellPr>
  </singleXmlCell>
  <singleXmlCell id="108" r="H62" connectionId="0">
    <xmlCellPr id="1" uniqueName="P1071543">
      <xmlPr mapId="3" xpath="/GFI-IZD-KI/IFP-KI_1000335/P1071543" xmlDataType="decimal"/>
    </xmlCellPr>
  </singleXmlCell>
  <singleXmlCell id="109" r="I62" connectionId="0">
    <xmlCellPr id="1" uniqueName="P1071544">
      <xmlPr mapId="3" xpath="/GFI-IZD-KI/IFP-KI_1000335/P1071544" xmlDataType="decimal"/>
    </xmlCellPr>
  </singleXmlCell>
  <singleXmlCell id="110" r="H63" connectionId="0">
    <xmlCellPr id="1" uniqueName="P1071545">
      <xmlPr mapId="3" xpath="/GFI-IZD-KI/IFP-KI_1000335/P1071545" xmlDataType="decimal"/>
    </xmlCellPr>
  </singleXmlCell>
  <singleXmlCell id="111" r="I63" connectionId="0">
    <xmlCellPr id="1" uniqueName="P1071546">
      <xmlPr mapId="3" xpath="/GFI-IZD-KI/IFP-KI_1000335/P1071546" xmlDataType="decimal"/>
    </xmlCellPr>
  </singleXmlCell>
  <singleXmlCell id="112" r="H65" connectionId="0">
    <xmlCellPr id="1" uniqueName="P1071547">
      <xmlPr mapId="3" xpath="/GFI-IZD-KI/IFP-KI_1000335/P1071547" xmlDataType="decimal"/>
    </xmlCellPr>
  </singleXmlCell>
  <singleXmlCell id="113" r="I65" connectionId="0">
    <xmlCellPr id="1" uniqueName="P1071548">
      <xmlPr mapId="3" xpath="/GFI-IZD-KI/IFP-KI_1000335/P1071548" xmlDataType="decimal"/>
    </xmlCellPr>
  </singleXmlCell>
  <singleXmlCell id="114" r="H66" connectionId="0">
    <xmlCellPr id="1" uniqueName="P1071549">
      <xmlPr mapId="3" xpath="/GFI-IZD-KI/IFP-KI_1000335/P1071549" xmlDataType="decimal"/>
    </xmlCellPr>
  </singleXmlCell>
  <singleXmlCell id="115" r="I66" connectionId="0">
    <xmlCellPr id="1" uniqueName="P1071550">
      <xmlPr mapId="3" xpath="/GFI-IZD-KI/IFP-KI_1000335/P1071550" xmlDataType="decimal"/>
    </xmlCellPr>
  </singleXmlCell>
  <singleXmlCell id="116" r="H67" connectionId="0">
    <xmlCellPr id="1" uniqueName="P1071551">
      <xmlPr mapId="3" xpath="/GFI-IZD-KI/IFP-KI_1000335/P1071551" xmlDataType="decimal"/>
    </xmlCellPr>
  </singleXmlCell>
  <singleXmlCell id="117" r="I67" connectionId="0">
    <xmlCellPr id="1" uniqueName="P1071552">
      <xmlPr mapId="3" xpath="/GFI-IZD-KI/IFP-KI_1000335/P1071552" xmlDataType="decimal"/>
    </xmlCellPr>
  </singleXmlCell>
  <singleXmlCell id="118" r="H68" connectionId="0">
    <xmlCellPr id="1" uniqueName="P1071553">
      <xmlPr mapId="3" xpath="/GFI-IZD-KI/IFP-KI_1000335/P1071553" xmlDataType="decimal"/>
    </xmlCellPr>
  </singleXmlCell>
  <singleXmlCell id="119" r="I68" connectionId="0">
    <xmlCellPr id="1" uniqueName="P1071554">
      <xmlPr mapId="3" xpath="/GFI-IZD-KI/IFP-KI_1000335/P1071554" xmlDataType="decimal"/>
    </xmlCellPr>
  </singleXmlCell>
  <singleXmlCell id="120" r="H69" connectionId="0">
    <xmlCellPr id="1" uniqueName="P1071555">
      <xmlPr mapId="3" xpath="/GFI-IZD-KI/IFP-KI_1000335/P1071555" xmlDataType="decimal"/>
    </xmlCellPr>
  </singleXmlCell>
  <singleXmlCell id="121" r="I69" connectionId="0">
    <xmlCellPr id="1" uniqueName="P1071556">
      <xmlPr mapId="3" xpath="/GFI-IZD-KI/IFP-KI_1000335/P1071556" xmlDataType="decimal"/>
    </xmlCellPr>
  </singleXmlCell>
  <singleXmlCell id="122" r="H70" connectionId="0">
    <xmlCellPr id="1" uniqueName="P1071557">
      <xmlPr mapId="3" xpath="/GFI-IZD-KI/IFP-KI_1000335/P1071557" xmlDataType="decimal"/>
    </xmlCellPr>
  </singleXmlCell>
  <singleXmlCell id="123" r="I70" connectionId="0">
    <xmlCellPr id="1" uniqueName="P1071558">
      <xmlPr mapId="3" xpath="/GFI-IZD-KI/IFP-KI_1000335/P1071558" xmlDataType="decimal"/>
    </xmlCellPr>
  </singleXmlCell>
  <singleXmlCell id="124" r="H71" connectionId="0">
    <xmlCellPr id="1" uniqueName="P1071559">
      <xmlPr mapId="3" xpath="/GFI-IZD-KI/IFP-KI_1000335/P1071559" xmlDataType="decimal"/>
    </xmlCellPr>
  </singleXmlCell>
  <singleXmlCell id="125" r="I71" connectionId="0">
    <xmlCellPr id="1" uniqueName="P1071560">
      <xmlPr mapId="3" xpath="/GFI-IZD-KI/IFP-KI_1000335/P1071560" xmlDataType="decimal"/>
    </xmlCellPr>
  </singleXmlCell>
  <singleXmlCell id="126" r="H72" connectionId="0">
    <xmlCellPr id="1" uniqueName="P1071561">
      <xmlPr mapId="3" xpath="/GFI-IZD-KI/IFP-KI_1000335/P1071561" xmlDataType="decimal"/>
    </xmlCellPr>
  </singleXmlCell>
  <singleXmlCell id="127" r="I72" connectionId="0">
    <xmlCellPr id="1" uniqueName="P1071562">
      <xmlPr mapId="3" xpath="/GFI-IZD-KI/IFP-KI_1000335/P1071562" xmlDataType="decimal"/>
    </xmlCellPr>
  </singleXmlCell>
  <singleXmlCell id="128" r="H73" connectionId="0">
    <xmlCellPr id="1" uniqueName="P1071563">
      <xmlPr mapId="3" xpath="/GFI-IZD-KI/IFP-KI_1000335/P1071563" xmlDataType="decimal"/>
    </xmlCellPr>
  </singleXmlCell>
  <singleXmlCell id="129" r="I73" connectionId="0">
    <xmlCellPr id="1" uniqueName="P1071564">
      <xmlPr mapId="3" xpath="/GFI-IZD-KI/IFP-KI_1000335/P1071564" xmlDataType="decimal"/>
    </xmlCellPr>
  </singleXmlCell>
  <singleXmlCell id="130" r="H74" connectionId="0">
    <xmlCellPr id="1" uniqueName="P1071565">
      <xmlPr mapId="3" xpath="/GFI-IZD-KI/IFP-KI_1000335/P1071565" xmlDataType="decimal"/>
    </xmlCellPr>
  </singleXmlCell>
  <singleXmlCell id="131" r="I74" connectionId="0">
    <xmlCellPr id="1" uniqueName="P1071566">
      <xmlPr mapId="3" xpath="/GFI-IZD-KI/IFP-KI_1000335/P1071566" xmlDataType="decimal"/>
    </xmlCellPr>
  </singleXmlCell>
  <singleXmlCell id="132" r="H75" connectionId="0">
    <xmlCellPr id="1" uniqueName="P1071567">
      <xmlPr mapId="3" xpath="/GFI-IZD-KI/IFP-KI_1000335/P1071567" xmlDataType="decimal"/>
    </xmlCellPr>
  </singleXmlCell>
  <singleXmlCell id="133" r="I75" connectionId="0">
    <xmlCellPr id="1" uniqueName="P1071568">
      <xmlPr mapId="3" xpath="/GFI-IZD-KI/IFP-KI_1000335/P1071568" xmlDataType="decimal"/>
    </xmlCellPr>
  </singleXmlCell>
  <singleXmlCell id="134" r="H76" connectionId="0">
    <xmlCellPr id="1" uniqueName="P1071569">
      <xmlPr mapId="3" xpath="/GFI-IZD-KI/IFP-KI_1000335/P1071569" xmlDataType="decimal"/>
    </xmlCellPr>
  </singleXmlCell>
  <singleXmlCell id="135" r="I76" connectionId="0">
    <xmlCellPr id="1" uniqueName="P1071570">
      <xmlPr mapId="3" xpath="/GFI-IZD-KI/IFP-KI_1000335/P1071570" xmlDataType="decimal"/>
    </xmlCellPr>
  </singleXmlCell>
  <singleXmlCell id="136" r="H77" connectionId="0">
    <xmlCellPr id="1" uniqueName="P1071571">
      <xmlPr mapId="3" xpath="/GFI-IZD-KI/IFP-KI_1000335/P1071571" xmlDataType="decimal"/>
    </xmlCellPr>
  </singleXmlCell>
  <singleXmlCell id="137" r="I77" connectionId="0">
    <xmlCellPr id="1" uniqueName="P1071572">
      <xmlPr mapId="3" xpath="/GFI-IZD-KI/IFP-KI_1000335/P1071572" xmlDataType="decimal"/>
    </xmlCellPr>
  </singleXmlCell>
  <singleXmlCell id="138" r="H78" connectionId="0">
    <xmlCellPr id="1" uniqueName="P1071573">
      <xmlPr mapId="3" xpath="/GFI-IZD-KI/IFP-KI_1000335/P1071573" xmlDataType="decimal"/>
    </xmlCellPr>
  </singleXmlCell>
  <singleXmlCell id="139" r="I78" connectionId="0">
    <xmlCellPr id="1" uniqueName="P1071574">
      <xmlPr mapId="3" xpath="/GFI-IZD-KI/IFP-KI_1000335/P1071574" xmlDataType="decimal"/>
    </xmlCellPr>
  </singleXmlCell>
</singleXmlCells>
</file>

<file path=xl/tables/tableSingleCells3.xml><?xml version="1.0" encoding="utf-8"?>
<singleXmlCells xmlns="http://schemas.openxmlformats.org/spreadsheetml/2006/main">
  <singleXmlCell id="140" r="H7" connectionId="0">
    <xmlCellPr id="1" uniqueName="P1072581">
      <xmlPr mapId="3" xpath="/GFI-IZD-KI/ISD-KI_1000339/P1072581" xmlDataType="decimal"/>
    </xmlCellPr>
  </singleXmlCell>
  <singleXmlCell id="141" r="I7" connectionId="0">
    <xmlCellPr id="1" uniqueName="P1072582">
      <xmlPr mapId="3" xpath="/GFI-IZD-KI/ISD-KI_1000339/P1072582" xmlDataType="decimal"/>
    </xmlCellPr>
  </singleXmlCell>
  <singleXmlCell id="142" r="H8" connectionId="0">
    <xmlCellPr id="1" uniqueName="P1072583">
      <xmlPr mapId="3" xpath="/GFI-IZD-KI/ISD-KI_1000339/P1072583" xmlDataType="decimal"/>
    </xmlCellPr>
  </singleXmlCell>
  <singleXmlCell id="143" r="I8" connectionId="0">
    <xmlCellPr id="1" uniqueName="P1072584">
      <xmlPr mapId="3" xpath="/GFI-IZD-KI/ISD-KI_1000339/P1072584" xmlDataType="decimal"/>
    </xmlCellPr>
  </singleXmlCell>
  <singleXmlCell id="144" r="H9" connectionId="0">
    <xmlCellPr id="1" uniqueName="P1072585">
      <xmlPr mapId="3" xpath="/GFI-IZD-KI/ISD-KI_1000339/P1072585" xmlDataType="decimal"/>
    </xmlCellPr>
  </singleXmlCell>
  <singleXmlCell id="145" r="I9" connectionId="0">
    <xmlCellPr id="1" uniqueName="P1072586">
      <xmlPr mapId="3" xpath="/GFI-IZD-KI/ISD-KI_1000339/P1072586" xmlDataType="decimal"/>
    </xmlCellPr>
  </singleXmlCell>
  <singleXmlCell id="146" r="H10" connectionId="0">
    <xmlCellPr id="1" uniqueName="P1072587">
      <xmlPr mapId="3" xpath="/GFI-IZD-KI/ISD-KI_1000339/P1072587" xmlDataType="decimal"/>
    </xmlCellPr>
  </singleXmlCell>
  <singleXmlCell id="147" r="I10" connectionId="0">
    <xmlCellPr id="1" uniqueName="P1072588">
      <xmlPr mapId="3" xpath="/GFI-IZD-KI/ISD-KI_1000339/P1072588" xmlDataType="decimal"/>
    </xmlCellPr>
  </singleXmlCell>
  <singleXmlCell id="148" r="H11" connectionId="0">
    <xmlCellPr id="1" uniqueName="P1072589">
      <xmlPr mapId="3" xpath="/GFI-IZD-KI/ISD-KI_1000339/P1072589" xmlDataType="decimal"/>
    </xmlCellPr>
  </singleXmlCell>
  <singleXmlCell id="149" r="I11" connectionId="0">
    <xmlCellPr id="1" uniqueName="P1072590">
      <xmlPr mapId="3" xpath="/GFI-IZD-KI/ISD-KI_1000339/P1072590" xmlDataType="decimal"/>
    </xmlCellPr>
  </singleXmlCell>
  <singleXmlCell id="150" r="H12" connectionId="0">
    <xmlCellPr id="1" uniqueName="P1072591">
      <xmlPr mapId="3" xpath="/GFI-IZD-KI/ISD-KI_1000339/P1072591" xmlDataType="decimal"/>
    </xmlCellPr>
  </singleXmlCell>
  <singleXmlCell id="151" r="I12" connectionId="0">
    <xmlCellPr id="1" uniqueName="P1072592">
      <xmlPr mapId="3" xpath="/GFI-IZD-KI/ISD-KI_1000339/P1072592" xmlDataType="decimal"/>
    </xmlCellPr>
  </singleXmlCell>
  <singleXmlCell id="152" r="H13" connectionId="0">
    <xmlCellPr id="1" uniqueName="P1072593">
      <xmlPr mapId="3" xpath="/GFI-IZD-KI/ISD-KI_1000339/P1072593" xmlDataType="decimal"/>
    </xmlCellPr>
  </singleXmlCell>
  <singleXmlCell id="153" r="I13" connectionId="0">
    <xmlCellPr id="1" uniqueName="P1072594">
      <xmlPr mapId="3" xpath="/GFI-IZD-KI/ISD-KI_1000339/P1072594" xmlDataType="decimal"/>
    </xmlCellPr>
  </singleXmlCell>
  <singleXmlCell id="154" r="H14" connectionId="0">
    <xmlCellPr id="1" uniqueName="P1072595">
      <xmlPr mapId="3" xpath="/GFI-IZD-KI/ISD-KI_1000339/P1072595" xmlDataType="decimal"/>
    </xmlCellPr>
  </singleXmlCell>
  <singleXmlCell id="155" r="I14" connectionId="0">
    <xmlCellPr id="1" uniqueName="P1072596">
      <xmlPr mapId="3" xpath="/GFI-IZD-KI/ISD-KI_1000339/P1072596" xmlDataType="decimal"/>
    </xmlCellPr>
  </singleXmlCell>
  <singleXmlCell id="156" r="H15" connectionId="0">
    <xmlCellPr id="1" uniqueName="P1072597">
      <xmlPr mapId="3" xpath="/GFI-IZD-KI/ISD-KI_1000339/P1072597" xmlDataType="decimal"/>
    </xmlCellPr>
  </singleXmlCell>
  <singleXmlCell id="157" r="I15" connectionId="0">
    <xmlCellPr id="1" uniqueName="P1072598">
      <xmlPr mapId="3" xpath="/GFI-IZD-KI/ISD-KI_1000339/P1072598" xmlDataType="decimal"/>
    </xmlCellPr>
  </singleXmlCell>
  <singleXmlCell id="158" r="H16" connectionId="0">
    <xmlCellPr id="1" uniqueName="P1072599">
      <xmlPr mapId="3" xpath="/GFI-IZD-KI/ISD-KI_1000339/P1072599" xmlDataType="decimal"/>
    </xmlCellPr>
  </singleXmlCell>
  <singleXmlCell id="159" r="I16" connectionId="0">
    <xmlCellPr id="1" uniqueName="P1072600">
      <xmlPr mapId="3" xpath="/GFI-IZD-KI/ISD-KI_1000339/P1072600" xmlDataType="decimal"/>
    </xmlCellPr>
  </singleXmlCell>
  <singleXmlCell id="160" r="H17" connectionId="0">
    <xmlCellPr id="1" uniqueName="P1072601">
      <xmlPr mapId="3" xpath="/GFI-IZD-KI/ISD-KI_1000339/P1072601" xmlDataType="decimal"/>
    </xmlCellPr>
  </singleXmlCell>
  <singleXmlCell id="161" r="I17" connectionId="0">
    <xmlCellPr id="1" uniqueName="P1072602">
      <xmlPr mapId="3" xpath="/GFI-IZD-KI/ISD-KI_1000339/P1072602" xmlDataType="decimal"/>
    </xmlCellPr>
  </singleXmlCell>
  <singleXmlCell id="162" r="H18" connectionId="0">
    <xmlCellPr id="1" uniqueName="P1072603">
      <xmlPr mapId="3" xpath="/GFI-IZD-KI/ISD-KI_1000339/P1072603" xmlDataType="decimal"/>
    </xmlCellPr>
  </singleXmlCell>
  <singleXmlCell id="163" r="I18" connectionId="0">
    <xmlCellPr id="1" uniqueName="P1072604">
      <xmlPr mapId="3" xpath="/GFI-IZD-KI/ISD-KI_1000339/P1072604" xmlDataType="decimal"/>
    </xmlCellPr>
  </singleXmlCell>
  <singleXmlCell id="164" r="H19" connectionId="0">
    <xmlCellPr id="1" uniqueName="P1190287">
      <xmlPr mapId="3" xpath="/GFI-IZD-KI/ISD-KI_1000339/P1190287" xmlDataType="decimal"/>
    </xmlCellPr>
  </singleXmlCell>
  <singleXmlCell id="165" r="I19" connectionId="0">
    <xmlCellPr id="1" uniqueName="P1190288">
      <xmlPr mapId="3" xpath="/GFI-IZD-KI/ISD-KI_1000339/P1190288" xmlDataType="decimal"/>
    </xmlCellPr>
  </singleXmlCell>
  <singleXmlCell id="166" r="H20" connectionId="0">
    <xmlCellPr id="1" uniqueName="P1072605">
      <xmlPr mapId="3" xpath="/GFI-IZD-KI/ISD-KI_1000339/P1072605" xmlDataType="decimal"/>
    </xmlCellPr>
  </singleXmlCell>
  <singleXmlCell id="167" r="I20" connectionId="0">
    <xmlCellPr id="1" uniqueName="P1072606">
      <xmlPr mapId="3" xpath="/GFI-IZD-KI/ISD-KI_1000339/P1072606" xmlDataType="decimal"/>
    </xmlCellPr>
  </singleXmlCell>
  <singleXmlCell id="168" r="H21" connectionId="0">
    <xmlCellPr id="1" uniqueName="P1072607">
      <xmlPr mapId="3" xpath="/GFI-IZD-KI/ISD-KI_1000339/P1072607" xmlDataType="decimal"/>
    </xmlCellPr>
  </singleXmlCell>
  <singleXmlCell id="169" r="I21" connectionId="0">
    <xmlCellPr id="1" uniqueName="P1072608">
      <xmlPr mapId="3" xpath="/GFI-IZD-KI/ISD-KI_1000339/P1072608" xmlDataType="decimal"/>
    </xmlCellPr>
  </singleXmlCell>
  <singleXmlCell id="170" r="H22" connectionId="0">
    <xmlCellPr id="1" uniqueName="P1072609">
      <xmlPr mapId="3" xpath="/GFI-IZD-KI/ISD-KI_1000339/P1072609" xmlDataType="decimal"/>
    </xmlCellPr>
  </singleXmlCell>
  <singleXmlCell id="171" r="I22" connectionId="0">
    <xmlCellPr id="1" uniqueName="P1072610">
      <xmlPr mapId="3" xpath="/GFI-IZD-KI/ISD-KI_1000339/P1072610" xmlDataType="decimal"/>
    </xmlCellPr>
  </singleXmlCell>
  <singleXmlCell id="172" r="H23" connectionId="0">
    <xmlCellPr id="1" uniqueName="P1072611">
      <xmlPr mapId="3" xpath="/GFI-IZD-KI/ISD-KI_1000339/P1072611" xmlDataType="decimal"/>
    </xmlCellPr>
  </singleXmlCell>
  <singleXmlCell id="173" r="I23" connectionId="0">
    <xmlCellPr id="1" uniqueName="P1072612">
      <xmlPr mapId="3" xpath="/GFI-IZD-KI/ISD-KI_1000339/P1072612" xmlDataType="decimal"/>
    </xmlCellPr>
  </singleXmlCell>
  <singleXmlCell id="174" r="H24" connectionId="0">
    <xmlCellPr id="1" uniqueName="P1072613">
      <xmlPr mapId="3" xpath="/GFI-IZD-KI/ISD-KI_1000339/P1072613" xmlDataType="decimal"/>
    </xmlCellPr>
  </singleXmlCell>
  <singleXmlCell id="175" r="I24" connectionId="0">
    <xmlCellPr id="1" uniqueName="P1072614">
      <xmlPr mapId="3" xpath="/GFI-IZD-KI/ISD-KI_1000339/P1072614" xmlDataType="decimal"/>
    </xmlCellPr>
  </singleXmlCell>
  <singleXmlCell id="176" r="H25" connectionId="0">
    <xmlCellPr id="1" uniqueName="P1121612">
      <xmlPr mapId="3" xpath="/GFI-IZD-KI/ISD-KI_1000339/P1121612" xmlDataType="decimal"/>
    </xmlCellPr>
  </singleXmlCell>
  <singleXmlCell id="177" r="I25" connectionId="0">
    <xmlCellPr id="1" uniqueName="P1121613">
      <xmlPr mapId="3" xpath="/GFI-IZD-KI/ISD-KI_1000339/P1121613" xmlDataType="decimal"/>
    </xmlCellPr>
  </singleXmlCell>
  <singleXmlCell id="178" r="H26" connectionId="0">
    <xmlCellPr id="1" uniqueName="P1072615">
      <xmlPr mapId="3" xpath="/GFI-IZD-KI/ISD-KI_1000339/P1072615" xmlDataType="decimal"/>
    </xmlCellPr>
  </singleXmlCell>
  <singleXmlCell id="179" r="I26" connectionId="0">
    <xmlCellPr id="1" uniqueName="P1072616">
      <xmlPr mapId="3" xpath="/GFI-IZD-KI/ISD-KI_1000339/P1072616" xmlDataType="decimal"/>
    </xmlCellPr>
  </singleXmlCell>
  <singleXmlCell id="180" r="H27" connectionId="0">
    <xmlCellPr id="1" uniqueName="P1072617">
      <xmlPr mapId="3" xpath="/GFI-IZD-KI/ISD-KI_1000339/P1072617" xmlDataType="decimal"/>
    </xmlCellPr>
  </singleXmlCell>
  <singleXmlCell id="181" r="I27" connectionId="0">
    <xmlCellPr id="1" uniqueName="P1072618">
      <xmlPr mapId="3" xpath="/GFI-IZD-KI/ISD-KI_1000339/P1072618" xmlDataType="decimal"/>
    </xmlCellPr>
  </singleXmlCell>
  <singleXmlCell id="182" r="H28" connectionId="0">
    <xmlCellPr id="1" uniqueName="P1072619">
      <xmlPr mapId="3" xpath="/GFI-IZD-KI/ISD-KI_1000339/P1072619" xmlDataType="decimal"/>
    </xmlCellPr>
  </singleXmlCell>
  <singleXmlCell id="183" r="I28" connectionId="0">
    <xmlCellPr id="1" uniqueName="P1072620">
      <xmlPr mapId="3" xpath="/GFI-IZD-KI/ISD-KI_1000339/P1072620" xmlDataType="decimal"/>
    </xmlCellPr>
  </singleXmlCell>
  <singleXmlCell id="184" r="H29" connectionId="0">
    <xmlCellPr id="1" uniqueName="P1072621">
      <xmlPr mapId="3" xpath="/GFI-IZD-KI/ISD-KI_1000339/P1072621" xmlDataType="decimal"/>
    </xmlCellPr>
  </singleXmlCell>
  <singleXmlCell id="185" r="I29" connectionId="0">
    <xmlCellPr id="1" uniqueName="P1072622">
      <xmlPr mapId="3" xpath="/GFI-IZD-KI/ISD-KI_1000339/P1072622" xmlDataType="decimal"/>
    </xmlCellPr>
  </singleXmlCell>
  <singleXmlCell id="186" r="H30" connectionId="0">
    <xmlCellPr id="1" uniqueName="P1072623">
      <xmlPr mapId="3" xpath="/GFI-IZD-KI/ISD-KI_1000339/P1072623" xmlDataType="decimal"/>
    </xmlCellPr>
  </singleXmlCell>
  <singleXmlCell id="187" r="I30" connectionId="0">
    <xmlCellPr id="1" uniqueName="P1072624">
      <xmlPr mapId="3" xpath="/GFI-IZD-KI/ISD-KI_1000339/P1072624" xmlDataType="decimal"/>
    </xmlCellPr>
  </singleXmlCell>
  <singleXmlCell id="188" r="H31" connectionId="0">
    <xmlCellPr id="1" uniqueName="P1072625">
      <xmlPr mapId="3" xpath="/GFI-IZD-KI/ISD-KI_1000339/P1072625" xmlDataType="decimal"/>
    </xmlCellPr>
  </singleXmlCell>
  <singleXmlCell id="189" r="I31" connectionId="0">
    <xmlCellPr id="1" uniqueName="P1072626">
      <xmlPr mapId="3" xpath="/GFI-IZD-KI/ISD-KI_1000339/P1072626" xmlDataType="decimal"/>
    </xmlCellPr>
  </singleXmlCell>
  <singleXmlCell id="190" r="H32" connectionId="0">
    <xmlCellPr id="1" uniqueName="P1072627">
      <xmlPr mapId="3" xpath="/GFI-IZD-KI/ISD-KI_1000339/P1072627" xmlDataType="decimal"/>
    </xmlCellPr>
  </singleXmlCell>
  <singleXmlCell id="191" r="I32" connectionId="0">
    <xmlCellPr id="1" uniqueName="P1072628">
      <xmlPr mapId="3" xpath="/GFI-IZD-KI/ISD-KI_1000339/P1072628" xmlDataType="decimal"/>
    </xmlCellPr>
  </singleXmlCell>
  <singleXmlCell id="192" r="H33" connectionId="0">
    <xmlCellPr id="1" uniqueName="P1072629">
      <xmlPr mapId="3" xpath="/GFI-IZD-KI/ISD-KI_1000339/P1072629" xmlDataType="decimal"/>
    </xmlCellPr>
  </singleXmlCell>
  <singleXmlCell id="193" r="I33" connectionId="0">
    <xmlCellPr id="1" uniqueName="P1072630">
      <xmlPr mapId="3" xpath="/GFI-IZD-KI/ISD-KI_1000339/P1072630" xmlDataType="decimal"/>
    </xmlCellPr>
  </singleXmlCell>
  <singleXmlCell id="194" r="H34" connectionId="0">
    <xmlCellPr id="1" uniqueName="P1072631">
      <xmlPr mapId="3" xpath="/GFI-IZD-KI/ISD-KI_1000339/P1072631" xmlDataType="decimal"/>
    </xmlCellPr>
  </singleXmlCell>
  <singleXmlCell id="195" r="I34" connectionId="0">
    <xmlCellPr id="1" uniqueName="P1072632">
      <xmlPr mapId="3" xpath="/GFI-IZD-KI/ISD-KI_1000339/P1072632" xmlDataType="decimal"/>
    </xmlCellPr>
  </singleXmlCell>
  <singleXmlCell id="196" r="H35" connectionId="0">
    <xmlCellPr id="1" uniqueName="P1072633">
      <xmlPr mapId="3" xpath="/GFI-IZD-KI/ISD-KI_1000339/P1072633" xmlDataType="decimal"/>
    </xmlCellPr>
  </singleXmlCell>
  <singleXmlCell id="197" r="I35" connectionId="0">
    <xmlCellPr id="1" uniqueName="P1072634">
      <xmlPr mapId="3" xpath="/GFI-IZD-KI/ISD-KI_1000339/P1072634" xmlDataType="decimal"/>
    </xmlCellPr>
  </singleXmlCell>
  <singleXmlCell id="198" r="H36" connectionId="0">
    <xmlCellPr id="1" uniqueName="P1072635">
      <xmlPr mapId="3" xpath="/GFI-IZD-KI/ISD-KI_1000339/P1072635" xmlDataType="decimal"/>
    </xmlCellPr>
  </singleXmlCell>
  <singleXmlCell id="199" r="I36" connectionId="0">
    <xmlCellPr id="1" uniqueName="P1072636">
      <xmlPr mapId="3" xpath="/GFI-IZD-KI/ISD-KI_1000339/P1072636" xmlDataType="decimal"/>
    </xmlCellPr>
  </singleXmlCell>
  <singleXmlCell id="200" r="H37" connectionId="0">
    <xmlCellPr id="1" uniqueName="P1072637">
      <xmlPr mapId="3" xpath="/GFI-IZD-KI/ISD-KI_1000339/P1072637" xmlDataType="decimal"/>
    </xmlCellPr>
  </singleXmlCell>
  <singleXmlCell id="201" r="I37" connectionId="0">
    <xmlCellPr id="1" uniqueName="P1072638">
      <xmlPr mapId="3" xpath="/GFI-IZD-KI/ISD-KI_1000339/P1072638" xmlDataType="decimal"/>
    </xmlCellPr>
  </singleXmlCell>
  <singleXmlCell id="202" r="H38" connectionId="0">
    <xmlCellPr id="1" uniqueName="P1072639">
      <xmlPr mapId="3" xpath="/GFI-IZD-KI/ISD-KI_1000339/P1072639" xmlDataType="decimal"/>
    </xmlCellPr>
  </singleXmlCell>
  <singleXmlCell id="203" r="I38" connectionId="0">
    <xmlCellPr id="1" uniqueName="P1072640">
      <xmlPr mapId="3" xpath="/GFI-IZD-KI/ISD-KI_1000339/P1072640" xmlDataType="decimal"/>
    </xmlCellPr>
  </singleXmlCell>
  <singleXmlCell id="204" r="H39" connectionId="0">
    <xmlCellPr id="1" uniqueName="P1072641">
      <xmlPr mapId="3" xpath="/GFI-IZD-KI/ISD-KI_1000339/P1072641" xmlDataType="decimal"/>
    </xmlCellPr>
  </singleXmlCell>
  <singleXmlCell id="205" r="I39" connectionId="0">
    <xmlCellPr id="1" uniqueName="P1072642">
      <xmlPr mapId="3" xpath="/GFI-IZD-KI/ISD-KI_1000339/P1072642" xmlDataType="decimal"/>
    </xmlCellPr>
  </singleXmlCell>
  <singleXmlCell id="206" r="H40" connectionId="0">
    <xmlCellPr id="1" uniqueName="P1072643">
      <xmlPr mapId="3" xpath="/GFI-IZD-KI/ISD-KI_1000339/P1072643" xmlDataType="decimal"/>
    </xmlCellPr>
  </singleXmlCell>
  <singleXmlCell id="207" r="I40" connectionId="0">
    <xmlCellPr id="1" uniqueName="P1072644">
      <xmlPr mapId="3" xpath="/GFI-IZD-KI/ISD-KI_1000339/P1072644" xmlDataType="decimal"/>
    </xmlCellPr>
  </singleXmlCell>
  <singleXmlCell id="208" r="H41" connectionId="0">
    <xmlCellPr id="1" uniqueName="P1072645">
      <xmlPr mapId="3" xpath="/GFI-IZD-KI/ISD-KI_1000339/P1072645" xmlDataType="decimal"/>
    </xmlCellPr>
  </singleXmlCell>
  <singleXmlCell id="209" r="I41" connectionId="0">
    <xmlCellPr id="1" uniqueName="P1072646">
      <xmlPr mapId="3" xpath="/GFI-IZD-KI/ISD-KI_1000339/P1072646" xmlDataType="decimal"/>
    </xmlCellPr>
  </singleXmlCell>
  <singleXmlCell id="210" r="H42" connectionId="0">
    <xmlCellPr id="1" uniqueName="P1072647">
      <xmlPr mapId="3" xpath="/GFI-IZD-KI/ISD-KI_1000339/P1072647" xmlDataType="decimal"/>
    </xmlCellPr>
  </singleXmlCell>
  <singleXmlCell id="211" r="I42" connectionId="0">
    <xmlCellPr id="1" uniqueName="P1072648">
      <xmlPr mapId="3" xpath="/GFI-IZD-KI/ISD-KI_1000339/P1072648" xmlDataType="decimal"/>
    </xmlCellPr>
  </singleXmlCell>
  <singleXmlCell id="212" r="H43" connectionId="0">
    <xmlCellPr id="1" uniqueName="P1072649">
      <xmlPr mapId="3" xpath="/GFI-IZD-KI/ISD-KI_1000339/P1072649" xmlDataType="decimal"/>
    </xmlCellPr>
  </singleXmlCell>
  <singleXmlCell id="213" r="I43" connectionId="0">
    <xmlCellPr id="1" uniqueName="P1072650">
      <xmlPr mapId="3" xpath="/GFI-IZD-KI/ISD-KI_1000339/P1072650" xmlDataType="decimal"/>
    </xmlCellPr>
  </singleXmlCell>
  <singleXmlCell id="214" r="H45" connectionId="0">
    <xmlCellPr id="1" uniqueName="P1072651">
      <xmlPr mapId="3" xpath="/GFI-IZD-KI/ISD-KI_1000339/P1072651" xmlDataType="decimal"/>
    </xmlCellPr>
  </singleXmlCell>
  <singleXmlCell id="215" r="I45" connectionId="0">
    <xmlCellPr id="1" uniqueName="P1072652">
      <xmlPr mapId="3" xpath="/GFI-IZD-KI/ISD-KI_1000339/P1072652" xmlDataType="decimal"/>
    </xmlCellPr>
  </singleXmlCell>
  <singleXmlCell id="216" r="H46" connectionId="0">
    <xmlCellPr id="1" uniqueName="P1072653">
      <xmlPr mapId="3" xpath="/GFI-IZD-KI/ISD-KI_1000339/P1072653" xmlDataType="decimal"/>
    </xmlCellPr>
  </singleXmlCell>
  <singleXmlCell id="217" r="I46" connectionId="0">
    <xmlCellPr id="1" uniqueName="P1072654">
      <xmlPr mapId="3" xpath="/GFI-IZD-KI/ISD-KI_1000339/P1072654" xmlDataType="decimal"/>
    </xmlCellPr>
  </singleXmlCell>
  <singleXmlCell id="218" r="H47" connectionId="0">
    <xmlCellPr id="1" uniqueName="P1072655">
      <xmlPr mapId="3" xpath="/GFI-IZD-KI/ISD-KI_1000339/P1072655" xmlDataType="decimal"/>
    </xmlCellPr>
  </singleXmlCell>
  <singleXmlCell id="219" r="I47" connectionId="0">
    <xmlCellPr id="1" uniqueName="P1072656">
      <xmlPr mapId="3" xpath="/GFI-IZD-KI/ISD-KI_1000339/P1072656" xmlDataType="decimal"/>
    </xmlCellPr>
  </singleXmlCell>
  <singleXmlCell id="220" r="H48" connectionId="0">
    <xmlCellPr id="1" uniqueName="P1072657">
      <xmlPr mapId="3" xpath="/GFI-IZD-KI/ISD-KI_1000339/P1072657" xmlDataType="decimal"/>
    </xmlCellPr>
  </singleXmlCell>
  <singleXmlCell id="221" r="I48" connectionId="0">
    <xmlCellPr id="1" uniqueName="P1072658">
      <xmlPr mapId="3" xpath="/GFI-IZD-KI/ISD-KI_1000339/P1072658" xmlDataType="decimal"/>
    </xmlCellPr>
  </singleXmlCell>
  <singleXmlCell id="222" r="H49" connectionId="0">
    <xmlCellPr id="1" uniqueName="P1072659">
      <xmlPr mapId="3" xpath="/GFI-IZD-KI/ISD-KI_1000339/P1072659" xmlDataType="decimal"/>
    </xmlCellPr>
  </singleXmlCell>
  <singleXmlCell id="223" r="I49" connectionId="0">
    <xmlCellPr id="1" uniqueName="P1072660">
      <xmlPr mapId="3" xpath="/GFI-IZD-KI/ISD-KI_1000339/P1072660" xmlDataType="decimal"/>
    </xmlCellPr>
  </singleXmlCell>
  <singleXmlCell id="224" r="H50" connectionId="0">
    <xmlCellPr id="1" uniqueName="P1072661">
      <xmlPr mapId="3" xpath="/GFI-IZD-KI/ISD-KI_1000339/P1072661" xmlDataType="decimal"/>
    </xmlCellPr>
  </singleXmlCell>
  <singleXmlCell id="225" r="I50" connectionId="0">
    <xmlCellPr id="1" uniqueName="P1072662">
      <xmlPr mapId="3" xpath="/GFI-IZD-KI/ISD-KI_1000339/P1072662" xmlDataType="decimal"/>
    </xmlCellPr>
  </singleXmlCell>
  <singleXmlCell id="226" r="H51" connectionId="0">
    <xmlCellPr id="1" uniqueName="P1072663">
      <xmlPr mapId="3" xpath="/GFI-IZD-KI/ISD-KI_1000339/P1072663" xmlDataType="decimal"/>
    </xmlCellPr>
  </singleXmlCell>
  <singleXmlCell id="227" r="I51" connectionId="0">
    <xmlCellPr id="1" uniqueName="P1072664">
      <xmlPr mapId="3" xpath="/GFI-IZD-KI/ISD-KI_1000339/P1072664" xmlDataType="decimal"/>
    </xmlCellPr>
  </singleXmlCell>
  <singleXmlCell id="228" r="H52" connectionId="0">
    <xmlCellPr id="1" uniqueName="P1072665">
      <xmlPr mapId="3" xpath="/GFI-IZD-KI/ISD-KI_1000339/P1072665" xmlDataType="decimal"/>
    </xmlCellPr>
  </singleXmlCell>
  <singleXmlCell id="229" r="I52" connectionId="0">
    <xmlCellPr id="1" uniqueName="P1072666">
      <xmlPr mapId="3" xpath="/GFI-IZD-KI/ISD-KI_1000339/P1072666" xmlDataType="decimal"/>
    </xmlCellPr>
  </singleXmlCell>
  <singleXmlCell id="230" r="H53" connectionId="0">
    <xmlCellPr id="1" uniqueName="P1072667">
      <xmlPr mapId="3" xpath="/GFI-IZD-KI/ISD-KI_1000339/P1072667" xmlDataType="decimal"/>
    </xmlCellPr>
  </singleXmlCell>
  <singleXmlCell id="231" r="I53" connectionId="0">
    <xmlCellPr id="1" uniqueName="P1072668">
      <xmlPr mapId="3" xpath="/GFI-IZD-KI/ISD-KI_1000339/P1072668" xmlDataType="decimal"/>
    </xmlCellPr>
  </singleXmlCell>
  <singleXmlCell id="232" r="H54" connectionId="0">
    <xmlCellPr id="1" uniqueName="P1072669">
      <xmlPr mapId="3" xpath="/GFI-IZD-KI/ISD-KI_1000339/P1072669" xmlDataType="decimal"/>
    </xmlCellPr>
  </singleXmlCell>
  <singleXmlCell id="233" r="I54" connectionId="0">
    <xmlCellPr id="1" uniqueName="P1072670">
      <xmlPr mapId="3" xpath="/GFI-IZD-KI/ISD-KI_1000339/P1072670" xmlDataType="decimal"/>
    </xmlCellPr>
  </singleXmlCell>
  <singleXmlCell id="234" r="H55" connectionId="0">
    <xmlCellPr id="1" uniqueName="P1072671">
      <xmlPr mapId="3" xpath="/GFI-IZD-KI/ISD-KI_1000339/P1072671" xmlDataType="decimal"/>
    </xmlCellPr>
  </singleXmlCell>
  <singleXmlCell id="235" r="I55" connectionId="0">
    <xmlCellPr id="1" uniqueName="P1072672">
      <xmlPr mapId="3" xpath="/GFI-IZD-KI/ISD-KI_1000339/P1072672" xmlDataType="decimal"/>
    </xmlCellPr>
  </singleXmlCell>
  <singleXmlCell id="236" r="H56" connectionId="0">
    <xmlCellPr id="1" uniqueName="P1072673">
      <xmlPr mapId="3" xpath="/GFI-IZD-KI/ISD-KI_1000339/P1072673" xmlDataType="decimal"/>
    </xmlCellPr>
  </singleXmlCell>
  <singleXmlCell id="237" r="I56" connectionId="0">
    <xmlCellPr id="1" uniqueName="P1072674">
      <xmlPr mapId="3" xpath="/GFI-IZD-KI/ISD-KI_1000339/P1072674" xmlDataType="decimal"/>
    </xmlCellPr>
  </singleXmlCell>
  <singleXmlCell id="238" r="H57" connectionId="0">
    <xmlCellPr id="1" uniqueName="P1072675">
      <xmlPr mapId="3" xpath="/GFI-IZD-KI/ISD-KI_1000339/P1072675" xmlDataType="decimal"/>
    </xmlCellPr>
  </singleXmlCell>
  <singleXmlCell id="239" r="I57" connectionId="0">
    <xmlCellPr id="1" uniqueName="P1072676">
      <xmlPr mapId="3" xpath="/GFI-IZD-KI/ISD-KI_1000339/P1072676" xmlDataType="decimal"/>
    </xmlCellPr>
  </singleXmlCell>
  <singleXmlCell id="240" r="H58" connectionId="0">
    <xmlCellPr id="1" uniqueName="P1072677">
      <xmlPr mapId="3" xpath="/GFI-IZD-KI/ISD-KI_1000339/P1072677" xmlDataType="decimal"/>
    </xmlCellPr>
  </singleXmlCell>
  <singleXmlCell id="241" r="I58" connectionId="0">
    <xmlCellPr id="1" uniqueName="P1072678">
      <xmlPr mapId="3" xpath="/GFI-IZD-KI/ISD-KI_1000339/P1072678" xmlDataType="decimal"/>
    </xmlCellPr>
  </singleXmlCell>
  <singleXmlCell id="242" r="H59" connectionId="0">
    <xmlCellPr id="1" uniqueName="P1072679">
      <xmlPr mapId="3" xpath="/GFI-IZD-KI/ISD-KI_1000339/P1072679" xmlDataType="decimal"/>
    </xmlCellPr>
  </singleXmlCell>
  <singleXmlCell id="243" r="I59" connectionId="0">
    <xmlCellPr id="1" uniqueName="P1072680">
      <xmlPr mapId="3" xpath="/GFI-IZD-KI/ISD-KI_1000339/P1072680" xmlDataType="decimal"/>
    </xmlCellPr>
  </singleXmlCell>
  <singleXmlCell id="244" r="H60" connectionId="0">
    <xmlCellPr id="1" uniqueName="P1072681">
      <xmlPr mapId="3" xpath="/GFI-IZD-KI/ISD-KI_1000339/P1072681" xmlDataType="decimal"/>
    </xmlCellPr>
  </singleXmlCell>
  <singleXmlCell id="245" r="I60" connectionId="0">
    <xmlCellPr id="1" uniqueName="P1072682">
      <xmlPr mapId="3" xpath="/GFI-IZD-KI/ISD-KI_1000339/P1072682" xmlDataType="decimal"/>
    </xmlCellPr>
  </singleXmlCell>
  <singleXmlCell id="246" r="H61" connectionId="0">
    <xmlCellPr id="1" uniqueName="P1072683">
      <xmlPr mapId="3" xpath="/GFI-IZD-KI/ISD-KI_1000339/P1072683" xmlDataType="decimal"/>
    </xmlCellPr>
  </singleXmlCell>
  <singleXmlCell id="247" r="I61" connectionId="0">
    <xmlCellPr id="1" uniqueName="P1072684">
      <xmlPr mapId="3" xpath="/GFI-IZD-KI/ISD-KI_1000339/P1072684" xmlDataType="decimal"/>
    </xmlCellPr>
  </singleXmlCell>
  <singleXmlCell id="248" r="H62" connectionId="0">
    <xmlCellPr id="1" uniqueName="P1072685">
      <xmlPr mapId="3" xpath="/GFI-IZD-KI/ISD-KI_1000339/P1072685" xmlDataType="decimal"/>
    </xmlCellPr>
  </singleXmlCell>
  <singleXmlCell id="249" r="I62" connectionId="0">
    <xmlCellPr id="1" uniqueName="P1072686">
      <xmlPr mapId="3" xpath="/GFI-IZD-KI/ISD-KI_1000339/P1072686" xmlDataType="decimal"/>
    </xmlCellPr>
  </singleXmlCell>
  <singleXmlCell id="250" r="H63" connectionId="0">
    <xmlCellPr id="1" uniqueName="P1072687">
      <xmlPr mapId="3" xpath="/GFI-IZD-KI/ISD-KI_1000339/P1072687" xmlDataType="decimal"/>
    </xmlCellPr>
  </singleXmlCell>
  <singleXmlCell id="251" r="I63" connectionId="0">
    <xmlCellPr id="1" uniqueName="P1072688">
      <xmlPr mapId="3" xpath="/GFI-IZD-KI/ISD-KI_1000339/P1072688" xmlDataType="decimal"/>
    </xmlCellPr>
  </singleXmlCell>
  <singleXmlCell id="252" r="H64" connectionId="0">
    <xmlCellPr id="1" uniqueName="P1072689">
      <xmlPr mapId="3" xpath="/GFI-IZD-KI/ISD-KI_1000339/P1072689" xmlDataType="decimal"/>
    </xmlCellPr>
  </singleXmlCell>
  <singleXmlCell id="253" r="I64" connectionId="0">
    <xmlCellPr id="1" uniqueName="P1072690">
      <xmlPr mapId="3" xpath="/GFI-IZD-KI/ISD-KI_1000339/P1072690" xmlDataType="decimal"/>
    </xmlCellPr>
  </singleXmlCell>
  <singleXmlCell id="254" r="H65" connectionId="0">
    <xmlCellPr id="1" uniqueName="P1072691">
      <xmlPr mapId="3" xpath="/GFI-IZD-KI/ISD-KI_1000339/P1072691" xmlDataType="decimal"/>
    </xmlCellPr>
  </singleXmlCell>
  <singleXmlCell id="255" r="I65" connectionId="0">
    <xmlCellPr id="1" uniqueName="P1072692">
      <xmlPr mapId="3" xpath="/GFI-IZD-KI/ISD-KI_1000339/P1072692" xmlDataType="decimal"/>
    </xmlCellPr>
  </singleXmlCell>
  <singleXmlCell id="256" r="H66" connectionId="0">
    <xmlCellPr id="1" uniqueName="P1072693">
      <xmlPr mapId="3" xpath="/GFI-IZD-KI/ISD-KI_1000339/P1072693" xmlDataType="decimal"/>
    </xmlCellPr>
  </singleXmlCell>
  <singleXmlCell id="257" r="I66" connectionId="0">
    <xmlCellPr id="1" uniqueName="P1072694">
      <xmlPr mapId="3" xpath="/GFI-IZD-KI/ISD-KI_1000339/P1072694" xmlDataType="decimal"/>
    </xmlCellPr>
  </singleXmlCell>
  <singleXmlCell id="258" r="H67" connectionId="0">
    <xmlCellPr id="1" uniqueName="P1072695">
      <xmlPr mapId="3" xpath="/GFI-IZD-KI/ISD-KI_1000339/P1072695" xmlDataType="decimal"/>
    </xmlCellPr>
  </singleXmlCell>
  <singleXmlCell id="259" r="I67" connectionId="0">
    <xmlCellPr id="1" uniqueName="P1072696">
      <xmlPr mapId="3" xpath="/GFI-IZD-KI/ISD-KI_1000339/P1072696" xmlDataType="decimal"/>
    </xmlCellPr>
  </singleXmlCell>
  <singleXmlCell id="260" r="H68" connectionId="0">
    <xmlCellPr id="1" uniqueName="P1072697">
      <xmlPr mapId="3" xpath="/GFI-IZD-KI/ISD-KI_1000339/P1072697" xmlDataType="decimal"/>
    </xmlCellPr>
  </singleXmlCell>
  <singleXmlCell id="261" r="I68" connectionId="0">
    <xmlCellPr id="1" uniqueName="P1072698">
      <xmlPr mapId="3" xpath="/GFI-IZD-KI/ISD-KI_1000339/P1072698" xmlDataType="decimal"/>
    </xmlCellPr>
  </singleXmlCell>
  <singleXmlCell id="262" r="H69" connectionId="0">
    <xmlCellPr id="1" uniqueName="P1072699">
      <xmlPr mapId="3" xpath="/GFI-IZD-KI/ISD-KI_1000339/P1072699" xmlDataType="decimal"/>
    </xmlCellPr>
  </singleXmlCell>
  <singleXmlCell id="263" r="I69" connectionId="0">
    <xmlCellPr id="1" uniqueName="P1072700">
      <xmlPr mapId="3" xpath="/GFI-IZD-KI/ISD-KI_1000339/P1072700" xmlDataType="decimal"/>
    </xmlCellPr>
  </singleXmlCell>
  <singleXmlCell id="264" r="H70" connectionId="0">
    <xmlCellPr id="1" uniqueName="P1072701">
      <xmlPr mapId="3" xpath="/GFI-IZD-KI/ISD-KI_1000339/P1072701" xmlDataType="decimal"/>
    </xmlCellPr>
  </singleXmlCell>
  <singleXmlCell id="265" r="I70" connectionId="0">
    <xmlCellPr id="1" uniqueName="P1072702">
      <xmlPr mapId="3" xpath="/GFI-IZD-KI/ISD-KI_1000339/P1072702" xmlDataType="decimal"/>
    </xmlCellPr>
  </singleXmlCell>
</singleXmlCells>
</file>

<file path=xl/tables/tableSingleCells4.xml><?xml version="1.0" encoding="utf-8"?>
<singleXmlCells xmlns="http://schemas.openxmlformats.org/spreadsheetml/2006/main">
  <singleXmlCell id="266" r="H8" connectionId="0">
    <xmlCellPr id="1" uniqueName="P1071697">
      <xmlPr mapId="3" xpath="/GFI-IZD-KI/INT_1000337/P1071697" xmlDataType="decimal"/>
    </xmlCellPr>
  </singleXmlCell>
  <singleXmlCell id="267" r="I8" connectionId="0">
    <xmlCellPr id="1" uniqueName="P1071698">
      <xmlPr mapId="3" xpath="/GFI-IZD-KI/INT_1000337/P1071698" xmlDataType="decimal"/>
    </xmlCellPr>
  </singleXmlCell>
  <singleXmlCell id="268" r="H9" connectionId="0">
    <xmlCellPr id="1" uniqueName="P1071699">
      <xmlPr mapId="3" xpath="/GFI-IZD-KI/INT_1000337/P1071699" xmlDataType="decimal"/>
    </xmlCellPr>
  </singleXmlCell>
  <singleXmlCell id="269" r="I9" connectionId="0">
    <xmlCellPr id="1" uniqueName="P1071700">
      <xmlPr mapId="3" xpath="/GFI-IZD-KI/INT_1000337/P1071700" xmlDataType="decimal"/>
    </xmlCellPr>
  </singleXmlCell>
  <singleXmlCell id="270" r="H10" connectionId="0">
    <xmlCellPr id="1" uniqueName="P1071701">
      <xmlPr mapId="3" xpath="/GFI-IZD-KI/INT_1000337/P1071701" xmlDataType="decimal"/>
    </xmlCellPr>
  </singleXmlCell>
  <singleXmlCell id="271" r="I10" connectionId="0">
    <xmlCellPr id="1" uniqueName="P1071702">
      <xmlPr mapId="3" xpath="/GFI-IZD-KI/INT_1000337/P1071702" xmlDataType="decimal"/>
    </xmlCellPr>
  </singleXmlCell>
  <singleXmlCell id="272" r="H11" connectionId="0">
    <xmlCellPr id="1" uniqueName="P1071703">
      <xmlPr mapId="3" xpath="/GFI-IZD-KI/INT_1000337/P1071703" xmlDataType="decimal"/>
    </xmlCellPr>
  </singleXmlCell>
  <singleXmlCell id="273" r="I11" connectionId="0">
    <xmlCellPr id="1" uniqueName="P1071704">
      <xmlPr mapId="3" xpath="/GFI-IZD-KI/INT_1000337/P1071704" xmlDataType="decimal"/>
    </xmlCellPr>
  </singleXmlCell>
  <singleXmlCell id="274" r="H12" connectionId="0">
    <xmlCellPr id="1" uniqueName="P1071705">
      <xmlPr mapId="3" xpath="/GFI-IZD-KI/INT_1000337/P1071705" xmlDataType="decimal"/>
    </xmlCellPr>
  </singleXmlCell>
  <singleXmlCell id="275" r="I12" connectionId="0">
    <xmlCellPr id="1" uniqueName="P1071706">
      <xmlPr mapId="3" xpath="/GFI-IZD-KI/INT_1000337/P1071706" xmlDataType="decimal"/>
    </xmlCellPr>
  </singleXmlCell>
  <singleXmlCell id="276" r="H13" connectionId="0">
    <xmlCellPr id="1" uniqueName="P1071707">
      <xmlPr mapId="3" xpath="/GFI-IZD-KI/INT_1000337/P1071707" xmlDataType="decimal"/>
    </xmlCellPr>
  </singleXmlCell>
  <singleXmlCell id="277" r="I13" connectionId="0">
    <xmlCellPr id="1" uniqueName="P1071708">
      <xmlPr mapId="3" xpath="/GFI-IZD-KI/INT_1000337/P1071708" xmlDataType="decimal"/>
    </xmlCellPr>
  </singleXmlCell>
  <singleXmlCell id="278" r="H14" connectionId="0">
    <xmlCellPr id="1" uniqueName="P1071709">
      <xmlPr mapId="3" xpath="/GFI-IZD-KI/INT_1000337/P1071709" xmlDataType="decimal"/>
    </xmlCellPr>
  </singleXmlCell>
  <singleXmlCell id="279" r="I14" connectionId="0">
    <xmlCellPr id="1" uniqueName="P1071710">
      <xmlPr mapId="3" xpath="/GFI-IZD-KI/INT_1000337/P1071710" xmlDataType="decimal"/>
    </xmlCellPr>
  </singleXmlCell>
  <singleXmlCell id="280" r="H15" connectionId="0">
    <xmlCellPr id="1" uniqueName="P1071711">
      <xmlPr mapId="3" xpath="/GFI-IZD-KI/INT_1000337/P1071711" xmlDataType="decimal"/>
    </xmlCellPr>
  </singleXmlCell>
  <singleXmlCell id="281" r="I15" connectionId="0">
    <xmlCellPr id="1" uniqueName="P1071712">
      <xmlPr mapId="3" xpath="/GFI-IZD-KI/INT_1000337/P1071712" xmlDataType="decimal"/>
    </xmlCellPr>
  </singleXmlCell>
  <singleXmlCell id="282" r="H17" connectionId="0">
    <xmlCellPr id="1" uniqueName="P1071713">
      <xmlPr mapId="3" xpath="/GFI-IZD-KI/INT_1000337/P1071713" xmlDataType="decimal"/>
    </xmlCellPr>
  </singleXmlCell>
  <singleXmlCell id="283" r="I17" connectionId="0">
    <xmlCellPr id="1" uniqueName="P1071714">
      <xmlPr mapId="3" xpath="/GFI-IZD-KI/INT_1000337/P1071714" xmlDataType="decimal"/>
    </xmlCellPr>
  </singleXmlCell>
  <singleXmlCell id="287" r="H19" connectionId="0">
    <xmlCellPr id="1" uniqueName="P1071715">
      <xmlPr mapId="3" xpath="/GFI-IZD-KI/INT_1000337/P1071715" xmlDataType="decimal"/>
    </xmlCellPr>
  </singleXmlCell>
  <singleXmlCell id="288" r="I19" connectionId="0">
    <xmlCellPr id="1" uniqueName="P1071716">
      <xmlPr mapId="3" xpath="/GFI-IZD-KI/INT_1000337/P1071716" xmlDataType="decimal"/>
    </xmlCellPr>
  </singleXmlCell>
  <singleXmlCell id="289" r="H20" connectionId="0">
    <xmlCellPr id="1" uniqueName="P1071717">
      <xmlPr mapId="3" xpath="/GFI-IZD-KI/INT_1000337/P1071717" xmlDataType="decimal"/>
    </xmlCellPr>
  </singleXmlCell>
  <singleXmlCell id="290" r="I20" connectionId="0">
    <xmlCellPr id="1" uniqueName="P1071718">
      <xmlPr mapId="3" xpath="/GFI-IZD-KI/INT_1000337/P1071718" xmlDataType="decimal"/>
    </xmlCellPr>
  </singleXmlCell>
  <singleXmlCell id="291" r="H21" connectionId="0">
    <xmlCellPr id="1" uniqueName="P1071719">
      <xmlPr mapId="3" xpath="/GFI-IZD-KI/INT_1000337/P1071719" xmlDataType="decimal"/>
    </xmlCellPr>
  </singleXmlCell>
  <singleXmlCell id="292" r="I21" connectionId="0">
    <xmlCellPr id="1" uniqueName="P1071720">
      <xmlPr mapId="3" xpath="/GFI-IZD-KI/INT_1000337/P1071720" xmlDataType="decimal"/>
    </xmlCellPr>
  </singleXmlCell>
  <singleXmlCell id="293" r="H22" connectionId="0">
    <xmlCellPr id="1" uniqueName="P1071721">
      <xmlPr mapId="3" xpath="/GFI-IZD-KI/INT_1000337/P1071721" xmlDataType="decimal"/>
    </xmlCellPr>
  </singleXmlCell>
  <singleXmlCell id="294" r="I22" connectionId="0">
    <xmlCellPr id="1" uniqueName="P1071722">
      <xmlPr mapId="3" xpath="/GFI-IZD-KI/INT_1000337/P1071722" xmlDataType="decimal"/>
    </xmlCellPr>
  </singleXmlCell>
  <singleXmlCell id="295" r="H23" connectionId="0">
    <xmlCellPr id="1" uniqueName="P1071723">
      <xmlPr mapId="3" xpath="/GFI-IZD-KI/INT_1000337/P1071723" xmlDataType="decimal"/>
    </xmlCellPr>
  </singleXmlCell>
  <singleXmlCell id="296" r="I23" connectionId="0">
    <xmlCellPr id="1" uniqueName="P1071724">
      <xmlPr mapId="3" xpath="/GFI-IZD-KI/INT_1000337/P1071724" xmlDataType="decimal"/>
    </xmlCellPr>
  </singleXmlCell>
  <singleXmlCell id="297" r="H25" connectionId="0">
    <xmlCellPr id="1" uniqueName="P1071725">
      <xmlPr mapId="3" xpath="/GFI-IZD-KI/INT_1000337/P1071725" xmlDataType="decimal"/>
    </xmlCellPr>
  </singleXmlCell>
  <singleXmlCell id="298" r="I25" connectionId="0">
    <xmlCellPr id="1" uniqueName="P1071726">
      <xmlPr mapId="3" xpath="/GFI-IZD-KI/INT_1000337/P1071726" xmlDataType="decimal"/>
    </xmlCellPr>
  </singleXmlCell>
  <singleXmlCell id="299" r="H26" connectionId="0">
    <xmlCellPr id="1" uniqueName="P1071727">
      <xmlPr mapId="3" xpath="/GFI-IZD-KI/INT_1000337/P1071727" xmlDataType="decimal"/>
    </xmlCellPr>
  </singleXmlCell>
  <singleXmlCell id="300" r="I26" connectionId="0">
    <xmlCellPr id="1" uniqueName="P1071728">
      <xmlPr mapId="3" xpath="/GFI-IZD-KI/INT_1000337/P1071728" xmlDataType="decimal"/>
    </xmlCellPr>
  </singleXmlCell>
  <singleXmlCell id="301" r="H27" connectionId="0">
    <xmlCellPr id="1" uniqueName="P1071729">
      <xmlPr mapId="3" xpath="/GFI-IZD-KI/INT_1000337/P1071729" xmlDataType="decimal"/>
    </xmlCellPr>
  </singleXmlCell>
  <singleXmlCell id="302" r="I27" connectionId="0">
    <xmlCellPr id="1" uniqueName="P1071730">
      <xmlPr mapId="3" xpath="/GFI-IZD-KI/INT_1000337/P1071730" xmlDataType="decimal"/>
    </xmlCellPr>
  </singleXmlCell>
  <singleXmlCell id="303" r="H28" connectionId="0">
    <xmlCellPr id="1" uniqueName="P1071731">
      <xmlPr mapId="3" xpath="/GFI-IZD-KI/INT_1000337/P1071731" xmlDataType="decimal"/>
    </xmlCellPr>
  </singleXmlCell>
  <singleXmlCell id="304" r="I28" connectionId="0">
    <xmlCellPr id="1" uniqueName="P1071732">
      <xmlPr mapId="3" xpath="/GFI-IZD-KI/INT_1000337/P1071732" xmlDataType="decimal"/>
    </xmlCellPr>
  </singleXmlCell>
  <singleXmlCell id="305" r="H29" connectionId="0">
    <xmlCellPr id="1" uniqueName="P1071733">
      <xmlPr mapId="3" xpath="/GFI-IZD-KI/INT_1000337/P1071733" xmlDataType="decimal"/>
    </xmlCellPr>
  </singleXmlCell>
  <singleXmlCell id="306" r="I29" connectionId="0">
    <xmlCellPr id="1" uniqueName="P1071734">
      <xmlPr mapId="3" xpath="/GFI-IZD-KI/INT_1000337/P1071734" xmlDataType="decimal"/>
    </xmlCellPr>
  </singleXmlCell>
  <singleXmlCell id="307" r="H30" connectionId="0">
    <xmlCellPr id="1" uniqueName="P1071735">
      <xmlPr mapId="3" xpath="/GFI-IZD-KI/INT_1000337/P1071735" xmlDataType="decimal"/>
    </xmlCellPr>
  </singleXmlCell>
  <singleXmlCell id="308" r="I30" connectionId="0">
    <xmlCellPr id="1" uniqueName="P1071736">
      <xmlPr mapId="3" xpath="/GFI-IZD-KI/INT_1000337/P1071736" xmlDataType="decimal"/>
    </xmlCellPr>
  </singleXmlCell>
  <singleXmlCell id="309" r="H31" connectionId="0">
    <xmlCellPr id="1" uniqueName="P1071737">
      <xmlPr mapId="3" xpath="/GFI-IZD-KI/INT_1000337/P1071737" xmlDataType="decimal"/>
    </xmlCellPr>
  </singleXmlCell>
  <singleXmlCell id="310" r="I31" connectionId="0">
    <xmlCellPr id="1" uniqueName="P1071738">
      <xmlPr mapId="3" xpath="/GFI-IZD-KI/INT_1000337/P1071738" xmlDataType="decimal"/>
    </xmlCellPr>
  </singleXmlCell>
  <singleXmlCell id="311" r="H32" connectionId="0">
    <xmlCellPr id="1" uniqueName="P1071739">
      <xmlPr mapId="3" xpath="/GFI-IZD-KI/INT_1000337/P1071739" xmlDataType="decimal"/>
    </xmlCellPr>
  </singleXmlCell>
  <singleXmlCell id="312" r="I32" connectionId="0">
    <xmlCellPr id="1" uniqueName="P1071740">
      <xmlPr mapId="3" xpath="/GFI-IZD-KI/INT_1000337/P1071740" xmlDataType="decimal"/>
    </xmlCellPr>
  </singleXmlCell>
  <singleXmlCell id="313" r="H33" connectionId="0">
    <xmlCellPr id="1" uniqueName="P1071741">
      <xmlPr mapId="3" xpath="/GFI-IZD-KI/INT_1000337/P1071741" xmlDataType="decimal"/>
    </xmlCellPr>
  </singleXmlCell>
  <singleXmlCell id="314" r="I33" connectionId="0">
    <xmlCellPr id="1" uniqueName="P1071742">
      <xmlPr mapId="3" xpath="/GFI-IZD-KI/INT_1000337/P1071742" xmlDataType="decimal"/>
    </xmlCellPr>
  </singleXmlCell>
  <singleXmlCell id="315" r="H34" connectionId="0">
    <xmlCellPr id="1" uniqueName="P1071743">
      <xmlPr mapId="3" xpath="/GFI-IZD-KI/INT_1000337/P1071743" xmlDataType="decimal"/>
    </xmlCellPr>
  </singleXmlCell>
  <singleXmlCell id="316" r="I34" connectionId="0">
    <xmlCellPr id="1" uniqueName="P1071744">
      <xmlPr mapId="3" xpath="/GFI-IZD-KI/INT_1000337/P1071744" xmlDataType="decimal"/>
    </xmlCellPr>
  </singleXmlCell>
  <singleXmlCell id="317" r="H35" connectionId="0">
    <xmlCellPr id="1" uniqueName="P1071745">
      <xmlPr mapId="3" xpath="/GFI-IZD-KI/INT_1000337/P1071745" xmlDataType="decimal"/>
    </xmlCellPr>
  </singleXmlCell>
  <singleXmlCell id="318" r="I35" connectionId="0">
    <xmlCellPr id="1" uniqueName="P1071746">
      <xmlPr mapId="3" xpath="/GFI-IZD-KI/INT_1000337/P1071746" xmlDataType="decimal"/>
    </xmlCellPr>
  </singleXmlCell>
  <singleXmlCell id="319" r="H36" connectionId="0">
    <xmlCellPr id="1" uniqueName="P1071747">
      <xmlPr mapId="3" xpath="/GFI-IZD-KI/INT_1000337/P1071747" xmlDataType="decimal"/>
    </xmlCellPr>
  </singleXmlCell>
  <singleXmlCell id="320" r="I36" connectionId="0">
    <xmlCellPr id="1" uniqueName="P1071748">
      <xmlPr mapId="3" xpath="/GFI-IZD-KI/INT_1000337/P1071748" xmlDataType="decimal"/>
    </xmlCellPr>
  </singleXmlCell>
  <singleXmlCell id="321" r="H37" connectionId="0">
    <xmlCellPr id="1" uniqueName="P1071749">
      <xmlPr mapId="3" xpath="/GFI-IZD-KI/INT_1000337/P1071749" xmlDataType="decimal"/>
    </xmlCellPr>
  </singleXmlCell>
  <singleXmlCell id="322" r="I37" connectionId="0">
    <xmlCellPr id="1" uniqueName="P1071750">
      <xmlPr mapId="3" xpath="/GFI-IZD-KI/INT_1000337/P1071750" xmlDataType="decimal"/>
    </xmlCellPr>
  </singleXmlCell>
  <singleXmlCell id="323" r="H38" connectionId="0">
    <xmlCellPr id="1" uniqueName="P1071751">
      <xmlPr mapId="3" xpath="/GFI-IZD-KI/INT_1000337/P1071751" xmlDataType="decimal"/>
    </xmlCellPr>
  </singleXmlCell>
  <singleXmlCell id="324" r="I38" connectionId="0">
    <xmlCellPr id="1" uniqueName="P1071752">
      <xmlPr mapId="3" xpath="/GFI-IZD-KI/INT_1000337/P1071752" xmlDataType="decimal"/>
    </xmlCellPr>
  </singleXmlCell>
  <singleXmlCell id="325" r="H39" connectionId="0">
    <xmlCellPr id="1" uniqueName="P1071753">
      <xmlPr mapId="3" xpath="/GFI-IZD-KI/INT_1000337/P1071753" xmlDataType="decimal"/>
    </xmlCellPr>
  </singleXmlCell>
  <singleXmlCell id="326" r="I39" connectionId="0">
    <xmlCellPr id="1" uniqueName="P1071754">
      <xmlPr mapId="3" xpath="/GFI-IZD-KI/INT_1000337/P1071754" xmlDataType="decimal"/>
    </xmlCellPr>
  </singleXmlCell>
  <singleXmlCell id="327" r="H40" connectionId="0">
    <xmlCellPr id="1" uniqueName="P1071755">
      <xmlPr mapId="3" xpath="/GFI-IZD-KI/INT_1000337/P1071755" xmlDataType="decimal"/>
    </xmlCellPr>
  </singleXmlCell>
  <singleXmlCell id="328" r="I40" connectionId="0">
    <xmlCellPr id="1" uniqueName="P1071756">
      <xmlPr mapId="3" xpath="/GFI-IZD-KI/INT_1000337/P1071756" xmlDataType="decimal"/>
    </xmlCellPr>
  </singleXmlCell>
  <singleXmlCell id="329" r="H41" connectionId="0">
    <xmlCellPr id="1" uniqueName="P1071757">
      <xmlPr mapId="3" xpath="/GFI-IZD-KI/INT_1000337/P1071757" xmlDataType="decimal"/>
    </xmlCellPr>
  </singleXmlCell>
  <singleXmlCell id="330" r="I41" connectionId="0">
    <xmlCellPr id="1" uniqueName="P1071758">
      <xmlPr mapId="3" xpath="/GFI-IZD-KI/INT_1000337/P1071758" xmlDataType="decimal"/>
    </xmlCellPr>
  </singleXmlCell>
  <singleXmlCell id="331" r="H42" connectionId="0">
    <xmlCellPr id="1" uniqueName="P1071759">
      <xmlPr mapId="3" xpath="/GFI-IZD-KI/INT_1000337/P1071759" xmlDataType="decimal"/>
    </xmlCellPr>
  </singleXmlCell>
  <singleXmlCell id="332" r="I42" connectionId="0">
    <xmlCellPr id="1" uniqueName="P1071760">
      <xmlPr mapId="3" xpath="/GFI-IZD-KI/INT_1000337/P1071760" xmlDataType="decimal"/>
    </xmlCellPr>
  </singleXmlCell>
  <singleXmlCell id="333" r="H43" connectionId="0">
    <xmlCellPr id="1" uniqueName="P1071761">
      <xmlPr mapId="3" xpath="/GFI-IZD-KI/INT_1000337/P1071761" xmlDataType="decimal"/>
    </xmlCellPr>
  </singleXmlCell>
  <singleXmlCell id="334" r="I43" connectionId="0">
    <xmlCellPr id="1" uniqueName="P1071762">
      <xmlPr mapId="3" xpath="/GFI-IZD-KI/INT_1000337/P1071762" xmlDataType="decimal"/>
    </xmlCellPr>
  </singleXmlCell>
  <singleXmlCell id="335" r="H44" connectionId="0">
    <xmlCellPr id="1" uniqueName="P1071763">
      <xmlPr mapId="3" xpath="/GFI-IZD-KI/INT_1000337/P1071763" xmlDataType="decimal"/>
    </xmlCellPr>
  </singleXmlCell>
  <singleXmlCell id="336" r="I44" connectionId="0">
    <xmlCellPr id="1" uniqueName="P1071764">
      <xmlPr mapId="3" xpath="/GFI-IZD-KI/INT_1000337/P1071764" xmlDataType="decimal"/>
    </xmlCellPr>
  </singleXmlCell>
  <singleXmlCell id="337" r="H46" connectionId="0">
    <xmlCellPr id="1" uniqueName="P1071765">
      <xmlPr mapId="3" xpath="/GFI-IZD-KI/INT_1000337/P1071765" xmlDataType="decimal"/>
    </xmlCellPr>
  </singleXmlCell>
  <singleXmlCell id="338" r="I46" connectionId="0">
    <xmlCellPr id="1" uniqueName="P1071766">
      <xmlPr mapId="3" xpath="/GFI-IZD-KI/INT_1000337/P1071766" xmlDataType="decimal"/>
    </xmlCellPr>
  </singleXmlCell>
  <singleXmlCell id="339" r="H47" connectionId="0">
    <xmlCellPr id="1" uniqueName="P1071767">
      <xmlPr mapId="3" xpath="/GFI-IZD-KI/INT_1000337/P1071767" xmlDataType="decimal"/>
    </xmlCellPr>
  </singleXmlCell>
  <singleXmlCell id="340" r="I47" connectionId="0">
    <xmlCellPr id="1" uniqueName="P1071768">
      <xmlPr mapId="3" xpath="/GFI-IZD-KI/INT_1000337/P1071768" xmlDataType="decimal"/>
    </xmlCellPr>
  </singleXmlCell>
  <singleXmlCell id="341" r="H48" connectionId="0">
    <xmlCellPr id="1" uniqueName="P1071769">
      <xmlPr mapId="3" xpath="/GFI-IZD-KI/INT_1000337/P1071769" xmlDataType="decimal"/>
    </xmlCellPr>
  </singleXmlCell>
  <singleXmlCell id="342" r="I48" connectionId="0">
    <xmlCellPr id="1" uniqueName="P1071770">
      <xmlPr mapId="3" xpath="/GFI-IZD-KI/INT_1000337/P1071770" xmlDataType="decimal"/>
    </xmlCellPr>
  </singleXmlCell>
  <singleXmlCell id="343" r="H49" connectionId="0">
    <xmlCellPr id="1" uniqueName="P1071771">
      <xmlPr mapId="3" xpath="/GFI-IZD-KI/INT_1000337/P1071771" xmlDataType="decimal"/>
    </xmlCellPr>
  </singleXmlCell>
  <singleXmlCell id="344" r="I49" connectionId="0">
    <xmlCellPr id="1" uniqueName="P1071772">
      <xmlPr mapId="3" xpath="/GFI-IZD-KI/INT_1000337/P1071772" xmlDataType="decimal"/>
    </xmlCellPr>
  </singleXmlCell>
  <singleXmlCell id="345" r="H50" connectionId="0">
    <xmlCellPr id="1" uniqueName="P1071773">
      <xmlPr mapId="3" xpath="/GFI-IZD-KI/INT_1000337/P1071773" xmlDataType="decimal"/>
    </xmlCellPr>
  </singleXmlCell>
  <singleXmlCell id="346" r="I50" connectionId="0">
    <xmlCellPr id="1" uniqueName="P1071774">
      <xmlPr mapId="3" xpath="/GFI-IZD-KI/INT_1000337/P1071774" xmlDataType="decimal"/>
    </xmlCellPr>
  </singleXmlCell>
  <singleXmlCell id="347" r="H51" connectionId="0">
    <xmlCellPr id="1" uniqueName="P1071775">
      <xmlPr mapId="3" xpath="/GFI-IZD-KI/INT_1000337/P1071775" xmlDataType="decimal"/>
    </xmlCellPr>
  </singleXmlCell>
  <singleXmlCell id="348" r="I51" connectionId="0">
    <xmlCellPr id="1" uniqueName="P1071776">
      <xmlPr mapId="3" xpath="/GFI-IZD-KI/INT_1000337/P1071776" xmlDataType="decimal"/>
    </xmlCellPr>
  </singleXmlCell>
  <singleXmlCell id="349" r="H53" connectionId="0">
    <xmlCellPr id="1" uniqueName="P1071777">
      <xmlPr mapId="3" xpath="/GFI-IZD-KI/INT_1000337/P1071777" xmlDataType="decimal"/>
    </xmlCellPr>
  </singleXmlCell>
  <singleXmlCell id="350" r="I53" connectionId="0">
    <xmlCellPr id="1" uniqueName="P1071778">
      <xmlPr mapId="3" xpath="/GFI-IZD-KI/INT_1000337/P1071778" xmlDataType="decimal"/>
    </xmlCellPr>
  </singleXmlCell>
  <singleXmlCell id="351" r="H54" connectionId="0">
    <xmlCellPr id="1" uniqueName="P1071779">
      <xmlPr mapId="3" xpath="/GFI-IZD-KI/INT_1000337/P1071779" xmlDataType="decimal"/>
    </xmlCellPr>
  </singleXmlCell>
  <singleXmlCell id="352" r="I54" connectionId="0">
    <xmlCellPr id="1" uniqueName="P1071780">
      <xmlPr mapId="3" xpath="/GFI-IZD-KI/INT_1000337/P1071780" xmlDataType="decimal"/>
    </xmlCellPr>
  </singleXmlCell>
  <singleXmlCell id="353" r="H55" connectionId="0">
    <xmlCellPr id="1" uniqueName="P1071781">
      <xmlPr mapId="3" xpath="/GFI-IZD-KI/INT_1000337/P1071781" xmlDataType="decimal"/>
    </xmlCellPr>
  </singleXmlCell>
  <singleXmlCell id="354" r="I55" connectionId="0">
    <xmlCellPr id="1" uniqueName="P1071782">
      <xmlPr mapId="3" xpath="/GFI-IZD-KI/INT_1000337/P1071782" xmlDataType="decimal"/>
    </xmlCellPr>
  </singleXmlCell>
  <singleXmlCell id="355" r="H56" connectionId="0">
    <xmlCellPr id="1" uniqueName="P1071783">
      <xmlPr mapId="3" xpath="/GFI-IZD-KI/INT_1000337/P1071783" xmlDataType="decimal"/>
    </xmlCellPr>
  </singleXmlCell>
  <singleXmlCell id="356" r="I56" connectionId="0">
    <xmlCellPr id="1" uniqueName="P1071784">
      <xmlPr mapId="3" xpath="/GFI-IZD-KI/INT_1000337/P1071784" xmlDataType="decimal"/>
    </xmlCellPr>
  </singleXmlCell>
  <singleXmlCell id="357" r="H57" connectionId="0">
    <xmlCellPr id="1" uniqueName="P1071785">
      <xmlPr mapId="3" xpath="/GFI-IZD-KI/INT_1000337/P1071785" xmlDataType="decimal"/>
    </xmlCellPr>
  </singleXmlCell>
  <singleXmlCell id="358" r="I57" connectionId="0">
    <xmlCellPr id="1" uniqueName="P1071786">
      <xmlPr mapId="3" xpath="/GFI-IZD-KI/INT_1000337/P1071786" xmlDataType="decimal"/>
    </xmlCellPr>
  </singleXmlCell>
  <singleXmlCell id="359" r="H58" connectionId="0">
    <xmlCellPr id="1" uniqueName="P1071787">
      <xmlPr mapId="3" xpath="/GFI-IZD-KI/INT_1000337/P1071787" xmlDataType="decimal"/>
    </xmlCellPr>
  </singleXmlCell>
  <singleXmlCell id="360" r="I58" connectionId="0">
    <xmlCellPr id="1" uniqueName="P1071788">
      <xmlPr mapId="3" xpath="/GFI-IZD-KI/INT_1000337/P1071788" xmlDataType="decimal"/>
    </xmlCellPr>
  </singleXmlCell>
  <singleXmlCell id="361" r="H59" connectionId="0">
    <xmlCellPr id="1" uniqueName="P1071789">
      <xmlPr mapId="3" xpath="/GFI-IZD-KI/INT_1000337/P1071789" xmlDataType="decimal"/>
    </xmlCellPr>
  </singleXmlCell>
  <singleXmlCell id="362" r="I59" connectionId="0">
    <xmlCellPr id="1" uniqueName="P1071790">
      <xmlPr mapId="3" xpath="/GFI-IZD-KI/INT_1000337/P1071790" xmlDataType="decimal"/>
    </xmlCellPr>
  </singleXmlCell>
  <singleXmlCell id="363" r="H60" connectionId="0">
    <xmlCellPr id="1" uniqueName="P1071791">
      <xmlPr mapId="3" xpath="/GFI-IZD-KI/INT_1000337/P1071791" xmlDataType="decimal"/>
    </xmlCellPr>
  </singleXmlCell>
  <singleXmlCell id="364" r="I60" connectionId="0">
    <xmlCellPr id="1" uniqueName="P1071792">
      <xmlPr mapId="3" xpath="/GFI-IZD-KI/INT_1000337/P1071792" xmlDataType="decimal"/>
    </xmlCellPr>
  </singleXmlCell>
  <singleXmlCell id="365" r="H61" connectionId="0">
    <xmlCellPr id="1" uniqueName="P1071793">
      <xmlPr mapId="3" xpath="/GFI-IZD-KI/INT_1000337/P1071793" xmlDataType="decimal"/>
    </xmlCellPr>
  </singleXmlCell>
  <singleXmlCell id="366" r="I61" connectionId="0">
    <xmlCellPr id="1" uniqueName="P1071794">
      <xmlPr mapId="3" xpath="/GFI-IZD-KI/INT_1000337/P1071794" xmlDataType="decimal"/>
    </xmlCellPr>
  </singleXmlCell>
  <singleXmlCell id="367" r="H62" connectionId="0">
    <xmlCellPr id="1" uniqueName="P1071795">
      <xmlPr mapId="3" xpath="/GFI-IZD-KI/INT_1000337/P1071795" xmlDataType="decimal"/>
    </xmlCellPr>
  </singleXmlCell>
  <singleXmlCell id="368" r="I62" connectionId="0">
    <xmlCellPr id="1" uniqueName="P1071796">
      <xmlPr mapId="3" xpath="/GFI-IZD-KI/INT_1000337/P1071796" xmlDataType="decimal"/>
    </xmlCellPr>
  </singleXmlCell>
  <singleXmlCell id="369" r="H63" connectionId="0">
    <xmlCellPr id="1" uniqueName="P1071797">
      <xmlPr mapId="3" xpath="/GFI-IZD-KI/INT_1000337/P1071797" xmlDataType="decimal"/>
    </xmlCellPr>
  </singleXmlCell>
  <singleXmlCell id="370" r="I63" connectionId="0">
    <xmlCellPr id="1" uniqueName="P1071798">
      <xmlPr mapId="3" xpath="/GFI-IZD-KI/INT_1000337/P1071798" xmlDataType="decimal"/>
    </xmlCellPr>
  </singleXmlCell>
</singleXmlCells>
</file>

<file path=xl/tables/tableSingleCells5.xml><?xml version="1.0" encoding="utf-8"?>
<singleXmlCells xmlns="http://schemas.openxmlformats.org/spreadsheetml/2006/main">
  <singleXmlCell id="371" r="E6" connectionId="0">
    <xmlCellPr id="1" uniqueName="P1071799">
      <xmlPr mapId="3" xpath="/GFI-IZD-KI/IPK-KI_1000338/P1071799" xmlDataType="decimal"/>
    </xmlCellPr>
  </singleXmlCell>
  <singleXmlCell id="372" r="F6" connectionId="0">
    <xmlCellPr id="1" uniqueName="P1071800">
      <xmlPr mapId="3" xpath="/GFI-IZD-KI/IPK-KI_1000338/P1071800" xmlDataType="decimal"/>
    </xmlCellPr>
  </singleXmlCell>
  <singleXmlCell id="373" r="G6" connectionId="0">
    <xmlCellPr id="1" uniqueName="P1071801">
      <xmlPr mapId="3" xpath="/GFI-IZD-KI/IPK-KI_1000338/P1071801" xmlDataType="decimal"/>
    </xmlCellPr>
  </singleXmlCell>
  <singleXmlCell id="374" r="H6" connectionId="0">
    <xmlCellPr id="1" uniqueName="P1071802">
      <xmlPr mapId="3" xpath="/GFI-IZD-KI/IPK-KI_1000338/P1071802" xmlDataType="decimal"/>
    </xmlCellPr>
  </singleXmlCell>
  <singleXmlCell id="375" r="I6" connectionId="0">
    <xmlCellPr id="1" uniqueName="P1071803">
      <xmlPr mapId="3" xpath="/GFI-IZD-KI/IPK-KI_1000338/P1071803" xmlDataType="decimal"/>
    </xmlCellPr>
  </singleXmlCell>
  <singleXmlCell id="376" r="J6" connectionId="0">
    <xmlCellPr id="1" uniqueName="P1071804">
      <xmlPr mapId="3" xpath="/GFI-IZD-KI/IPK-KI_1000338/P1071804" xmlDataType="decimal"/>
    </xmlCellPr>
  </singleXmlCell>
  <singleXmlCell id="377" r="K6" connectionId="0">
    <xmlCellPr id="1" uniqueName="P1071805">
      <xmlPr mapId="3" xpath="/GFI-IZD-KI/IPK-KI_1000338/P1071805" xmlDataType="decimal"/>
    </xmlCellPr>
  </singleXmlCell>
  <singleXmlCell id="378" r="L6" connectionId="0">
    <xmlCellPr id="1" uniqueName="P1071806">
      <xmlPr mapId="3" xpath="/GFI-IZD-KI/IPK-KI_1000338/P1071806" xmlDataType="decimal"/>
    </xmlCellPr>
  </singleXmlCell>
  <singleXmlCell id="379" r="M6" connectionId="0">
    <xmlCellPr id="1" uniqueName="P1071807">
      <xmlPr mapId="3" xpath="/GFI-IZD-KI/IPK-KI_1000338/P1071807" xmlDataType="decimal"/>
    </xmlCellPr>
  </singleXmlCell>
  <singleXmlCell id="380" r="N6" connectionId="0">
    <xmlCellPr id="1" uniqueName="P1071808">
      <xmlPr mapId="3" xpath="/GFI-IZD-KI/IPK-KI_1000338/P1071808" xmlDataType="decimal"/>
    </xmlCellPr>
  </singleXmlCell>
  <singleXmlCell id="381" r="O6" connectionId="0">
    <xmlCellPr id="1" uniqueName="P1071809">
      <xmlPr mapId="3" xpath="/GFI-IZD-KI/IPK-KI_1000338/P1071809" xmlDataType="decimal"/>
    </xmlCellPr>
  </singleXmlCell>
  <singleXmlCell id="382" r="P6" connectionId="0">
    <xmlCellPr id="1" uniqueName="P1071810">
      <xmlPr mapId="3" xpath="/GFI-IZD-KI/IPK-KI_1000338/P1071810" xmlDataType="decimal"/>
    </xmlCellPr>
  </singleXmlCell>
  <singleXmlCell id="383" r="Q6" connectionId="0">
    <xmlCellPr id="1" uniqueName="P1071811">
      <xmlPr mapId="3" xpath="/GFI-IZD-KI/IPK-KI_1000338/P1071811" xmlDataType="decimal"/>
    </xmlCellPr>
  </singleXmlCell>
  <singleXmlCell id="384" r="R6" connectionId="0">
    <xmlCellPr id="1" uniqueName="P1071812">
      <xmlPr mapId="3" xpath="/GFI-IZD-KI/IPK-KI_1000338/P1071812" xmlDataType="decimal"/>
    </xmlCellPr>
  </singleXmlCell>
  <singleXmlCell id="385" r="E7" connectionId="0">
    <xmlCellPr id="1" uniqueName="P1071813">
      <xmlPr mapId="3" xpath="/GFI-IZD-KI/IPK-KI_1000338/P1071813" xmlDataType="decimal"/>
    </xmlCellPr>
  </singleXmlCell>
  <singleXmlCell id="386" r="F7" connectionId="0">
    <xmlCellPr id="1" uniqueName="P1071814">
      <xmlPr mapId="3" xpath="/GFI-IZD-KI/IPK-KI_1000338/P1071814" xmlDataType="decimal"/>
    </xmlCellPr>
  </singleXmlCell>
  <singleXmlCell id="387" r="G7" connectionId="0">
    <xmlCellPr id="1" uniqueName="P1071815">
      <xmlPr mapId="3" xpath="/GFI-IZD-KI/IPK-KI_1000338/P1071815" xmlDataType="decimal"/>
    </xmlCellPr>
  </singleXmlCell>
  <singleXmlCell id="388" r="H7" connectionId="0">
    <xmlCellPr id="1" uniqueName="P1071816">
      <xmlPr mapId="3" xpath="/GFI-IZD-KI/IPK-KI_1000338/P1071816" xmlDataType="decimal"/>
    </xmlCellPr>
  </singleXmlCell>
  <singleXmlCell id="389" r="I7" connectionId="0">
    <xmlCellPr id="1" uniqueName="P1071817">
      <xmlPr mapId="3" xpath="/GFI-IZD-KI/IPK-KI_1000338/P1071817" xmlDataType="decimal"/>
    </xmlCellPr>
  </singleXmlCell>
  <singleXmlCell id="390" r="J7" connectionId="0">
    <xmlCellPr id="1" uniqueName="P1071818">
      <xmlPr mapId="3" xpath="/GFI-IZD-KI/IPK-KI_1000338/P1071818" xmlDataType="decimal"/>
    </xmlCellPr>
  </singleXmlCell>
  <singleXmlCell id="391" r="K7" connectionId="0">
    <xmlCellPr id="1" uniqueName="P1071819">
      <xmlPr mapId="3" xpath="/GFI-IZD-KI/IPK-KI_1000338/P1071819" xmlDataType="decimal"/>
    </xmlCellPr>
  </singleXmlCell>
  <singleXmlCell id="392" r="L7" connectionId="0">
    <xmlCellPr id="1" uniqueName="P1071820">
      <xmlPr mapId="3" xpath="/GFI-IZD-KI/IPK-KI_1000338/P1071820" xmlDataType="decimal"/>
    </xmlCellPr>
  </singleXmlCell>
  <singleXmlCell id="393" r="M7" connectionId="0">
    <xmlCellPr id="1" uniqueName="P1071821">
      <xmlPr mapId="3" xpath="/GFI-IZD-KI/IPK-KI_1000338/P1071821" xmlDataType="decimal"/>
    </xmlCellPr>
  </singleXmlCell>
  <singleXmlCell id="394" r="N7" connectionId="0">
    <xmlCellPr id="1" uniqueName="P1071822">
      <xmlPr mapId="3" xpath="/GFI-IZD-KI/IPK-KI_1000338/P1071822" xmlDataType="decimal"/>
    </xmlCellPr>
  </singleXmlCell>
  <singleXmlCell id="395" r="O7" connectionId="0">
    <xmlCellPr id="1" uniqueName="P1071823">
      <xmlPr mapId="3" xpath="/GFI-IZD-KI/IPK-KI_1000338/P1071823" xmlDataType="decimal"/>
    </xmlCellPr>
  </singleXmlCell>
  <singleXmlCell id="396" r="P7" connectionId="0">
    <xmlCellPr id="1" uniqueName="P1071824">
      <xmlPr mapId="3" xpath="/GFI-IZD-KI/IPK-KI_1000338/P1071824" xmlDataType="decimal"/>
    </xmlCellPr>
  </singleXmlCell>
  <singleXmlCell id="397" r="Q7" connectionId="0">
    <xmlCellPr id="1" uniqueName="P1071825">
      <xmlPr mapId="3" xpath="/GFI-IZD-KI/IPK-KI_1000338/P1071825" xmlDataType="decimal"/>
    </xmlCellPr>
  </singleXmlCell>
  <singleXmlCell id="398" r="R7" connectionId="0">
    <xmlCellPr id="1" uniqueName="P1071826">
      <xmlPr mapId="3" xpath="/GFI-IZD-KI/IPK-KI_1000338/P1071826" xmlDataType="decimal"/>
    </xmlCellPr>
  </singleXmlCell>
  <singleXmlCell id="399" r="E8" connectionId="0">
    <xmlCellPr id="1" uniqueName="P1071827">
      <xmlPr mapId="3" xpath="/GFI-IZD-KI/IPK-KI_1000338/P1071827" xmlDataType="decimal"/>
    </xmlCellPr>
  </singleXmlCell>
  <singleXmlCell id="400" r="F8" connectionId="0">
    <xmlCellPr id="1" uniqueName="P1071828">
      <xmlPr mapId="3" xpath="/GFI-IZD-KI/IPK-KI_1000338/P1071828" xmlDataType="decimal"/>
    </xmlCellPr>
  </singleXmlCell>
  <singleXmlCell id="401" r="G8" connectionId="0">
    <xmlCellPr id="1" uniqueName="P1071829">
      <xmlPr mapId="3" xpath="/GFI-IZD-KI/IPK-KI_1000338/P1071829" xmlDataType="decimal"/>
    </xmlCellPr>
  </singleXmlCell>
  <singleXmlCell id="402" r="H8" connectionId="0">
    <xmlCellPr id="1" uniqueName="P1071830">
      <xmlPr mapId="3" xpath="/GFI-IZD-KI/IPK-KI_1000338/P1071830" xmlDataType="decimal"/>
    </xmlCellPr>
  </singleXmlCell>
  <singleXmlCell id="403" r="I8" connectionId="0">
    <xmlCellPr id="1" uniqueName="P1071831">
      <xmlPr mapId="3" xpath="/GFI-IZD-KI/IPK-KI_1000338/P1071831" xmlDataType="decimal"/>
    </xmlCellPr>
  </singleXmlCell>
  <singleXmlCell id="404" r="J8" connectionId="0">
    <xmlCellPr id="1" uniqueName="P1071832">
      <xmlPr mapId="3" xpath="/GFI-IZD-KI/IPK-KI_1000338/P1071832" xmlDataType="decimal"/>
    </xmlCellPr>
  </singleXmlCell>
  <singleXmlCell id="405" r="K8" connectionId="0">
    <xmlCellPr id="1" uniqueName="P1071833">
      <xmlPr mapId="3" xpath="/GFI-IZD-KI/IPK-KI_1000338/P1071833" xmlDataType="decimal"/>
    </xmlCellPr>
  </singleXmlCell>
  <singleXmlCell id="406" r="L8" connectionId="0">
    <xmlCellPr id="1" uniqueName="P1071834">
      <xmlPr mapId="3" xpath="/GFI-IZD-KI/IPK-KI_1000338/P1071834" xmlDataType="decimal"/>
    </xmlCellPr>
  </singleXmlCell>
  <singleXmlCell id="407" r="M8" connectionId="0">
    <xmlCellPr id="1" uniqueName="P1071835">
      <xmlPr mapId="3" xpath="/GFI-IZD-KI/IPK-KI_1000338/P1071835" xmlDataType="decimal"/>
    </xmlCellPr>
  </singleXmlCell>
  <singleXmlCell id="408" r="N8" connectionId="0">
    <xmlCellPr id="1" uniqueName="P1071836">
      <xmlPr mapId="3" xpath="/GFI-IZD-KI/IPK-KI_1000338/P1071836" xmlDataType="decimal"/>
    </xmlCellPr>
  </singleXmlCell>
  <singleXmlCell id="409" r="O8" connectionId="0">
    <xmlCellPr id="1" uniqueName="P1071837">
      <xmlPr mapId="3" xpath="/GFI-IZD-KI/IPK-KI_1000338/P1071837" xmlDataType="decimal"/>
    </xmlCellPr>
  </singleXmlCell>
  <singleXmlCell id="410" r="P8" connectionId="0">
    <xmlCellPr id="1" uniqueName="P1071838">
      <xmlPr mapId="3" xpath="/GFI-IZD-KI/IPK-KI_1000338/P1071838" xmlDataType="decimal"/>
    </xmlCellPr>
  </singleXmlCell>
  <singleXmlCell id="411" r="Q8" connectionId="0">
    <xmlCellPr id="1" uniqueName="P1071839">
      <xmlPr mapId="3" xpath="/GFI-IZD-KI/IPK-KI_1000338/P1071839" xmlDataType="decimal"/>
    </xmlCellPr>
  </singleXmlCell>
  <singleXmlCell id="412" r="R8" connectionId="0">
    <xmlCellPr id="1" uniqueName="P1071840">
      <xmlPr mapId="3" xpath="/GFI-IZD-KI/IPK-KI_1000338/P1071840" xmlDataType="decimal"/>
    </xmlCellPr>
  </singleXmlCell>
  <singleXmlCell id="413" r="E9" connectionId="0">
    <xmlCellPr id="1" uniqueName="P1071841">
      <xmlPr mapId="3" xpath="/GFI-IZD-KI/IPK-KI_1000338/P1071841" xmlDataType="decimal"/>
    </xmlCellPr>
  </singleXmlCell>
  <singleXmlCell id="414" r="F9" connectionId="0">
    <xmlCellPr id="1" uniqueName="P1071842">
      <xmlPr mapId="3" xpath="/GFI-IZD-KI/IPK-KI_1000338/P1071842" xmlDataType="decimal"/>
    </xmlCellPr>
  </singleXmlCell>
  <singleXmlCell id="415" r="G9" connectionId="0">
    <xmlCellPr id="1" uniqueName="P1071843">
      <xmlPr mapId="3" xpath="/GFI-IZD-KI/IPK-KI_1000338/P1071843" xmlDataType="decimal"/>
    </xmlCellPr>
  </singleXmlCell>
  <singleXmlCell id="416" r="H9" connectionId="0">
    <xmlCellPr id="1" uniqueName="P1071844">
      <xmlPr mapId="3" xpath="/GFI-IZD-KI/IPK-KI_1000338/P1071844" xmlDataType="decimal"/>
    </xmlCellPr>
  </singleXmlCell>
  <singleXmlCell id="417" r="I9" connectionId="0">
    <xmlCellPr id="1" uniqueName="P1071845">
      <xmlPr mapId="3" xpath="/GFI-IZD-KI/IPK-KI_1000338/P1071845" xmlDataType="decimal"/>
    </xmlCellPr>
  </singleXmlCell>
  <singleXmlCell id="418" r="J9" connectionId="0">
    <xmlCellPr id="1" uniqueName="P1071846">
      <xmlPr mapId="3" xpath="/GFI-IZD-KI/IPK-KI_1000338/P1071846" xmlDataType="decimal"/>
    </xmlCellPr>
  </singleXmlCell>
  <singleXmlCell id="419" r="K9" connectionId="0">
    <xmlCellPr id="1" uniqueName="P1071847">
      <xmlPr mapId="3" xpath="/GFI-IZD-KI/IPK-KI_1000338/P1071847" xmlDataType="decimal"/>
    </xmlCellPr>
  </singleXmlCell>
  <singleXmlCell id="420" r="L9" connectionId="0">
    <xmlCellPr id="1" uniqueName="P1071848">
      <xmlPr mapId="3" xpath="/GFI-IZD-KI/IPK-KI_1000338/P1071848" xmlDataType="decimal"/>
    </xmlCellPr>
  </singleXmlCell>
  <singleXmlCell id="421" r="M9" connectionId="0">
    <xmlCellPr id="1" uniqueName="P1071849">
      <xmlPr mapId="3" xpath="/GFI-IZD-KI/IPK-KI_1000338/P1071849" xmlDataType="decimal"/>
    </xmlCellPr>
  </singleXmlCell>
  <singleXmlCell id="422" r="N9" connectionId="0">
    <xmlCellPr id="1" uniqueName="P1071850">
      <xmlPr mapId="3" xpath="/GFI-IZD-KI/IPK-KI_1000338/P1071850" xmlDataType="decimal"/>
    </xmlCellPr>
  </singleXmlCell>
  <singleXmlCell id="423" r="O9" connectionId="0">
    <xmlCellPr id="1" uniqueName="P1071851">
      <xmlPr mapId="3" xpath="/GFI-IZD-KI/IPK-KI_1000338/P1071851" xmlDataType="decimal"/>
    </xmlCellPr>
  </singleXmlCell>
  <singleXmlCell id="424" r="P9" connectionId="0">
    <xmlCellPr id="1" uniqueName="P1071852">
      <xmlPr mapId="3" xpath="/GFI-IZD-KI/IPK-KI_1000338/P1071852" xmlDataType="decimal"/>
    </xmlCellPr>
  </singleXmlCell>
  <singleXmlCell id="425" r="Q9" connectionId="0">
    <xmlCellPr id="1" uniqueName="P1071853">
      <xmlPr mapId="3" xpath="/GFI-IZD-KI/IPK-KI_1000338/P1071853" xmlDataType="decimal"/>
    </xmlCellPr>
  </singleXmlCell>
  <singleXmlCell id="426" r="R9" connectionId="0">
    <xmlCellPr id="1" uniqueName="P1071854">
      <xmlPr mapId="3" xpath="/GFI-IZD-KI/IPK-KI_1000338/P1071854" xmlDataType="decimal"/>
    </xmlCellPr>
  </singleXmlCell>
  <singleXmlCell id="427" r="E10" connectionId="0">
    <xmlCellPr id="1" uniqueName="P1071855">
      <xmlPr mapId="3" xpath="/GFI-IZD-KI/IPK-KI_1000338/P1071855" xmlDataType="decimal"/>
    </xmlCellPr>
  </singleXmlCell>
  <singleXmlCell id="428" r="F10" connectionId="0">
    <xmlCellPr id="1" uniqueName="P1071856">
      <xmlPr mapId="3" xpath="/GFI-IZD-KI/IPK-KI_1000338/P1071856" xmlDataType="decimal"/>
    </xmlCellPr>
  </singleXmlCell>
  <singleXmlCell id="429" r="G10" connectionId="0">
    <xmlCellPr id="1" uniqueName="P1071857">
      <xmlPr mapId="3" xpath="/GFI-IZD-KI/IPK-KI_1000338/P1071857" xmlDataType="decimal"/>
    </xmlCellPr>
  </singleXmlCell>
  <singleXmlCell id="430" r="H10" connectionId="0">
    <xmlCellPr id="1" uniqueName="P1071858">
      <xmlPr mapId="3" xpath="/GFI-IZD-KI/IPK-KI_1000338/P1071858" xmlDataType="decimal"/>
    </xmlCellPr>
  </singleXmlCell>
  <singleXmlCell id="431" r="I10" connectionId="0">
    <xmlCellPr id="1" uniqueName="P1071859">
      <xmlPr mapId="3" xpath="/GFI-IZD-KI/IPK-KI_1000338/P1071859" xmlDataType="decimal"/>
    </xmlCellPr>
  </singleXmlCell>
  <singleXmlCell id="432" r="J10" connectionId="0">
    <xmlCellPr id="1" uniqueName="P1071860">
      <xmlPr mapId="3" xpath="/GFI-IZD-KI/IPK-KI_1000338/P1071860" xmlDataType="decimal"/>
    </xmlCellPr>
  </singleXmlCell>
  <singleXmlCell id="433" r="K10" connectionId="0">
    <xmlCellPr id="1" uniqueName="P1071861">
      <xmlPr mapId="3" xpath="/GFI-IZD-KI/IPK-KI_1000338/P1071861" xmlDataType="decimal"/>
    </xmlCellPr>
  </singleXmlCell>
  <singleXmlCell id="434" r="L10" connectionId="0">
    <xmlCellPr id="1" uniqueName="P1071862">
      <xmlPr mapId="3" xpath="/GFI-IZD-KI/IPK-KI_1000338/P1071862" xmlDataType="decimal"/>
    </xmlCellPr>
  </singleXmlCell>
  <singleXmlCell id="435" r="M10" connectionId="0">
    <xmlCellPr id="1" uniqueName="P1071863">
      <xmlPr mapId="3" xpath="/GFI-IZD-KI/IPK-KI_1000338/P1071863" xmlDataType="decimal"/>
    </xmlCellPr>
  </singleXmlCell>
  <singleXmlCell id="436" r="N10" connectionId="0">
    <xmlCellPr id="1" uniqueName="P1071864">
      <xmlPr mapId="3" xpath="/GFI-IZD-KI/IPK-KI_1000338/P1071864" xmlDataType="decimal"/>
    </xmlCellPr>
  </singleXmlCell>
  <singleXmlCell id="437" r="O10" connectionId="0">
    <xmlCellPr id="1" uniqueName="P1071865">
      <xmlPr mapId="3" xpath="/GFI-IZD-KI/IPK-KI_1000338/P1071865" xmlDataType="decimal"/>
    </xmlCellPr>
  </singleXmlCell>
  <singleXmlCell id="438" r="P10" connectionId="0">
    <xmlCellPr id="1" uniqueName="P1071866">
      <xmlPr mapId="3" xpath="/GFI-IZD-KI/IPK-KI_1000338/P1071866" xmlDataType="decimal"/>
    </xmlCellPr>
  </singleXmlCell>
  <singleXmlCell id="439" r="Q10" connectionId="0">
    <xmlCellPr id="1" uniqueName="P1071867">
      <xmlPr mapId="3" xpath="/GFI-IZD-KI/IPK-KI_1000338/P1071867" xmlDataType="decimal"/>
    </xmlCellPr>
  </singleXmlCell>
  <singleXmlCell id="440" r="R10" connectionId="0">
    <xmlCellPr id="1" uniqueName="P1071868">
      <xmlPr mapId="3" xpath="/GFI-IZD-KI/IPK-KI_1000338/P1071868" xmlDataType="decimal"/>
    </xmlCellPr>
  </singleXmlCell>
  <singleXmlCell id="441" r="E11" connectionId="0">
    <xmlCellPr id="1" uniqueName="P1071869">
      <xmlPr mapId="3" xpath="/GFI-IZD-KI/IPK-KI_1000338/P1071869" xmlDataType="decimal"/>
    </xmlCellPr>
  </singleXmlCell>
  <singleXmlCell id="442" r="F11" connectionId="0">
    <xmlCellPr id="1" uniqueName="P1071870">
      <xmlPr mapId="3" xpath="/GFI-IZD-KI/IPK-KI_1000338/P1071870" xmlDataType="decimal"/>
    </xmlCellPr>
  </singleXmlCell>
  <singleXmlCell id="443" r="G11" connectionId="0">
    <xmlCellPr id="1" uniqueName="P1071871">
      <xmlPr mapId="3" xpath="/GFI-IZD-KI/IPK-KI_1000338/P1071871" xmlDataType="decimal"/>
    </xmlCellPr>
  </singleXmlCell>
  <singleXmlCell id="444" r="H11" connectionId="0">
    <xmlCellPr id="1" uniqueName="P1071872">
      <xmlPr mapId="3" xpath="/GFI-IZD-KI/IPK-KI_1000338/P1071872" xmlDataType="decimal"/>
    </xmlCellPr>
  </singleXmlCell>
  <singleXmlCell id="445" r="I11" connectionId="0">
    <xmlCellPr id="1" uniqueName="P1071873">
      <xmlPr mapId="3" xpath="/GFI-IZD-KI/IPK-KI_1000338/P1071873" xmlDataType="decimal"/>
    </xmlCellPr>
  </singleXmlCell>
  <singleXmlCell id="446" r="J11" connectionId="0">
    <xmlCellPr id="1" uniqueName="P1071874">
      <xmlPr mapId="3" xpath="/GFI-IZD-KI/IPK-KI_1000338/P1071874" xmlDataType="decimal"/>
    </xmlCellPr>
  </singleXmlCell>
  <singleXmlCell id="447" r="K11" connectionId="0">
    <xmlCellPr id="1" uniqueName="P1071875">
      <xmlPr mapId="3" xpath="/GFI-IZD-KI/IPK-KI_1000338/P1071875" xmlDataType="decimal"/>
    </xmlCellPr>
  </singleXmlCell>
  <singleXmlCell id="448" r="L11" connectionId="0">
    <xmlCellPr id="1" uniqueName="P1071876">
      <xmlPr mapId="3" xpath="/GFI-IZD-KI/IPK-KI_1000338/P1071876" xmlDataType="decimal"/>
    </xmlCellPr>
  </singleXmlCell>
  <singleXmlCell id="449" r="M11" connectionId="0">
    <xmlCellPr id="1" uniqueName="P1071877">
      <xmlPr mapId="3" xpath="/GFI-IZD-KI/IPK-KI_1000338/P1071877" xmlDataType="decimal"/>
    </xmlCellPr>
  </singleXmlCell>
  <singleXmlCell id="450" r="N11" connectionId="0">
    <xmlCellPr id="1" uniqueName="P1071878">
      <xmlPr mapId="3" xpath="/GFI-IZD-KI/IPK-KI_1000338/P1071878" xmlDataType="decimal"/>
    </xmlCellPr>
  </singleXmlCell>
  <singleXmlCell id="451" r="O11" connectionId="0">
    <xmlCellPr id="1" uniqueName="P1071879">
      <xmlPr mapId="3" xpath="/GFI-IZD-KI/IPK-KI_1000338/P1071879" xmlDataType="decimal"/>
    </xmlCellPr>
  </singleXmlCell>
  <singleXmlCell id="452" r="P11" connectionId="0">
    <xmlCellPr id="1" uniqueName="P1071880">
      <xmlPr mapId="3" xpath="/GFI-IZD-KI/IPK-KI_1000338/P1071880" xmlDataType="decimal"/>
    </xmlCellPr>
  </singleXmlCell>
  <singleXmlCell id="453" r="Q11" connectionId="0">
    <xmlCellPr id="1" uniqueName="P1071881">
      <xmlPr mapId="3" xpath="/GFI-IZD-KI/IPK-KI_1000338/P1071881" xmlDataType="decimal"/>
    </xmlCellPr>
  </singleXmlCell>
  <singleXmlCell id="454" r="R11" connectionId="0">
    <xmlCellPr id="1" uniqueName="P1071882">
      <xmlPr mapId="3" xpath="/GFI-IZD-KI/IPK-KI_1000338/P1071882" xmlDataType="decimal"/>
    </xmlCellPr>
  </singleXmlCell>
  <singleXmlCell id="455" r="E12" connectionId="0">
    <xmlCellPr id="1" uniqueName="P1071883">
      <xmlPr mapId="3" xpath="/GFI-IZD-KI/IPK-KI_1000338/P1071883" xmlDataType="decimal"/>
    </xmlCellPr>
  </singleXmlCell>
  <singleXmlCell id="456" r="F12" connectionId="0">
    <xmlCellPr id="1" uniqueName="P1071884">
      <xmlPr mapId="3" xpath="/GFI-IZD-KI/IPK-KI_1000338/P1071884" xmlDataType="decimal"/>
    </xmlCellPr>
  </singleXmlCell>
  <singleXmlCell id="457" r="G12" connectionId="0">
    <xmlCellPr id="1" uniqueName="P1071885">
      <xmlPr mapId="3" xpath="/GFI-IZD-KI/IPK-KI_1000338/P1071885" xmlDataType="decimal"/>
    </xmlCellPr>
  </singleXmlCell>
  <singleXmlCell id="458" r="H12" connectionId="0">
    <xmlCellPr id="1" uniqueName="P1071886">
      <xmlPr mapId="3" xpath="/GFI-IZD-KI/IPK-KI_1000338/P1071886" xmlDataType="decimal"/>
    </xmlCellPr>
  </singleXmlCell>
  <singleXmlCell id="459" r="I12" connectionId="0">
    <xmlCellPr id="1" uniqueName="P1071887">
      <xmlPr mapId="3" xpath="/GFI-IZD-KI/IPK-KI_1000338/P1071887" xmlDataType="decimal"/>
    </xmlCellPr>
  </singleXmlCell>
  <singleXmlCell id="460" r="J12" connectionId="0">
    <xmlCellPr id="1" uniqueName="P1071888">
      <xmlPr mapId="3" xpath="/GFI-IZD-KI/IPK-KI_1000338/P1071888" xmlDataType="decimal"/>
    </xmlCellPr>
  </singleXmlCell>
  <singleXmlCell id="461" r="K12" connectionId="0">
    <xmlCellPr id="1" uniqueName="P1071889">
      <xmlPr mapId="3" xpath="/GFI-IZD-KI/IPK-KI_1000338/P1071889" xmlDataType="decimal"/>
    </xmlCellPr>
  </singleXmlCell>
  <singleXmlCell id="462" r="L12" connectionId="0">
    <xmlCellPr id="1" uniqueName="P1071890">
      <xmlPr mapId="3" xpath="/GFI-IZD-KI/IPK-KI_1000338/P1071890" xmlDataType="decimal"/>
    </xmlCellPr>
  </singleXmlCell>
  <singleXmlCell id="463" r="M12" connectionId="0">
    <xmlCellPr id="1" uniqueName="P1071891">
      <xmlPr mapId="3" xpath="/GFI-IZD-KI/IPK-KI_1000338/P1071891" xmlDataType="decimal"/>
    </xmlCellPr>
  </singleXmlCell>
  <singleXmlCell id="464" r="N12" connectionId="0">
    <xmlCellPr id="1" uniqueName="P1071892">
      <xmlPr mapId="3" xpath="/GFI-IZD-KI/IPK-KI_1000338/P1071892" xmlDataType="decimal"/>
    </xmlCellPr>
  </singleXmlCell>
  <singleXmlCell id="465" r="O12" connectionId="0">
    <xmlCellPr id="1" uniqueName="P1071893">
      <xmlPr mapId="3" xpath="/GFI-IZD-KI/IPK-KI_1000338/P1071893" xmlDataType="decimal"/>
    </xmlCellPr>
  </singleXmlCell>
  <singleXmlCell id="466" r="P12" connectionId="0">
    <xmlCellPr id="1" uniqueName="P1071894">
      <xmlPr mapId="3" xpath="/GFI-IZD-KI/IPK-KI_1000338/P1071894" xmlDataType="decimal"/>
    </xmlCellPr>
  </singleXmlCell>
  <singleXmlCell id="467" r="Q12" connectionId="0">
    <xmlCellPr id="1" uniqueName="P1071895">
      <xmlPr mapId="3" xpath="/GFI-IZD-KI/IPK-KI_1000338/P1071895" xmlDataType="decimal"/>
    </xmlCellPr>
  </singleXmlCell>
  <singleXmlCell id="468" r="R12" connectionId="0">
    <xmlCellPr id="1" uniqueName="P1071896">
      <xmlPr mapId="3" xpath="/GFI-IZD-KI/IPK-KI_1000338/P1071896" xmlDataType="decimal"/>
    </xmlCellPr>
  </singleXmlCell>
  <singleXmlCell id="469" r="E13" connectionId="0">
    <xmlCellPr id="1" uniqueName="P1071897">
      <xmlPr mapId="3" xpath="/GFI-IZD-KI/IPK-KI_1000338/P1071897" xmlDataType="decimal"/>
    </xmlCellPr>
  </singleXmlCell>
  <singleXmlCell id="470" r="F13" connectionId="0">
    <xmlCellPr id="1" uniqueName="P1071898">
      <xmlPr mapId="3" xpath="/GFI-IZD-KI/IPK-KI_1000338/P1071898" xmlDataType="decimal"/>
    </xmlCellPr>
  </singleXmlCell>
  <singleXmlCell id="471" r="G13" connectionId="0">
    <xmlCellPr id="1" uniqueName="P1071899">
      <xmlPr mapId="3" xpath="/GFI-IZD-KI/IPK-KI_1000338/P1071899" xmlDataType="decimal"/>
    </xmlCellPr>
  </singleXmlCell>
  <singleXmlCell id="472" r="H13" connectionId="0">
    <xmlCellPr id="1" uniqueName="P1071900">
      <xmlPr mapId="3" xpath="/GFI-IZD-KI/IPK-KI_1000338/P1071900" xmlDataType="decimal"/>
    </xmlCellPr>
  </singleXmlCell>
  <singleXmlCell id="473" r="I13" connectionId="0">
    <xmlCellPr id="1" uniqueName="P1071901">
      <xmlPr mapId="3" xpath="/GFI-IZD-KI/IPK-KI_1000338/P1071901" xmlDataType="decimal"/>
    </xmlCellPr>
  </singleXmlCell>
  <singleXmlCell id="474" r="J13" connectionId="0">
    <xmlCellPr id="1" uniqueName="P1071902">
      <xmlPr mapId="3" xpath="/GFI-IZD-KI/IPK-KI_1000338/P1071902" xmlDataType="decimal"/>
    </xmlCellPr>
  </singleXmlCell>
  <singleXmlCell id="475" r="K13" connectionId="0">
    <xmlCellPr id="1" uniqueName="P1071903">
      <xmlPr mapId="3" xpath="/GFI-IZD-KI/IPK-KI_1000338/P1071903" xmlDataType="decimal"/>
    </xmlCellPr>
  </singleXmlCell>
  <singleXmlCell id="476" r="L13" connectionId="0">
    <xmlCellPr id="1" uniqueName="P1071904">
      <xmlPr mapId="3" xpath="/GFI-IZD-KI/IPK-KI_1000338/P1071904" xmlDataType="decimal"/>
    </xmlCellPr>
  </singleXmlCell>
  <singleXmlCell id="477" r="M13" connectionId="0">
    <xmlCellPr id="1" uniqueName="P1071905">
      <xmlPr mapId="3" xpath="/GFI-IZD-KI/IPK-KI_1000338/P1071905" xmlDataType="decimal"/>
    </xmlCellPr>
  </singleXmlCell>
  <singleXmlCell id="478" r="N13" connectionId="0">
    <xmlCellPr id="1" uniqueName="P1071906">
      <xmlPr mapId="3" xpath="/GFI-IZD-KI/IPK-KI_1000338/P1071906" xmlDataType="decimal"/>
    </xmlCellPr>
  </singleXmlCell>
  <singleXmlCell id="479" r="O13" connectionId="0">
    <xmlCellPr id="1" uniqueName="P1071907">
      <xmlPr mapId="3" xpath="/GFI-IZD-KI/IPK-KI_1000338/P1071907" xmlDataType="decimal"/>
    </xmlCellPr>
  </singleXmlCell>
  <singleXmlCell id="480" r="P13" connectionId="0">
    <xmlCellPr id="1" uniqueName="P1071908">
      <xmlPr mapId="3" xpath="/GFI-IZD-KI/IPK-KI_1000338/P1071908" xmlDataType="decimal"/>
    </xmlCellPr>
  </singleXmlCell>
  <singleXmlCell id="481" r="Q13" connectionId="0">
    <xmlCellPr id="1" uniqueName="P1071909">
      <xmlPr mapId="3" xpath="/GFI-IZD-KI/IPK-KI_1000338/P1071909" xmlDataType="decimal"/>
    </xmlCellPr>
  </singleXmlCell>
  <singleXmlCell id="482" r="R13" connectionId="0">
    <xmlCellPr id="1" uniqueName="P1071910">
      <xmlPr mapId="3" xpath="/GFI-IZD-KI/IPK-KI_1000338/P1071910" xmlDataType="decimal"/>
    </xmlCellPr>
  </singleXmlCell>
  <singleXmlCell id="483" r="E14" connectionId="0">
    <xmlCellPr id="1" uniqueName="P1071911">
      <xmlPr mapId="3" xpath="/GFI-IZD-KI/IPK-KI_1000338/P1071911" xmlDataType="decimal"/>
    </xmlCellPr>
  </singleXmlCell>
  <singleXmlCell id="484" r="F14" connectionId="0">
    <xmlCellPr id="1" uniqueName="P1071912">
      <xmlPr mapId="3" xpath="/GFI-IZD-KI/IPK-KI_1000338/P1071912" xmlDataType="decimal"/>
    </xmlCellPr>
  </singleXmlCell>
  <singleXmlCell id="485" r="G14" connectionId="0">
    <xmlCellPr id="1" uniqueName="P1071913">
      <xmlPr mapId="3" xpath="/GFI-IZD-KI/IPK-KI_1000338/P1071913" xmlDataType="decimal"/>
    </xmlCellPr>
  </singleXmlCell>
  <singleXmlCell id="486" r="H14" connectionId="0">
    <xmlCellPr id="1" uniqueName="P1071914">
      <xmlPr mapId="3" xpath="/GFI-IZD-KI/IPK-KI_1000338/P1071914" xmlDataType="decimal"/>
    </xmlCellPr>
  </singleXmlCell>
  <singleXmlCell id="487" r="I14" connectionId="0">
    <xmlCellPr id="1" uniqueName="P1071915">
      <xmlPr mapId="3" xpath="/GFI-IZD-KI/IPK-KI_1000338/P1071915" xmlDataType="decimal"/>
    </xmlCellPr>
  </singleXmlCell>
  <singleXmlCell id="488" r="J14" connectionId="0">
    <xmlCellPr id="1" uniqueName="P1071916">
      <xmlPr mapId="3" xpath="/GFI-IZD-KI/IPK-KI_1000338/P1071916" xmlDataType="decimal"/>
    </xmlCellPr>
  </singleXmlCell>
  <singleXmlCell id="489" r="K14" connectionId="0">
    <xmlCellPr id="1" uniqueName="P1071917">
      <xmlPr mapId="3" xpath="/GFI-IZD-KI/IPK-KI_1000338/P1071917" xmlDataType="decimal"/>
    </xmlCellPr>
  </singleXmlCell>
  <singleXmlCell id="490" r="L14" connectionId="0">
    <xmlCellPr id="1" uniqueName="P1071918">
      <xmlPr mapId="3" xpath="/GFI-IZD-KI/IPK-KI_1000338/P1071918" xmlDataType="decimal"/>
    </xmlCellPr>
  </singleXmlCell>
  <singleXmlCell id="491" r="M14" connectionId="0">
    <xmlCellPr id="1" uniqueName="P1071919">
      <xmlPr mapId="3" xpath="/GFI-IZD-KI/IPK-KI_1000338/P1071919" xmlDataType="decimal"/>
    </xmlCellPr>
  </singleXmlCell>
  <singleXmlCell id="492" r="N14" connectionId="0">
    <xmlCellPr id="1" uniqueName="P1071920">
      <xmlPr mapId="3" xpath="/GFI-IZD-KI/IPK-KI_1000338/P1071920" xmlDataType="decimal"/>
    </xmlCellPr>
  </singleXmlCell>
  <singleXmlCell id="493" r="O14" connectionId="0">
    <xmlCellPr id="1" uniqueName="P1071921">
      <xmlPr mapId="3" xpath="/GFI-IZD-KI/IPK-KI_1000338/P1071921" xmlDataType="decimal"/>
    </xmlCellPr>
  </singleXmlCell>
  <singleXmlCell id="494" r="P14" connectionId="0">
    <xmlCellPr id="1" uniqueName="P1071922">
      <xmlPr mapId="3" xpath="/GFI-IZD-KI/IPK-KI_1000338/P1071922" xmlDataType="decimal"/>
    </xmlCellPr>
  </singleXmlCell>
  <singleXmlCell id="495" r="Q14" connectionId="0">
    <xmlCellPr id="1" uniqueName="P1071923">
      <xmlPr mapId="3" xpath="/GFI-IZD-KI/IPK-KI_1000338/P1071923" xmlDataType="decimal"/>
    </xmlCellPr>
  </singleXmlCell>
  <singleXmlCell id="496" r="R14" connectionId="0">
    <xmlCellPr id="1" uniqueName="P1071924">
      <xmlPr mapId="3" xpath="/GFI-IZD-KI/IPK-KI_1000338/P1071924" xmlDataType="decimal"/>
    </xmlCellPr>
  </singleXmlCell>
  <singleXmlCell id="497" r="E15" connectionId="0">
    <xmlCellPr id="1" uniqueName="P1071925">
      <xmlPr mapId="3" xpath="/GFI-IZD-KI/IPK-KI_1000338/P1071925" xmlDataType="decimal"/>
    </xmlCellPr>
  </singleXmlCell>
  <singleXmlCell id="498" r="F15" connectionId="0">
    <xmlCellPr id="1" uniqueName="P1071926">
      <xmlPr mapId="3" xpath="/GFI-IZD-KI/IPK-KI_1000338/P1071926" xmlDataType="decimal"/>
    </xmlCellPr>
  </singleXmlCell>
  <singleXmlCell id="499" r="G15" connectionId="0">
    <xmlCellPr id="1" uniqueName="P1071927">
      <xmlPr mapId="3" xpath="/GFI-IZD-KI/IPK-KI_1000338/P1071927" xmlDataType="decimal"/>
    </xmlCellPr>
  </singleXmlCell>
  <singleXmlCell id="500" r="H15" connectionId="0">
    <xmlCellPr id="1" uniqueName="P1071928">
      <xmlPr mapId="3" xpath="/GFI-IZD-KI/IPK-KI_1000338/P1071928" xmlDataType="decimal"/>
    </xmlCellPr>
  </singleXmlCell>
  <singleXmlCell id="501" r="I15" connectionId="0">
    <xmlCellPr id="1" uniqueName="P1071929">
      <xmlPr mapId="3" xpath="/GFI-IZD-KI/IPK-KI_1000338/P1071929" xmlDataType="decimal"/>
    </xmlCellPr>
  </singleXmlCell>
  <singleXmlCell id="502" r="J15" connectionId="0">
    <xmlCellPr id="1" uniqueName="P1071930">
      <xmlPr mapId="3" xpath="/GFI-IZD-KI/IPK-KI_1000338/P1071930" xmlDataType="decimal"/>
    </xmlCellPr>
  </singleXmlCell>
  <singleXmlCell id="503" r="K15" connectionId="0">
    <xmlCellPr id="1" uniqueName="P1071931">
      <xmlPr mapId="3" xpath="/GFI-IZD-KI/IPK-KI_1000338/P1071931" xmlDataType="decimal"/>
    </xmlCellPr>
  </singleXmlCell>
  <singleXmlCell id="504" r="L15" connectionId="0">
    <xmlCellPr id="1" uniqueName="P1071932">
      <xmlPr mapId="3" xpath="/GFI-IZD-KI/IPK-KI_1000338/P1071932" xmlDataType="decimal"/>
    </xmlCellPr>
  </singleXmlCell>
  <singleXmlCell id="505" r="M15" connectionId="0">
    <xmlCellPr id="1" uniqueName="P1071933">
      <xmlPr mapId="3" xpath="/GFI-IZD-KI/IPK-KI_1000338/P1071933" xmlDataType="decimal"/>
    </xmlCellPr>
  </singleXmlCell>
  <singleXmlCell id="506" r="N15" connectionId="0">
    <xmlCellPr id="1" uniqueName="P1071934">
      <xmlPr mapId="3" xpath="/GFI-IZD-KI/IPK-KI_1000338/P1071934" xmlDataType="decimal"/>
    </xmlCellPr>
  </singleXmlCell>
  <singleXmlCell id="507" r="O15" connectionId="0">
    <xmlCellPr id="1" uniqueName="P1071935">
      <xmlPr mapId="3" xpath="/GFI-IZD-KI/IPK-KI_1000338/P1071935" xmlDataType="decimal"/>
    </xmlCellPr>
  </singleXmlCell>
  <singleXmlCell id="508" r="P15" connectionId="0">
    <xmlCellPr id="1" uniqueName="P1071936">
      <xmlPr mapId="3" xpath="/GFI-IZD-KI/IPK-KI_1000338/P1071936" xmlDataType="decimal"/>
    </xmlCellPr>
  </singleXmlCell>
  <singleXmlCell id="509" r="Q15" connectionId="0">
    <xmlCellPr id="1" uniqueName="P1071937">
      <xmlPr mapId="3" xpath="/GFI-IZD-KI/IPK-KI_1000338/P1071937" xmlDataType="decimal"/>
    </xmlCellPr>
  </singleXmlCell>
  <singleXmlCell id="510" r="R15" connectionId="0">
    <xmlCellPr id="1" uniqueName="P1071938">
      <xmlPr mapId="3" xpath="/GFI-IZD-KI/IPK-KI_1000338/P1071938" xmlDataType="decimal"/>
    </xmlCellPr>
  </singleXmlCell>
  <singleXmlCell id="511" r="E16" connectionId="0">
    <xmlCellPr id="1" uniqueName="P1071939">
      <xmlPr mapId="3" xpath="/GFI-IZD-KI/IPK-KI_1000338/P1071939" xmlDataType="decimal"/>
    </xmlCellPr>
  </singleXmlCell>
  <singleXmlCell id="512" r="F16" connectionId="0">
    <xmlCellPr id="1" uniqueName="P1071940">
      <xmlPr mapId="3" xpath="/GFI-IZD-KI/IPK-KI_1000338/P1071940" xmlDataType="decimal"/>
    </xmlCellPr>
  </singleXmlCell>
  <singleXmlCell id="513" r="G16" connectionId="0">
    <xmlCellPr id="1" uniqueName="P1071941">
      <xmlPr mapId="3" xpath="/GFI-IZD-KI/IPK-KI_1000338/P1071941" xmlDataType="decimal"/>
    </xmlCellPr>
  </singleXmlCell>
  <singleXmlCell id="514" r="H16" connectionId="0">
    <xmlCellPr id="1" uniqueName="P1071942">
      <xmlPr mapId="3" xpath="/GFI-IZD-KI/IPK-KI_1000338/P1071942" xmlDataType="decimal"/>
    </xmlCellPr>
  </singleXmlCell>
  <singleXmlCell id="515" r="I16" connectionId="0">
    <xmlCellPr id="1" uniqueName="P1071943">
      <xmlPr mapId="3" xpath="/GFI-IZD-KI/IPK-KI_1000338/P1071943" xmlDataType="decimal"/>
    </xmlCellPr>
  </singleXmlCell>
  <singleXmlCell id="516" r="J16" connectionId="0">
    <xmlCellPr id="1" uniqueName="P1071944">
      <xmlPr mapId="3" xpath="/GFI-IZD-KI/IPK-KI_1000338/P1071944" xmlDataType="decimal"/>
    </xmlCellPr>
  </singleXmlCell>
  <singleXmlCell id="517" r="K16" connectionId="0">
    <xmlCellPr id="1" uniqueName="P1071945">
      <xmlPr mapId="3" xpath="/GFI-IZD-KI/IPK-KI_1000338/P1071945" xmlDataType="decimal"/>
    </xmlCellPr>
  </singleXmlCell>
  <singleXmlCell id="518" r="L16" connectionId="0">
    <xmlCellPr id="1" uniqueName="P1071946">
      <xmlPr mapId="3" xpath="/GFI-IZD-KI/IPK-KI_1000338/P1071946" xmlDataType="decimal"/>
    </xmlCellPr>
  </singleXmlCell>
  <singleXmlCell id="519" r="M16" connectionId="0">
    <xmlCellPr id="1" uniqueName="P1071947">
      <xmlPr mapId="3" xpath="/GFI-IZD-KI/IPK-KI_1000338/P1071947" xmlDataType="decimal"/>
    </xmlCellPr>
  </singleXmlCell>
  <singleXmlCell id="520" r="N16" connectionId="0">
    <xmlCellPr id="1" uniqueName="P1071948">
      <xmlPr mapId="3" xpath="/GFI-IZD-KI/IPK-KI_1000338/P1071948" xmlDataType="decimal"/>
    </xmlCellPr>
  </singleXmlCell>
  <singleXmlCell id="521" r="O16" connectionId="0">
    <xmlCellPr id="1" uniqueName="P1071949">
      <xmlPr mapId="3" xpath="/GFI-IZD-KI/IPK-KI_1000338/P1071949" xmlDataType="decimal"/>
    </xmlCellPr>
  </singleXmlCell>
  <singleXmlCell id="522" r="P16" connectionId="0">
    <xmlCellPr id="1" uniqueName="P1071950">
      <xmlPr mapId="3" xpath="/GFI-IZD-KI/IPK-KI_1000338/P1071950" xmlDataType="decimal"/>
    </xmlCellPr>
  </singleXmlCell>
  <singleXmlCell id="523" r="Q16" connectionId="0">
    <xmlCellPr id="1" uniqueName="P1071951">
      <xmlPr mapId="3" xpath="/GFI-IZD-KI/IPK-KI_1000338/P1071951" xmlDataType="decimal"/>
    </xmlCellPr>
  </singleXmlCell>
  <singleXmlCell id="524" r="R16" connectionId="0">
    <xmlCellPr id="1" uniqueName="P1071952">
      <xmlPr mapId="3" xpath="/GFI-IZD-KI/IPK-KI_1000338/P1071952" xmlDataType="decimal"/>
    </xmlCellPr>
  </singleXmlCell>
  <singleXmlCell id="525" r="E17" connectionId="0">
    <xmlCellPr id="1" uniqueName="P1071953">
      <xmlPr mapId="3" xpath="/GFI-IZD-KI/IPK-KI_1000338/P1071953" xmlDataType="decimal"/>
    </xmlCellPr>
  </singleXmlCell>
  <singleXmlCell id="526" r="F17" connectionId="0">
    <xmlCellPr id="1" uniqueName="P1071954">
      <xmlPr mapId="3" xpath="/GFI-IZD-KI/IPK-KI_1000338/P1071954" xmlDataType="decimal"/>
    </xmlCellPr>
  </singleXmlCell>
  <singleXmlCell id="527" r="G17" connectionId="0">
    <xmlCellPr id="1" uniqueName="P1071955">
      <xmlPr mapId="3" xpath="/GFI-IZD-KI/IPK-KI_1000338/P1071955" xmlDataType="decimal"/>
    </xmlCellPr>
  </singleXmlCell>
  <singleXmlCell id="528" r="H17" connectionId="0">
    <xmlCellPr id="1" uniqueName="P1071956">
      <xmlPr mapId="3" xpath="/GFI-IZD-KI/IPK-KI_1000338/P1071956" xmlDataType="decimal"/>
    </xmlCellPr>
  </singleXmlCell>
  <singleXmlCell id="529" r="I17" connectionId="0">
    <xmlCellPr id="1" uniqueName="P1071957">
      <xmlPr mapId="3" xpath="/GFI-IZD-KI/IPK-KI_1000338/P1071957" xmlDataType="decimal"/>
    </xmlCellPr>
  </singleXmlCell>
  <singleXmlCell id="530" r="J17" connectionId="0">
    <xmlCellPr id="1" uniqueName="P1071958">
      <xmlPr mapId="3" xpath="/GFI-IZD-KI/IPK-KI_1000338/P1071958" xmlDataType="decimal"/>
    </xmlCellPr>
  </singleXmlCell>
  <singleXmlCell id="531" r="K17" connectionId="0">
    <xmlCellPr id="1" uniqueName="P1071959">
      <xmlPr mapId="3" xpath="/GFI-IZD-KI/IPK-KI_1000338/P1071959" xmlDataType="decimal"/>
    </xmlCellPr>
  </singleXmlCell>
  <singleXmlCell id="532" r="L17" connectionId="0">
    <xmlCellPr id="1" uniqueName="P1071960">
      <xmlPr mapId="3" xpath="/GFI-IZD-KI/IPK-KI_1000338/P1071960" xmlDataType="decimal"/>
    </xmlCellPr>
  </singleXmlCell>
  <singleXmlCell id="533" r="M17" connectionId="0">
    <xmlCellPr id="1" uniqueName="P1071961">
      <xmlPr mapId="3" xpath="/GFI-IZD-KI/IPK-KI_1000338/P1071961" xmlDataType="decimal"/>
    </xmlCellPr>
  </singleXmlCell>
  <singleXmlCell id="534" r="N17" connectionId="0">
    <xmlCellPr id="1" uniqueName="P1071962">
      <xmlPr mapId="3" xpath="/GFI-IZD-KI/IPK-KI_1000338/P1071962" xmlDataType="decimal"/>
    </xmlCellPr>
  </singleXmlCell>
  <singleXmlCell id="535" r="O17" connectionId="0">
    <xmlCellPr id="1" uniqueName="P1071963">
      <xmlPr mapId="3" xpath="/GFI-IZD-KI/IPK-KI_1000338/P1071963" xmlDataType="decimal"/>
    </xmlCellPr>
  </singleXmlCell>
  <singleXmlCell id="536" r="P17" connectionId="0">
    <xmlCellPr id="1" uniqueName="P1071964">
      <xmlPr mapId="3" xpath="/GFI-IZD-KI/IPK-KI_1000338/P1071964" xmlDataType="decimal"/>
    </xmlCellPr>
  </singleXmlCell>
  <singleXmlCell id="537" r="Q17" connectionId="0">
    <xmlCellPr id="1" uniqueName="P1071965">
      <xmlPr mapId="3" xpath="/GFI-IZD-KI/IPK-KI_1000338/P1071965" xmlDataType="decimal"/>
    </xmlCellPr>
  </singleXmlCell>
  <singleXmlCell id="538" r="R17" connectionId="0">
    <xmlCellPr id="1" uniqueName="P1071966">
      <xmlPr mapId="3" xpath="/GFI-IZD-KI/IPK-KI_1000338/P1071966" xmlDataType="decimal"/>
    </xmlCellPr>
  </singleXmlCell>
  <singleXmlCell id="539" r="E18" connectionId="0">
    <xmlCellPr id="1" uniqueName="P1071967">
      <xmlPr mapId="3" xpath="/GFI-IZD-KI/IPK-KI_1000338/P1071967" xmlDataType="decimal"/>
    </xmlCellPr>
  </singleXmlCell>
  <singleXmlCell id="540" r="F18" connectionId="0">
    <xmlCellPr id="1" uniqueName="P1071968">
      <xmlPr mapId="3" xpath="/GFI-IZD-KI/IPK-KI_1000338/P1071968" xmlDataType="decimal"/>
    </xmlCellPr>
  </singleXmlCell>
  <singleXmlCell id="541" r="G18" connectionId="0">
    <xmlCellPr id="1" uniqueName="P1071969">
      <xmlPr mapId="3" xpath="/GFI-IZD-KI/IPK-KI_1000338/P1071969" xmlDataType="decimal"/>
    </xmlCellPr>
  </singleXmlCell>
  <singleXmlCell id="542" r="H18" connectionId="0">
    <xmlCellPr id="1" uniqueName="P1071970">
      <xmlPr mapId="3" xpath="/GFI-IZD-KI/IPK-KI_1000338/P1071970" xmlDataType="decimal"/>
    </xmlCellPr>
  </singleXmlCell>
  <singleXmlCell id="543" r="I18" connectionId="0">
    <xmlCellPr id="1" uniqueName="P1071971">
      <xmlPr mapId="3" xpath="/GFI-IZD-KI/IPK-KI_1000338/P1071971" xmlDataType="decimal"/>
    </xmlCellPr>
  </singleXmlCell>
  <singleXmlCell id="544" r="J18" connectionId="0">
    <xmlCellPr id="1" uniqueName="P1071972">
      <xmlPr mapId="3" xpath="/GFI-IZD-KI/IPK-KI_1000338/P1071972" xmlDataType="decimal"/>
    </xmlCellPr>
  </singleXmlCell>
  <singleXmlCell id="545" r="K18" connectionId="0">
    <xmlCellPr id="1" uniqueName="P1071973">
      <xmlPr mapId="3" xpath="/GFI-IZD-KI/IPK-KI_1000338/P1071973" xmlDataType="decimal"/>
    </xmlCellPr>
  </singleXmlCell>
  <singleXmlCell id="546" r="L18" connectionId="0">
    <xmlCellPr id="1" uniqueName="P1071974">
      <xmlPr mapId="3" xpath="/GFI-IZD-KI/IPK-KI_1000338/P1071974" xmlDataType="decimal"/>
    </xmlCellPr>
  </singleXmlCell>
  <singleXmlCell id="547" r="M18" connectionId="0">
    <xmlCellPr id="1" uniqueName="P1071975">
      <xmlPr mapId="3" xpath="/GFI-IZD-KI/IPK-KI_1000338/P1071975" xmlDataType="decimal"/>
    </xmlCellPr>
  </singleXmlCell>
  <singleXmlCell id="548" r="N18" connectionId="0">
    <xmlCellPr id="1" uniqueName="P1071976">
      <xmlPr mapId="3" xpath="/GFI-IZD-KI/IPK-KI_1000338/P1071976" xmlDataType="decimal"/>
    </xmlCellPr>
  </singleXmlCell>
  <singleXmlCell id="549" r="O18" connectionId="0">
    <xmlCellPr id="1" uniqueName="P1071977">
      <xmlPr mapId="3" xpath="/GFI-IZD-KI/IPK-KI_1000338/P1071977" xmlDataType="decimal"/>
    </xmlCellPr>
  </singleXmlCell>
  <singleXmlCell id="550" r="P18" connectionId="0">
    <xmlCellPr id="1" uniqueName="P1071978">
      <xmlPr mapId="3" xpath="/GFI-IZD-KI/IPK-KI_1000338/P1071978" xmlDataType="decimal"/>
    </xmlCellPr>
  </singleXmlCell>
  <singleXmlCell id="551" r="Q18" connectionId="0">
    <xmlCellPr id="1" uniqueName="P1071979">
      <xmlPr mapId="3" xpath="/GFI-IZD-KI/IPK-KI_1000338/P1071979" xmlDataType="decimal"/>
    </xmlCellPr>
  </singleXmlCell>
  <singleXmlCell id="552" r="R18" connectionId="0">
    <xmlCellPr id="1" uniqueName="P1071980">
      <xmlPr mapId="3" xpath="/GFI-IZD-KI/IPK-KI_1000338/P1071980" xmlDataType="decimal"/>
    </xmlCellPr>
  </singleXmlCell>
  <singleXmlCell id="553" r="E19" connectionId="0">
    <xmlCellPr id="1" uniqueName="P1071981">
      <xmlPr mapId="3" xpath="/GFI-IZD-KI/IPK-KI_1000338/P1071981" xmlDataType="decimal"/>
    </xmlCellPr>
  </singleXmlCell>
  <singleXmlCell id="554" r="F19" connectionId="0">
    <xmlCellPr id="1" uniqueName="P1071982">
      <xmlPr mapId="3" xpath="/GFI-IZD-KI/IPK-KI_1000338/P1071982" xmlDataType="decimal"/>
    </xmlCellPr>
  </singleXmlCell>
  <singleXmlCell id="555" r="G19" connectionId="0">
    <xmlCellPr id="1" uniqueName="P1071983">
      <xmlPr mapId="3" xpath="/GFI-IZD-KI/IPK-KI_1000338/P1071983" xmlDataType="decimal"/>
    </xmlCellPr>
  </singleXmlCell>
  <singleXmlCell id="556" r="H19" connectionId="0">
    <xmlCellPr id="1" uniqueName="P1071984">
      <xmlPr mapId="3" xpath="/GFI-IZD-KI/IPK-KI_1000338/P1071984" xmlDataType="decimal"/>
    </xmlCellPr>
  </singleXmlCell>
  <singleXmlCell id="557" r="I19" connectionId="0">
    <xmlCellPr id="1" uniqueName="P1071985">
      <xmlPr mapId="3" xpath="/GFI-IZD-KI/IPK-KI_1000338/P1071985" xmlDataType="decimal"/>
    </xmlCellPr>
  </singleXmlCell>
  <singleXmlCell id="558" r="J19" connectionId="0">
    <xmlCellPr id="1" uniqueName="P1071986">
      <xmlPr mapId="3" xpath="/GFI-IZD-KI/IPK-KI_1000338/P1071986" xmlDataType="decimal"/>
    </xmlCellPr>
  </singleXmlCell>
  <singleXmlCell id="559" r="K19" connectionId="0">
    <xmlCellPr id="1" uniqueName="P1071987">
      <xmlPr mapId="3" xpath="/GFI-IZD-KI/IPK-KI_1000338/P1071987" xmlDataType="decimal"/>
    </xmlCellPr>
  </singleXmlCell>
  <singleXmlCell id="560" r="L19" connectionId="0">
    <xmlCellPr id="1" uniqueName="P1071988">
      <xmlPr mapId="3" xpath="/GFI-IZD-KI/IPK-KI_1000338/P1071988" xmlDataType="decimal"/>
    </xmlCellPr>
  </singleXmlCell>
  <singleXmlCell id="561" r="M19" connectionId="0">
    <xmlCellPr id="1" uniqueName="P1071989">
      <xmlPr mapId="3" xpath="/GFI-IZD-KI/IPK-KI_1000338/P1071989" xmlDataType="decimal"/>
    </xmlCellPr>
  </singleXmlCell>
  <singleXmlCell id="562" r="N19" connectionId="0">
    <xmlCellPr id="1" uniqueName="P1071990">
      <xmlPr mapId="3" xpath="/GFI-IZD-KI/IPK-KI_1000338/P1071990" xmlDataType="decimal"/>
    </xmlCellPr>
  </singleXmlCell>
  <singleXmlCell id="563" r="O19" connectionId="0">
    <xmlCellPr id="1" uniqueName="P1071991">
      <xmlPr mapId="3" xpath="/GFI-IZD-KI/IPK-KI_1000338/P1071991" xmlDataType="decimal"/>
    </xmlCellPr>
  </singleXmlCell>
  <singleXmlCell id="564" r="P19" connectionId="0">
    <xmlCellPr id="1" uniqueName="P1071992">
      <xmlPr mapId="3" xpath="/GFI-IZD-KI/IPK-KI_1000338/P1071992" xmlDataType="decimal"/>
    </xmlCellPr>
  </singleXmlCell>
  <singleXmlCell id="565" r="Q19" connectionId="0">
    <xmlCellPr id="1" uniqueName="P1071993">
      <xmlPr mapId="3" xpath="/GFI-IZD-KI/IPK-KI_1000338/P1071993" xmlDataType="decimal"/>
    </xmlCellPr>
  </singleXmlCell>
  <singleXmlCell id="566" r="R19" connectionId="0">
    <xmlCellPr id="1" uniqueName="P1071994">
      <xmlPr mapId="3" xpath="/GFI-IZD-KI/IPK-KI_1000338/P1071994" xmlDataType="decimal"/>
    </xmlCellPr>
  </singleXmlCell>
  <singleXmlCell id="567" r="E20" connectionId="0">
    <xmlCellPr id="1" uniqueName="P1071995">
      <xmlPr mapId="3" xpath="/GFI-IZD-KI/IPK-KI_1000338/P1071995" xmlDataType="decimal"/>
    </xmlCellPr>
  </singleXmlCell>
  <singleXmlCell id="568" r="F20" connectionId="0">
    <xmlCellPr id="1" uniqueName="P1071996">
      <xmlPr mapId="3" xpath="/GFI-IZD-KI/IPK-KI_1000338/P1071996" xmlDataType="decimal"/>
    </xmlCellPr>
  </singleXmlCell>
  <singleXmlCell id="569" r="G20" connectionId="0">
    <xmlCellPr id="1" uniqueName="P1071997">
      <xmlPr mapId="3" xpath="/GFI-IZD-KI/IPK-KI_1000338/P1071997" xmlDataType="decimal"/>
    </xmlCellPr>
  </singleXmlCell>
  <singleXmlCell id="570" r="H20" connectionId="0">
    <xmlCellPr id="1" uniqueName="P1071998">
      <xmlPr mapId="3" xpath="/GFI-IZD-KI/IPK-KI_1000338/P1071998" xmlDataType="decimal"/>
    </xmlCellPr>
  </singleXmlCell>
  <singleXmlCell id="571" r="I20" connectionId="0">
    <xmlCellPr id="1" uniqueName="P1071999">
      <xmlPr mapId="3" xpath="/GFI-IZD-KI/IPK-KI_1000338/P1071999" xmlDataType="decimal"/>
    </xmlCellPr>
  </singleXmlCell>
  <singleXmlCell id="572" r="J20" connectionId="0">
    <xmlCellPr id="1" uniqueName="P1072000">
      <xmlPr mapId="3" xpath="/GFI-IZD-KI/IPK-KI_1000338/P1072000" xmlDataType="decimal"/>
    </xmlCellPr>
  </singleXmlCell>
  <singleXmlCell id="573" r="K20" connectionId="0">
    <xmlCellPr id="1" uniqueName="P1072001">
      <xmlPr mapId="3" xpath="/GFI-IZD-KI/IPK-KI_1000338/P1072001" xmlDataType="decimal"/>
    </xmlCellPr>
  </singleXmlCell>
  <singleXmlCell id="574" r="L20" connectionId="0">
    <xmlCellPr id="1" uniqueName="P1072002">
      <xmlPr mapId="3" xpath="/GFI-IZD-KI/IPK-KI_1000338/P1072002" xmlDataType="decimal"/>
    </xmlCellPr>
  </singleXmlCell>
  <singleXmlCell id="575" r="M20" connectionId="0">
    <xmlCellPr id="1" uniqueName="P1072003">
      <xmlPr mapId="3" xpath="/GFI-IZD-KI/IPK-KI_1000338/P1072003" xmlDataType="decimal"/>
    </xmlCellPr>
  </singleXmlCell>
  <singleXmlCell id="576" r="N20" connectionId="0">
    <xmlCellPr id="1" uniqueName="P1072004">
      <xmlPr mapId="3" xpath="/GFI-IZD-KI/IPK-KI_1000338/P1072004" xmlDataType="decimal"/>
    </xmlCellPr>
  </singleXmlCell>
  <singleXmlCell id="577" r="O20" connectionId="0">
    <xmlCellPr id="1" uniqueName="P1072005">
      <xmlPr mapId="3" xpath="/GFI-IZD-KI/IPK-KI_1000338/P1072005" xmlDataType="decimal"/>
    </xmlCellPr>
  </singleXmlCell>
  <singleXmlCell id="578" r="P20" connectionId="0">
    <xmlCellPr id="1" uniqueName="P1072006">
      <xmlPr mapId="3" xpath="/GFI-IZD-KI/IPK-KI_1000338/P1072006" xmlDataType="decimal"/>
    </xmlCellPr>
  </singleXmlCell>
  <singleXmlCell id="579" r="Q20" connectionId="0">
    <xmlCellPr id="1" uniqueName="P1072007">
      <xmlPr mapId="3" xpath="/GFI-IZD-KI/IPK-KI_1000338/P1072007" xmlDataType="decimal"/>
    </xmlCellPr>
  </singleXmlCell>
  <singleXmlCell id="580" r="R20" connectionId="0">
    <xmlCellPr id="1" uniqueName="P1072008">
      <xmlPr mapId="3" xpath="/GFI-IZD-KI/IPK-KI_1000338/P1072008" xmlDataType="decimal"/>
    </xmlCellPr>
  </singleXmlCell>
  <singleXmlCell id="581" r="E21" connectionId="0">
    <xmlCellPr id="1" uniqueName="P1072009">
      <xmlPr mapId="3" xpath="/GFI-IZD-KI/IPK-KI_1000338/P1072009" xmlDataType="decimal"/>
    </xmlCellPr>
  </singleXmlCell>
  <singleXmlCell id="582" r="F21" connectionId="0">
    <xmlCellPr id="1" uniqueName="P1072010">
      <xmlPr mapId="3" xpath="/GFI-IZD-KI/IPK-KI_1000338/P1072010" xmlDataType="decimal"/>
    </xmlCellPr>
  </singleXmlCell>
  <singleXmlCell id="583" r="G21" connectionId="0">
    <xmlCellPr id="1" uniqueName="P1072011">
      <xmlPr mapId="3" xpath="/GFI-IZD-KI/IPK-KI_1000338/P1072011" xmlDataType="decimal"/>
    </xmlCellPr>
  </singleXmlCell>
  <singleXmlCell id="584" r="H21" connectionId="0">
    <xmlCellPr id="1" uniqueName="P1072012">
      <xmlPr mapId="3" xpath="/GFI-IZD-KI/IPK-KI_1000338/P1072012" xmlDataType="decimal"/>
    </xmlCellPr>
  </singleXmlCell>
  <singleXmlCell id="585" r="I21" connectionId="0">
    <xmlCellPr id="1" uniqueName="P1072013">
      <xmlPr mapId="3" xpath="/GFI-IZD-KI/IPK-KI_1000338/P1072013" xmlDataType="decimal"/>
    </xmlCellPr>
  </singleXmlCell>
  <singleXmlCell id="586" r="J21" connectionId="0">
    <xmlCellPr id="1" uniqueName="P1072014">
      <xmlPr mapId="3" xpath="/GFI-IZD-KI/IPK-KI_1000338/P1072014" xmlDataType="decimal"/>
    </xmlCellPr>
  </singleXmlCell>
  <singleXmlCell id="587" r="K21" connectionId="0">
    <xmlCellPr id="1" uniqueName="P1072015">
      <xmlPr mapId="3" xpath="/GFI-IZD-KI/IPK-KI_1000338/P1072015" xmlDataType="decimal"/>
    </xmlCellPr>
  </singleXmlCell>
  <singleXmlCell id="588" r="L21" connectionId="0">
    <xmlCellPr id="1" uniqueName="P1072016">
      <xmlPr mapId="3" xpath="/GFI-IZD-KI/IPK-KI_1000338/P1072016" xmlDataType="decimal"/>
    </xmlCellPr>
  </singleXmlCell>
  <singleXmlCell id="589" r="M21" connectionId="0">
    <xmlCellPr id="1" uniqueName="P1072017">
      <xmlPr mapId="3" xpath="/GFI-IZD-KI/IPK-KI_1000338/P1072017" xmlDataType="decimal"/>
    </xmlCellPr>
  </singleXmlCell>
  <singleXmlCell id="590" r="N21" connectionId="0">
    <xmlCellPr id="1" uniqueName="P1072018">
      <xmlPr mapId="3" xpath="/GFI-IZD-KI/IPK-KI_1000338/P1072018" xmlDataType="decimal"/>
    </xmlCellPr>
  </singleXmlCell>
  <singleXmlCell id="591" r="O21" connectionId="0">
    <xmlCellPr id="1" uniqueName="P1072019">
      <xmlPr mapId="3" xpath="/GFI-IZD-KI/IPK-KI_1000338/P1072019" xmlDataType="decimal"/>
    </xmlCellPr>
  </singleXmlCell>
  <singleXmlCell id="592" r="P21" connectionId="0">
    <xmlCellPr id="1" uniqueName="P1072020">
      <xmlPr mapId="3" xpath="/GFI-IZD-KI/IPK-KI_1000338/P1072020" xmlDataType="decimal"/>
    </xmlCellPr>
  </singleXmlCell>
  <singleXmlCell id="593" r="Q21" connectionId="0">
    <xmlCellPr id="1" uniqueName="P1072021">
      <xmlPr mapId="3" xpath="/GFI-IZD-KI/IPK-KI_1000338/P1072021" xmlDataType="decimal"/>
    </xmlCellPr>
  </singleXmlCell>
  <singleXmlCell id="594" r="R21" connectionId="0">
    <xmlCellPr id="1" uniqueName="P1072022">
      <xmlPr mapId="3" xpath="/GFI-IZD-KI/IPK-KI_1000338/P1072022" xmlDataType="decimal"/>
    </xmlCellPr>
  </singleXmlCell>
  <singleXmlCell id="595" r="E22" connectionId="0">
    <xmlCellPr id="1" uniqueName="P1072023">
      <xmlPr mapId="3" xpath="/GFI-IZD-KI/IPK-KI_1000338/P1072023" xmlDataType="decimal"/>
    </xmlCellPr>
  </singleXmlCell>
  <singleXmlCell id="596" r="F22" connectionId="0">
    <xmlCellPr id="1" uniqueName="P1072024">
      <xmlPr mapId="3" xpath="/GFI-IZD-KI/IPK-KI_1000338/P1072024" xmlDataType="decimal"/>
    </xmlCellPr>
  </singleXmlCell>
  <singleXmlCell id="597" r="G22" connectionId="0">
    <xmlCellPr id="1" uniqueName="P1072025">
      <xmlPr mapId="3" xpath="/GFI-IZD-KI/IPK-KI_1000338/P1072025" xmlDataType="decimal"/>
    </xmlCellPr>
  </singleXmlCell>
  <singleXmlCell id="598" r="H22" connectionId="0">
    <xmlCellPr id="1" uniqueName="P1072026">
      <xmlPr mapId="3" xpath="/GFI-IZD-KI/IPK-KI_1000338/P1072026" xmlDataType="decimal"/>
    </xmlCellPr>
  </singleXmlCell>
  <singleXmlCell id="599" r="I22" connectionId="0">
    <xmlCellPr id="1" uniqueName="P1072027">
      <xmlPr mapId="3" xpath="/GFI-IZD-KI/IPK-KI_1000338/P1072027" xmlDataType="decimal"/>
    </xmlCellPr>
  </singleXmlCell>
  <singleXmlCell id="600" r="J22" connectionId="0">
    <xmlCellPr id="1" uniqueName="P1072028">
      <xmlPr mapId="3" xpath="/GFI-IZD-KI/IPK-KI_1000338/P1072028" xmlDataType="decimal"/>
    </xmlCellPr>
  </singleXmlCell>
  <singleXmlCell id="601" r="K22" connectionId="0">
    <xmlCellPr id="1" uniqueName="P1072029">
      <xmlPr mapId="3" xpath="/GFI-IZD-KI/IPK-KI_1000338/P1072029" xmlDataType="decimal"/>
    </xmlCellPr>
  </singleXmlCell>
  <singleXmlCell id="602" r="L22" connectionId="0">
    <xmlCellPr id="1" uniqueName="P1072030">
      <xmlPr mapId="3" xpath="/GFI-IZD-KI/IPK-KI_1000338/P1072030" xmlDataType="decimal"/>
    </xmlCellPr>
  </singleXmlCell>
  <singleXmlCell id="603" r="M22" connectionId="0">
    <xmlCellPr id="1" uniqueName="P1072031">
      <xmlPr mapId="3" xpath="/GFI-IZD-KI/IPK-KI_1000338/P1072031" xmlDataType="decimal"/>
    </xmlCellPr>
  </singleXmlCell>
  <singleXmlCell id="604" r="N22" connectionId="0">
    <xmlCellPr id="1" uniqueName="P1072032">
      <xmlPr mapId="3" xpath="/GFI-IZD-KI/IPK-KI_1000338/P1072032" xmlDataType="decimal"/>
    </xmlCellPr>
  </singleXmlCell>
  <singleXmlCell id="605" r="O22" connectionId="0">
    <xmlCellPr id="1" uniqueName="P1072033">
      <xmlPr mapId="3" xpath="/GFI-IZD-KI/IPK-KI_1000338/P1072033" xmlDataType="decimal"/>
    </xmlCellPr>
  </singleXmlCell>
  <singleXmlCell id="606" r="P22" connectionId="0">
    <xmlCellPr id="1" uniqueName="P1072034">
      <xmlPr mapId="3" xpath="/GFI-IZD-KI/IPK-KI_1000338/P1072034" xmlDataType="decimal"/>
    </xmlCellPr>
  </singleXmlCell>
  <singleXmlCell id="607" r="Q22" connectionId="0">
    <xmlCellPr id="1" uniqueName="P1072035">
      <xmlPr mapId="3" xpath="/GFI-IZD-KI/IPK-KI_1000338/P1072035" xmlDataType="decimal"/>
    </xmlCellPr>
  </singleXmlCell>
  <singleXmlCell id="608" r="R22" connectionId="0">
    <xmlCellPr id="1" uniqueName="P1072036">
      <xmlPr mapId="3" xpath="/GFI-IZD-KI/IPK-KI_1000338/P1072036" xmlDataType="decimal"/>
    </xmlCellPr>
  </singleXmlCell>
  <singleXmlCell id="609" r="E23" connectionId="0">
    <xmlCellPr id="1" uniqueName="P1072037">
      <xmlPr mapId="3" xpath="/GFI-IZD-KI/IPK-KI_1000338/P1072037" xmlDataType="decimal"/>
    </xmlCellPr>
  </singleXmlCell>
  <singleXmlCell id="610" r="F23" connectionId="0">
    <xmlCellPr id="1" uniqueName="P1072038">
      <xmlPr mapId="3" xpath="/GFI-IZD-KI/IPK-KI_1000338/P1072038" xmlDataType="decimal"/>
    </xmlCellPr>
  </singleXmlCell>
  <singleXmlCell id="611" r="G23" connectionId="0">
    <xmlCellPr id="1" uniqueName="P1072039">
      <xmlPr mapId="3" xpath="/GFI-IZD-KI/IPK-KI_1000338/P1072039" xmlDataType="decimal"/>
    </xmlCellPr>
  </singleXmlCell>
  <singleXmlCell id="612" r="H23" connectionId="0">
    <xmlCellPr id="1" uniqueName="P1072040">
      <xmlPr mapId="3" xpath="/GFI-IZD-KI/IPK-KI_1000338/P1072040" xmlDataType="decimal"/>
    </xmlCellPr>
  </singleXmlCell>
  <singleXmlCell id="613" r="I23" connectionId="0">
    <xmlCellPr id="1" uniqueName="P1072041">
      <xmlPr mapId="3" xpath="/GFI-IZD-KI/IPK-KI_1000338/P1072041" xmlDataType="decimal"/>
    </xmlCellPr>
  </singleXmlCell>
  <singleXmlCell id="614" r="J23" connectionId="0">
    <xmlCellPr id="1" uniqueName="P1072042">
      <xmlPr mapId="3" xpath="/GFI-IZD-KI/IPK-KI_1000338/P1072042" xmlDataType="decimal"/>
    </xmlCellPr>
  </singleXmlCell>
  <singleXmlCell id="615" r="K23" connectionId="0">
    <xmlCellPr id="1" uniqueName="P1072043">
      <xmlPr mapId="3" xpath="/GFI-IZD-KI/IPK-KI_1000338/P1072043" xmlDataType="decimal"/>
    </xmlCellPr>
  </singleXmlCell>
  <singleXmlCell id="616" r="L23" connectionId="0">
    <xmlCellPr id="1" uniqueName="P1072044">
      <xmlPr mapId="3" xpath="/GFI-IZD-KI/IPK-KI_1000338/P1072044" xmlDataType="decimal"/>
    </xmlCellPr>
  </singleXmlCell>
  <singleXmlCell id="617" r="M23" connectionId="0">
    <xmlCellPr id="1" uniqueName="P1072045">
      <xmlPr mapId="3" xpath="/GFI-IZD-KI/IPK-KI_1000338/P1072045" xmlDataType="decimal"/>
    </xmlCellPr>
  </singleXmlCell>
  <singleXmlCell id="618" r="N23" connectionId="0">
    <xmlCellPr id="1" uniqueName="P1072046">
      <xmlPr mapId="3" xpath="/GFI-IZD-KI/IPK-KI_1000338/P1072046" xmlDataType="decimal"/>
    </xmlCellPr>
  </singleXmlCell>
  <singleXmlCell id="619" r="O23" connectionId="0">
    <xmlCellPr id="1" uniqueName="P1072047">
      <xmlPr mapId="3" xpath="/GFI-IZD-KI/IPK-KI_1000338/P1072047" xmlDataType="decimal"/>
    </xmlCellPr>
  </singleXmlCell>
  <singleXmlCell id="620" r="P23" connectionId="0">
    <xmlCellPr id="1" uniqueName="P1072048">
      <xmlPr mapId="3" xpath="/GFI-IZD-KI/IPK-KI_1000338/P1072048" xmlDataType="decimal"/>
    </xmlCellPr>
  </singleXmlCell>
  <singleXmlCell id="621" r="Q23" connectionId="0">
    <xmlCellPr id="1" uniqueName="P1072049">
      <xmlPr mapId="3" xpath="/GFI-IZD-KI/IPK-KI_1000338/P1072049" xmlDataType="decimal"/>
    </xmlCellPr>
  </singleXmlCell>
  <singleXmlCell id="622" r="R23" connectionId="0">
    <xmlCellPr id="1" uniqueName="P1072050">
      <xmlPr mapId="3" xpath="/GFI-IZD-KI/IPK-KI_1000338/P1072050" xmlDataType="decimal"/>
    </xmlCellPr>
  </singleXmlCell>
  <singleXmlCell id="623" r="E24" connectionId="0">
    <xmlCellPr id="1" uniqueName="P1072051">
      <xmlPr mapId="3" xpath="/GFI-IZD-KI/IPK-KI_1000338/P1072051" xmlDataType="decimal"/>
    </xmlCellPr>
  </singleXmlCell>
  <singleXmlCell id="624" r="F24" connectionId="0">
    <xmlCellPr id="1" uniqueName="P1072052">
      <xmlPr mapId="3" xpath="/GFI-IZD-KI/IPK-KI_1000338/P1072052" xmlDataType="decimal"/>
    </xmlCellPr>
  </singleXmlCell>
  <singleXmlCell id="625" r="G24" connectionId="0">
    <xmlCellPr id="1" uniqueName="P1072053">
      <xmlPr mapId="3" xpath="/GFI-IZD-KI/IPK-KI_1000338/P1072053" xmlDataType="decimal"/>
    </xmlCellPr>
  </singleXmlCell>
  <singleXmlCell id="626" r="H24" connectionId="0">
    <xmlCellPr id="1" uniqueName="P1072054">
      <xmlPr mapId="3" xpath="/GFI-IZD-KI/IPK-KI_1000338/P1072054" xmlDataType="decimal"/>
    </xmlCellPr>
  </singleXmlCell>
  <singleXmlCell id="627" r="I24" connectionId="0">
    <xmlCellPr id="1" uniqueName="P1072055">
      <xmlPr mapId="3" xpath="/GFI-IZD-KI/IPK-KI_1000338/P1072055" xmlDataType="decimal"/>
    </xmlCellPr>
  </singleXmlCell>
  <singleXmlCell id="628" r="J24" connectionId="0">
    <xmlCellPr id="1" uniqueName="P1072056">
      <xmlPr mapId="3" xpath="/GFI-IZD-KI/IPK-KI_1000338/P1072056" xmlDataType="decimal"/>
    </xmlCellPr>
  </singleXmlCell>
  <singleXmlCell id="629" r="K24" connectionId="0">
    <xmlCellPr id="1" uniqueName="P1072057">
      <xmlPr mapId="3" xpath="/GFI-IZD-KI/IPK-KI_1000338/P1072057" xmlDataType="decimal"/>
    </xmlCellPr>
  </singleXmlCell>
  <singleXmlCell id="630" r="L24" connectionId="0">
    <xmlCellPr id="1" uniqueName="P1072058">
      <xmlPr mapId="3" xpath="/GFI-IZD-KI/IPK-KI_1000338/P1072058" xmlDataType="decimal"/>
    </xmlCellPr>
  </singleXmlCell>
  <singleXmlCell id="631" r="M24" connectionId="0">
    <xmlCellPr id="1" uniqueName="P1072059">
      <xmlPr mapId="3" xpath="/GFI-IZD-KI/IPK-KI_1000338/P1072059" xmlDataType="decimal"/>
    </xmlCellPr>
  </singleXmlCell>
  <singleXmlCell id="632" r="N24" connectionId="0">
    <xmlCellPr id="1" uniqueName="P1072060">
      <xmlPr mapId="3" xpath="/GFI-IZD-KI/IPK-KI_1000338/P1072060" xmlDataType="decimal"/>
    </xmlCellPr>
  </singleXmlCell>
  <singleXmlCell id="633" r="O24" connectionId="0">
    <xmlCellPr id="1" uniqueName="P1072061">
      <xmlPr mapId="3" xpath="/GFI-IZD-KI/IPK-KI_1000338/P1072061" xmlDataType="decimal"/>
    </xmlCellPr>
  </singleXmlCell>
  <singleXmlCell id="634" r="P24" connectionId="0">
    <xmlCellPr id="1" uniqueName="P1072062">
      <xmlPr mapId="3" xpath="/GFI-IZD-KI/IPK-KI_1000338/P1072062" xmlDataType="decimal"/>
    </xmlCellPr>
  </singleXmlCell>
  <singleXmlCell id="635" r="Q24" connectionId="0">
    <xmlCellPr id="1" uniqueName="P1072063">
      <xmlPr mapId="3" xpath="/GFI-IZD-KI/IPK-KI_1000338/P1072063" xmlDataType="decimal"/>
    </xmlCellPr>
  </singleXmlCell>
  <singleXmlCell id="636" r="R24" connectionId="0">
    <xmlCellPr id="1" uniqueName="P1072064">
      <xmlPr mapId="3" xpath="/GFI-IZD-KI/IPK-KI_1000338/P1072064" xmlDataType="decimal"/>
    </xmlCellPr>
  </singleXmlCell>
  <singleXmlCell id="637" r="E25" connectionId="0">
    <xmlCellPr id="1" uniqueName="P1072065">
      <xmlPr mapId="3" xpath="/GFI-IZD-KI/IPK-KI_1000338/P1072065" xmlDataType="decimal"/>
    </xmlCellPr>
  </singleXmlCell>
  <singleXmlCell id="638" r="F25" connectionId="0">
    <xmlCellPr id="1" uniqueName="P1072066">
      <xmlPr mapId="3" xpath="/GFI-IZD-KI/IPK-KI_1000338/P1072066" xmlDataType="decimal"/>
    </xmlCellPr>
  </singleXmlCell>
  <singleXmlCell id="639" r="G25" connectionId="0">
    <xmlCellPr id="1" uniqueName="P1072067">
      <xmlPr mapId="3" xpath="/GFI-IZD-KI/IPK-KI_1000338/P1072067" xmlDataType="decimal"/>
    </xmlCellPr>
  </singleXmlCell>
  <singleXmlCell id="640" r="H25" connectionId="0">
    <xmlCellPr id="1" uniqueName="P1072068">
      <xmlPr mapId="3" xpath="/GFI-IZD-KI/IPK-KI_1000338/P1072068" xmlDataType="decimal"/>
    </xmlCellPr>
  </singleXmlCell>
  <singleXmlCell id="641" r="I25" connectionId="0">
    <xmlCellPr id="1" uniqueName="P1072069">
      <xmlPr mapId="3" xpath="/GFI-IZD-KI/IPK-KI_1000338/P1072069" xmlDataType="decimal"/>
    </xmlCellPr>
  </singleXmlCell>
  <singleXmlCell id="642" r="J25" connectionId="0">
    <xmlCellPr id="1" uniqueName="P1072070">
      <xmlPr mapId="3" xpath="/GFI-IZD-KI/IPK-KI_1000338/P1072070" xmlDataType="decimal"/>
    </xmlCellPr>
  </singleXmlCell>
  <singleXmlCell id="643" r="K25" connectionId="0">
    <xmlCellPr id="1" uniqueName="P1072071">
      <xmlPr mapId="3" xpath="/GFI-IZD-KI/IPK-KI_1000338/P1072071" xmlDataType="decimal"/>
    </xmlCellPr>
  </singleXmlCell>
  <singleXmlCell id="644" r="L25" connectionId="0">
    <xmlCellPr id="1" uniqueName="P1072072">
      <xmlPr mapId="3" xpath="/GFI-IZD-KI/IPK-KI_1000338/P1072072" xmlDataType="decimal"/>
    </xmlCellPr>
  </singleXmlCell>
  <singleXmlCell id="645" r="M25" connectionId="0">
    <xmlCellPr id="1" uniqueName="P1072073">
      <xmlPr mapId="3" xpath="/GFI-IZD-KI/IPK-KI_1000338/P1072073" xmlDataType="decimal"/>
    </xmlCellPr>
  </singleXmlCell>
  <singleXmlCell id="646" r="N25" connectionId="0">
    <xmlCellPr id="1" uniqueName="P1072074">
      <xmlPr mapId="3" xpath="/GFI-IZD-KI/IPK-KI_1000338/P1072074" xmlDataType="decimal"/>
    </xmlCellPr>
  </singleXmlCell>
  <singleXmlCell id="647" r="O25" connectionId="0">
    <xmlCellPr id="1" uniqueName="P1072075">
      <xmlPr mapId="3" xpath="/GFI-IZD-KI/IPK-KI_1000338/P1072075" xmlDataType="decimal"/>
    </xmlCellPr>
  </singleXmlCell>
  <singleXmlCell id="648" r="P25" connectionId="0">
    <xmlCellPr id="1" uniqueName="P1072076">
      <xmlPr mapId="3" xpath="/GFI-IZD-KI/IPK-KI_1000338/P1072076" xmlDataType="decimal"/>
    </xmlCellPr>
  </singleXmlCell>
  <singleXmlCell id="649" r="Q25" connectionId="0">
    <xmlCellPr id="1" uniqueName="P1072077">
      <xmlPr mapId="3" xpath="/GFI-IZD-KI/IPK-KI_1000338/P1072077" xmlDataType="decimal"/>
    </xmlCellPr>
  </singleXmlCell>
  <singleXmlCell id="650" r="R25" connectionId="0">
    <xmlCellPr id="1" uniqueName="P1072078">
      <xmlPr mapId="3" xpath="/GFI-IZD-KI/IPK-KI_1000338/P1072078" xmlDataType="decimal"/>
    </xmlCellPr>
  </singleXmlCell>
  <singleXmlCell id="651" r="E26" connectionId="0">
    <xmlCellPr id="1" uniqueName="P1072079">
      <xmlPr mapId="3" xpath="/GFI-IZD-KI/IPK-KI_1000338/P1072079" xmlDataType="decimal"/>
    </xmlCellPr>
  </singleXmlCell>
  <singleXmlCell id="652" r="F26" connectionId="0">
    <xmlCellPr id="1" uniqueName="P1072080">
      <xmlPr mapId="3" xpath="/GFI-IZD-KI/IPK-KI_1000338/P1072080" xmlDataType="decimal"/>
    </xmlCellPr>
  </singleXmlCell>
  <singleXmlCell id="653" r="G26" connectionId="0">
    <xmlCellPr id="1" uniqueName="P1072081">
      <xmlPr mapId="3" xpath="/GFI-IZD-KI/IPK-KI_1000338/P1072081" xmlDataType="decimal"/>
    </xmlCellPr>
  </singleXmlCell>
  <singleXmlCell id="654" r="H26" connectionId="0">
    <xmlCellPr id="1" uniqueName="P1072082">
      <xmlPr mapId="3" xpath="/GFI-IZD-KI/IPK-KI_1000338/P1072082" xmlDataType="decimal"/>
    </xmlCellPr>
  </singleXmlCell>
  <singleXmlCell id="655" r="I26" connectionId="0">
    <xmlCellPr id="1" uniqueName="P1072083">
      <xmlPr mapId="3" xpath="/GFI-IZD-KI/IPK-KI_1000338/P1072083" xmlDataType="decimal"/>
    </xmlCellPr>
  </singleXmlCell>
  <singleXmlCell id="656" r="J26" connectionId="0">
    <xmlCellPr id="1" uniqueName="P1072084">
      <xmlPr mapId="3" xpath="/GFI-IZD-KI/IPK-KI_1000338/P1072084" xmlDataType="decimal"/>
    </xmlCellPr>
  </singleXmlCell>
  <singleXmlCell id="657" r="K26" connectionId="0">
    <xmlCellPr id="1" uniqueName="P1072085">
      <xmlPr mapId="3" xpath="/GFI-IZD-KI/IPK-KI_1000338/P1072085" xmlDataType="decimal"/>
    </xmlCellPr>
  </singleXmlCell>
  <singleXmlCell id="658" r="L26" connectionId="0">
    <xmlCellPr id="1" uniqueName="P1072086">
      <xmlPr mapId="3" xpath="/GFI-IZD-KI/IPK-KI_1000338/P1072086" xmlDataType="decimal"/>
    </xmlCellPr>
  </singleXmlCell>
  <singleXmlCell id="659" r="M26" connectionId="0">
    <xmlCellPr id="1" uniqueName="P1072087">
      <xmlPr mapId="3" xpath="/GFI-IZD-KI/IPK-KI_1000338/P1072087" xmlDataType="decimal"/>
    </xmlCellPr>
  </singleXmlCell>
  <singleXmlCell id="660" r="N26" connectionId="0">
    <xmlCellPr id="1" uniqueName="P1072088">
      <xmlPr mapId="3" xpath="/GFI-IZD-KI/IPK-KI_1000338/P1072088" xmlDataType="decimal"/>
    </xmlCellPr>
  </singleXmlCell>
  <singleXmlCell id="661" r="O26" connectionId="0">
    <xmlCellPr id="1" uniqueName="P1072089">
      <xmlPr mapId="3" xpath="/GFI-IZD-KI/IPK-KI_1000338/P1072089" xmlDataType="decimal"/>
    </xmlCellPr>
  </singleXmlCell>
  <singleXmlCell id="662" r="P26" connectionId="0">
    <xmlCellPr id="1" uniqueName="P1072090">
      <xmlPr mapId="3" xpath="/GFI-IZD-KI/IPK-KI_1000338/P1072090" xmlDataType="decimal"/>
    </xmlCellPr>
  </singleXmlCell>
  <singleXmlCell id="663" r="Q26" connectionId="0">
    <xmlCellPr id="1" uniqueName="P1072091">
      <xmlPr mapId="3" xpath="/GFI-IZD-KI/IPK-KI_1000338/P1072091" xmlDataType="decimal"/>
    </xmlCellPr>
  </singleXmlCell>
  <singleXmlCell id="664" r="R26" connectionId="0">
    <xmlCellPr id="1" uniqueName="P1072092">
      <xmlPr mapId="3"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G16" sqref="G16"/>
    </sheetView>
  </sheetViews>
  <sheetFormatPr defaultRowHeight="12.75" x14ac:dyDescent="0.2"/>
  <cols>
    <col min="7" max="7" width="9.7109375" customWidth="1"/>
    <col min="9" max="9" width="14.42578125" customWidth="1"/>
  </cols>
  <sheetData>
    <row r="1" spans="1:10" ht="15.75" x14ac:dyDescent="0.2">
      <c r="A1" s="148"/>
      <c r="B1" s="149"/>
      <c r="C1" s="149"/>
      <c r="D1" s="19"/>
      <c r="E1" s="19"/>
      <c r="F1" s="19"/>
      <c r="G1" s="19"/>
      <c r="H1" s="19"/>
      <c r="I1" s="19"/>
      <c r="J1" s="20"/>
    </row>
    <row r="2" spans="1:10" ht="14.45" customHeight="1" x14ac:dyDescent="0.2">
      <c r="A2" s="150" t="s">
        <v>214</v>
      </c>
      <c r="B2" s="151"/>
      <c r="C2" s="151"/>
      <c r="D2" s="151"/>
      <c r="E2" s="151"/>
      <c r="F2" s="151"/>
      <c r="G2" s="151"/>
      <c r="H2" s="151"/>
      <c r="I2" s="151"/>
      <c r="J2" s="152"/>
    </row>
    <row r="3" spans="1:10" ht="15" x14ac:dyDescent="0.2">
      <c r="A3" s="76"/>
      <c r="B3" s="77"/>
      <c r="C3" s="77"/>
      <c r="D3" s="77"/>
      <c r="E3" s="77"/>
      <c r="F3" s="77"/>
      <c r="G3" s="77"/>
      <c r="H3" s="77"/>
      <c r="I3" s="77"/>
      <c r="J3" s="78"/>
    </row>
    <row r="4" spans="1:10" ht="33.6" customHeight="1" x14ac:dyDescent="0.2">
      <c r="A4" s="153" t="s">
        <v>199</v>
      </c>
      <c r="B4" s="154"/>
      <c r="C4" s="154"/>
      <c r="D4" s="154"/>
      <c r="E4" s="155">
        <v>44197</v>
      </c>
      <c r="F4" s="156"/>
      <c r="G4" s="69" t="s">
        <v>0</v>
      </c>
      <c r="H4" s="155">
        <v>44561</v>
      </c>
      <c r="I4" s="156"/>
      <c r="J4" s="21"/>
    </row>
    <row r="5" spans="1:10" s="81" customFormat="1" ht="10.15" customHeight="1" x14ac:dyDescent="0.25">
      <c r="A5" s="157"/>
      <c r="B5" s="158"/>
      <c r="C5" s="158"/>
      <c r="D5" s="158"/>
      <c r="E5" s="158"/>
      <c r="F5" s="158"/>
      <c r="G5" s="158"/>
      <c r="H5" s="158"/>
      <c r="I5" s="158"/>
      <c r="J5" s="159"/>
    </row>
    <row r="6" spans="1:10" ht="20.45" customHeight="1" x14ac:dyDescent="0.2">
      <c r="A6" s="79"/>
      <c r="B6" s="82" t="s">
        <v>225</v>
      </c>
      <c r="C6" s="80"/>
      <c r="D6" s="80"/>
      <c r="E6" s="93">
        <v>2021</v>
      </c>
      <c r="F6" s="83"/>
      <c r="G6" s="69"/>
      <c r="H6" s="83"/>
      <c r="I6" s="83"/>
      <c r="J6" s="30"/>
    </row>
    <row r="7" spans="1:10" s="85" customFormat="1" ht="10.9" customHeight="1" x14ac:dyDescent="0.2">
      <c r="A7" s="79"/>
      <c r="B7" s="80"/>
      <c r="C7" s="80"/>
      <c r="D7" s="80"/>
      <c r="E7" s="84"/>
      <c r="F7" s="84"/>
      <c r="G7" s="69"/>
      <c r="H7" s="84"/>
      <c r="I7" s="84"/>
      <c r="J7" s="30"/>
    </row>
    <row r="8" spans="1:10" ht="37.9" customHeight="1" x14ac:dyDescent="0.2">
      <c r="A8" s="161" t="s">
        <v>226</v>
      </c>
      <c r="B8" s="162"/>
      <c r="C8" s="162"/>
      <c r="D8" s="162"/>
      <c r="E8" s="162"/>
      <c r="F8" s="162"/>
      <c r="G8" s="162"/>
      <c r="H8" s="162"/>
      <c r="I8" s="162"/>
      <c r="J8" s="22"/>
    </row>
    <row r="9" spans="1:10" ht="14.25" x14ac:dyDescent="0.2">
      <c r="A9" s="23"/>
      <c r="B9" s="64"/>
      <c r="C9" s="64"/>
      <c r="D9" s="64"/>
      <c r="E9" s="160"/>
      <c r="F9" s="160"/>
      <c r="G9" s="102"/>
      <c r="H9" s="102"/>
      <c r="I9" s="72"/>
      <c r="J9" s="73"/>
    </row>
    <row r="10" spans="1:10" ht="25.9" customHeight="1" x14ac:dyDescent="0.2">
      <c r="A10" s="128" t="s">
        <v>200</v>
      </c>
      <c r="B10" s="129"/>
      <c r="C10" s="140">
        <v>3999092</v>
      </c>
      <c r="D10" s="141"/>
      <c r="E10" s="75"/>
      <c r="F10" s="163" t="s">
        <v>227</v>
      </c>
      <c r="G10" s="164"/>
      <c r="H10" s="126" t="s">
        <v>286</v>
      </c>
      <c r="I10" s="127"/>
      <c r="J10" s="24"/>
    </row>
    <row r="11" spans="1:10" ht="15.6" customHeight="1" x14ac:dyDescent="0.2">
      <c r="A11" s="23"/>
      <c r="B11" s="64"/>
      <c r="C11" s="64"/>
      <c r="D11" s="64"/>
      <c r="E11" s="147"/>
      <c r="F11" s="147"/>
      <c r="G11" s="147"/>
      <c r="H11" s="147"/>
      <c r="I11" s="74"/>
      <c r="J11" s="24"/>
    </row>
    <row r="12" spans="1:10" ht="21" customHeight="1" x14ac:dyDescent="0.2">
      <c r="A12" s="103" t="s">
        <v>215</v>
      </c>
      <c r="B12" s="129"/>
      <c r="C12" s="126">
        <v>10000576</v>
      </c>
      <c r="D12" s="127"/>
      <c r="E12" s="146"/>
      <c r="F12" s="147"/>
      <c r="G12" s="147"/>
      <c r="H12" s="147"/>
      <c r="I12" s="74"/>
      <c r="J12" s="24"/>
    </row>
    <row r="13" spans="1:10" ht="10.9" customHeight="1" x14ac:dyDescent="0.2">
      <c r="A13" s="75"/>
      <c r="B13" s="74"/>
      <c r="C13" s="64"/>
      <c r="D13" s="64"/>
      <c r="E13" s="102"/>
      <c r="F13" s="102"/>
      <c r="G13" s="102"/>
      <c r="H13" s="102"/>
      <c r="I13" s="64"/>
      <c r="J13" s="25"/>
    </row>
    <row r="14" spans="1:10" ht="22.9" customHeight="1" x14ac:dyDescent="0.2">
      <c r="A14" s="103" t="s">
        <v>201</v>
      </c>
      <c r="B14" s="139"/>
      <c r="C14" s="126">
        <v>42252496579</v>
      </c>
      <c r="D14" s="127"/>
      <c r="E14" s="145"/>
      <c r="F14" s="136"/>
      <c r="G14" s="65" t="s">
        <v>228</v>
      </c>
      <c r="H14" s="126" t="s">
        <v>285</v>
      </c>
      <c r="I14" s="127"/>
      <c r="J14" s="71"/>
    </row>
    <row r="15" spans="1:10" ht="14.45" customHeight="1" x14ac:dyDescent="0.2">
      <c r="A15" s="75"/>
      <c r="B15" s="74"/>
      <c r="C15" s="64"/>
      <c r="D15" s="64"/>
      <c r="E15" s="102"/>
      <c r="F15" s="102"/>
      <c r="G15" s="102"/>
      <c r="H15" s="102"/>
      <c r="I15" s="64"/>
      <c r="J15" s="25"/>
    </row>
    <row r="16" spans="1:10" ht="13.15" customHeight="1" x14ac:dyDescent="0.2">
      <c r="A16" s="103" t="s">
        <v>229</v>
      </c>
      <c r="B16" s="139"/>
      <c r="C16" s="140" t="s">
        <v>284</v>
      </c>
      <c r="D16" s="141"/>
      <c r="E16" s="70"/>
      <c r="F16" s="70"/>
      <c r="G16" s="70"/>
      <c r="H16" s="70"/>
      <c r="I16" s="70"/>
      <c r="J16" s="71"/>
    </row>
    <row r="17" spans="1:10" ht="14.45" customHeight="1" x14ac:dyDescent="0.2">
      <c r="A17" s="142"/>
      <c r="B17" s="143"/>
      <c r="C17" s="143"/>
      <c r="D17" s="143"/>
      <c r="E17" s="143"/>
      <c r="F17" s="143"/>
      <c r="G17" s="143"/>
      <c r="H17" s="143"/>
      <c r="I17" s="143"/>
      <c r="J17" s="144"/>
    </row>
    <row r="18" spans="1:10" x14ac:dyDescent="0.2">
      <c r="A18" s="128" t="s">
        <v>202</v>
      </c>
      <c r="B18" s="129"/>
      <c r="C18" s="111" t="s">
        <v>287</v>
      </c>
      <c r="D18" s="112"/>
      <c r="E18" s="112"/>
      <c r="F18" s="112"/>
      <c r="G18" s="112"/>
      <c r="H18" s="112"/>
      <c r="I18" s="112"/>
      <c r="J18" s="113"/>
    </row>
    <row r="19" spans="1:10" ht="14.25" x14ac:dyDescent="0.2">
      <c r="A19" s="23"/>
      <c r="B19" s="64"/>
      <c r="C19" s="66"/>
      <c r="D19" s="64"/>
      <c r="E19" s="102"/>
      <c r="F19" s="102"/>
      <c r="G19" s="102"/>
      <c r="H19" s="102"/>
      <c r="I19" s="64"/>
      <c r="J19" s="25"/>
    </row>
    <row r="20" spans="1:10" ht="14.25" x14ac:dyDescent="0.2">
      <c r="A20" s="128" t="s">
        <v>203</v>
      </c>
      <c r="B20" s="129"/>
      <c r="C20" s="126">
        <v>33520</v>
      </c>
      <c r="D20" s="127"/>
      <c r="E20" s="102"/>
      <c r="F20" s="102"/>
      <c r="G20" s="111" t="s">
        <v>288</v>
      </c>
      <c r="H20" s="112"/>
      <c r="I20" s="112"/>
      <c r="J20" s="113"/>
    </row>
    <row r="21" spans="1:10" ht="14.25" x14ac:dyDescent="0.2">
      <c r="A21" s="23"/>
      <c r="B21" s="64"/>
      <c r="C21" s="64"/>
      <c r="D21" s="64"/>
      <c r="E21" s="102"/>
      <c r="F21" s="102"/>
      <c r="G21" s="102"/>
      <c r="H21" s="102"/>
      <c r="I21" s="64"/>
      <c r="J21" s="25"/>
    </row>
    <row r="22" spans="1:10" x14ac:dyDescent="0.2">
      <c r="A22" s="128" t="s">
        <v>204</v>
      </c>
      <c r="B22" s="129"/>
      <c r="C22" s="111" t="s">
        <v>289</v>
      </c>
      <c r="D22" s="112"/>
      <c r="E22" s="112"/>
      <c r="F22" s="112"/>
      <c r="G22" s="112"/>
      <c r="H22" s="112"/>
      <c r="I22" s="112"/>
      <c r="J22" s="113"/>
    </row>
    <row r="23" spans="1:10" ht="14.25" x14ac:dyDescent="0.2">
      <c r="A23" s="23"/>
      <c r="B23" s="64"/>
      <c r="C23" s="64"/>
      <c r="D23" s="64"/>
      <c r="E23" s="102"/>
      <c r="F23" s="102"/>
      <c r="G23" s="102"/>
      <c r="H23" s="102"/>
      <c r="I23" s="64"/>
      <c r="J23" s="25"/>
    </row>
    <row r="24" spans="1:10" ht="14.25" x14ac:dyDescent="0.2">
      <c r="A24" s="128" t="s">
        <v>205</v>
      </c>
      <c r="B24" s="129"/>
      <c r="C24" s="130" t="s">
        <v>290</v>
      </c>
      <c r="D24" s="131"/>
      <c r="E24" s="131"/>
      <c r="F24" s="131"/>
      <c r="G24" s="131"/>
      <c r="H24" s="131"/>
      <c r="I24" s="131"/>
      <c r="J24" s="132"/>
    </row>
    <row r="25" spans="1:10" ht="14.25" x14ac:dyDescent="0.2">
      <c r="A25" s="23"/>
      <c r="B25" s="64"/>
      <c r="C25" s="66"/>
      <c r="D25" s="64"/>
      <c r="E25" s="102"/>
      <c r="F25" s="102"/>
      <c r="G25" s="102"/>
      <c r="H25" s="102"/>
      <c r="I25" s="64"/>
      <c r="J25" s="25"/>
    </row>
    <row r="26" spans="1:10" ht="14.25" x14ac:dyDescent="0.2">
      <c r="A26" s="128" t="s">
        <v>206</v>
      </c>
      <c r="B26" s="129"/>
      <c r="C26" s="130" t="s">
        <v>291</v>
      </c>
      <c r="D26" s="131"/>
      <c r="E26" s="131"/>
      <c r="F26" s="131"/>
      <c r="G26" s="131"/>
      <c r="H26" s="131"/>
      <c r="I26" s="131"/>
      <c r="J26" s="132"/>
    </row>
    <row r="27" spans="1:10" ht="13.9" customHeight="1" x14ac:dyDescent="0.2">
      <c r="A27" s="23"/>
      <c r="B27" s="64"/>
      <c r="C27" s="66"/>
      <c r="D27" s="64"/>
      <c r="E27" s="102"/>
      <c r="F27" s="102"/>
      <c r="G27" s="102"/>
      <c r="H27" s="102"/>
      <c r="I27" s="64"/>
      <c r="J27" s="25"/>
    </row>
    <row r="28" spans="1:10" ht="22.9" customHeight="1" x14ac:dyDescent="0.2">
      <c r="A28" s="103" t="s">
        <v>216</v>
      </c>
      <c r="B28" s="129"/>
      <c r="C28" s="34">
        <v>184</v>
      </c>
      <c r="D28" s="26"/>
      <c r="E28" s="110"/>
      <c r="F28" s="110"/>
      <c r="G28" s="110"/>
      <c r="H28" s="110"/>
      <c r="I28" s="133"/>
      <c r="J28" s="134"/>
    </row>
    <row r="29" spans="1:10" ht="14.25" x14ac:dyDescent="0.2">
      <c r="A29" s="23"/>
      <c r="B29" s="64"/>
      <c r="C29" s="64"/>
      <c r="D29" s="64"/>
      <c r="E29" s="102"/>
      <c r="F29" s="102"/>
      <c r="G29" s="102"/>
      <c r="H29" s="102"/>
      <c r="I29" s="64"/>
      <c r="J29" s="25"/>
    </row>
    <row r="30" spans="1:10" ht="15" x14ac:dyDescent="0.2">
      <c r="A30" s="128" t="s">
        <v>207</v>
      </c>
      <c r="B30" s="129"/>
      <c r="C30" s="94" t="s">
        <v>231</v>
      </c>
      <c r="D30" s="135" t="s">
        <v>230</v>
      </c>
      <c r="E30" s="114"/>
      <c r="F30" s="114"/>
      <c r="G30" s="114"/>
      <c r="H30" s="86" t="s">
        <v>231</v>
      </c>
      <c r="I30" s="87" t="s">
        <v>232</v>
      </c>
      <c r="J30" s="88"/>
    </row>
    <row r="31" spans="1:10" x14ac:dyDescent="0.2">
      <c r="A31" s="128"/>
      <c r="B31" s="129"/>
      <c r="C31" s="27"/>
      <c r="D31" s="69"/>
      <c r="E31" s="136"/>
      <c r="F31" s="136"/>
      <c r="G31" s="136"/>
      <c r="H31" s="136"/>
      <c r="I31" s="137"/>
      <c r="J31" s="138"/>
    </row>
    <row r="32" spans="1:10" x14ac:dyDescent="0.2">
      <c r="A32" s="128" t="s">
        <v>217</v>
      </c>
      <c r="B32" s="129"/>
      <c r="C32" s="34" t="s">
        <v>235</v>
      </c>
      <c r="D32" s="135" t="s">
        <v>233</v>
      </c>
      <c r="E32" s="114"/>
      <c r="F32" s="114"/>
      <c r="G32" s="114"/>
      <c r="H32" s="89" t="s">
        <v>234</v>
      </c>
      <c r="I32" s="90" t="s">
        <v>235</v>
      </c>
      <c r="J32" s="91"/>
    </row>
    <row r="33" spans="1:10" ht="14.25" x14ac:dyDescent="0.2">
      <c r="A33" s="23"/>
      <c r="B33" s="64"/>
      <c r="C33" s="64"/>
      <c r="D33" s="64"/>
      <c r="E33" s="102"/>
      <c r="F33" s="102"/>
      <c r="G33" s="102"/>
      <c r="H33" s="102"/>
      <c r="I33" s="64"/>
      <c r="J33" s="25"/>
    </row>
    <row r="34" spans="1:10" x14ac:dyDescent="0.2">
      <c r="A34" s="135" t="s">
        <v>218</v>
      </c>
      <c r="B34" s="114"/>
      <c r="C34" s="114"/>
      <c r="D34" s="114"/>
      <c r="E34" s="114" t="s">
        <v>208</v>
      </c>
      <c r="F34" s="114"/>
      <c r="G34" s="114"/>
      <c r="H34" s="114"/>
      <c r="I34" s="114"/>
      <c r="J34" s="28" t="s">
        <v>209</v>
      </c>
    </row>
    <row r="35" spans="1:10" ht="14.25" x14ac:dyDescent="0.2">
      <c r="A35" s="23"/>
      <c r="B35" s="64"/>
      <c r="C35" s="64"/>
      <c r="D35" s="64"/>
      <c r="E35" s="102"/>
      <c r="F35" s="102"/>
      <c r="G35" s="102"/>
      <c r="H35" s="102"/>
      <c r="I35" s="64"/>
      <c r="J35" s="73"/>
    </row>
    <row r="36" spans="1:10" x14ac:dyDescent="0.2">
      <c r="A36" s="116"/>
      <c r="B36" s="117"/>
      <c r="C36" s="117"/>
      <c r="D36" s="117"/>
      <c r="E36" s="116"/>
      <c r="F36" s="117"/>
      <c r="G36" s="117"/>
      <c r="H36" s="117"/>
      <c r="I36" s="118"/>
      <c r="J36" s="67"/>
    </row>
    <row r="37" spans="1:10" ht="14.25" x14ac:dyDescent="0.2">
      <c r="A37" s="23"/>
      <c r="B37" s="64"/>
      <c r="C37" s="66"/>
      <c r="D37" s="119"/>
      <c r="E37" s="119"/>
      <c r="F37" s="119"/>
      <c r="G37" s="119"/>
      <c r="H37" s="119"/>
      <c r="I37" s="119"/>
      <c r="J37" s="25"/>
    </row>
    <row r="38" spans="1:10" x14ac:dyDescent="0.2">
      <c r="A38" s="116"/>
      <c r="B38" s="117"/>
      <c r="C38" s="117"/>
      <c r="D38" s="118"/>
      <c r="E38" s="116"/>
      <c r="F38" s="117"/>
      <c r="G38" s="117"/>
      <c r="H38" s="117"/>
      <c r="I38" s="118"/>
      <c r="J38" s="34"/>
    </row>
    <row r="39" spans="1:10" ht="14.25" x14ac:dyDescent="0.2">
      <c r="A39" s="23"/>
      <c r="B39" s="64"/>
      <c r="C39" s="66"/>
      <c r="D39" s="68"/>
      <c r="E39" s="119"/>
      <c r="F39" s="119"/>
      <c r="G39" s="119"/>
      <c r="H39" s="119"/>
      <c r="I39" s="74"/>
      <c r="J39" s="25"/>
    </row>
    <row r="40" spans="1:10" x14ac:dyDescent="0.2">
      <c r="A40" s="116"/>
      <c r="B40" s="117"/>
      <c r="C40" s="117"/>
      <c r="D40" s="118"/>
      <c r="E40" s="116"/>
      <c r="F40" s="117"/>
      <c r="G40" s="117"/>
      <c r="H40" s="117"/>
      <c r="I40" s="118"/>
      <c r="J40" s="34"/>
    </row>
    <row r="41" spans="1:10" ht="14.25" x14ac:dyDescent="0.2">
      <c r="A41" s="23"/>
      <c r="B41" s="64"/>
      <c r="C41" s="66"/>
      <c r="D41" s="68"/>
      <c r="E41" s="119"/>
      <c r="F41" s="119"/>
      <c r="G41" s="119"/>
      <c r="H41" s="119"/>
      <c r="I41" s="74"/>
      <c r="J41" s="25"/>
    </row>
    <row r="42" spans="1:10" x14ac:dyDescent="0.2">
      <c r="A42" s="116"/>
      <c r="B42" s="117"/>
      <c r="C42" s="117"/>
      <c r="D42" s="118"/>
      <c r="E42" s="116"/>
      <c r="F42" s="117"/>
      <c r="G42" s="117"/>
      <c r="H42" s="117"/>
      <c r="I42" s="118"/>
      <c r="J42" s="34"/>
    </row>
    <row r="43" spans="1:10" ht="14.25" x14ac:dyDescent="0.2">
      <c r="A43" s="29"/>
      <c r="B43" s="66"/>
      <c r="C43" s="121"/>
      <c r="D43" s="121"/>
      <c r="E43" s="102"/>
      <c r="F43" s="102"/>
      <c r="G43" s="121"/>
      <c r="H43" s="121"/>
      <c r="I43" s="121"/>
      <c r="J43" s="25"/>
    </row>
    <row r="44" spans="1:10" x14ac:dyDescent="0.2">
      <c r="A44" s="116"/>
      <c r="B44" s="117"/>
      <c r="C44" s="117"/>
      <c r="D44" s="118"/>
      <c r="E44" s="116"/>
      <c r="F44" s="117"/>
      <c r="G44" s="117"/>
      <c r="H44" s="117"/>
      <c r="I44" s="118"/>
      <c r="J44" s="34"/>
    </row>
    <row r="45" spans="1:10" ht="14.25" x14ac:dyDescent="0.2">
      <c r="A45" s="29"/>
      <c r="B45" s="66"/>
      <c r="C45" s="66"/>
      <c r="D45" s="64"/>
      <c r="E45" s="120"/>
      <c r="F45" s="120"/>
      <c r="G45" s="121"/>
      <c r="H45" s="121"/>
      <c r="I45" s="64"/>
      <c r="J45" s="25"/>
    </row>
    <row r="46" spans="1:10" x14ac:dyDescent="0.2">
      <c r="A46" s="116"/>
      <c r="B46" s="117"/>
      <c r="C46" s="117"/>
      <c r="D46" s="118"/>
      <c r="E46" s="116"/>
      <c r="F46" s="117"/>
      <c r="G46" s="117"/>
      <c r="H46" s="117"/>
      <c r="I46" s="118"/>
      <c r="J46" s="34"/>
    </row>
    <row r="47" spans="1:10" ht="14.25" x14ac:dyDescent="0.2">
      <c r="A47" s="29"/>
      <c r="B47" s="66"/>
      <c r="C47" s="66"/>
      <c r="D47" s="64"/>
      <c r="E47" s="102"/>
      <c r="F47" s="102"/>
      <c r="G47" s="121"/>
      <c r="H47" s="121"/>
      <c r="I47" s="64"/>
      <c r="J47" s="92" t="s">
        <v>236</v>
      </c>
    </row>
    <row r="48" spans="1:10" ht="14.25" x14ac:dyDescent="0.2">
      <c r="A48" s="29"/>
      <c r="B48" s="66"/>
      <c r="C48" s="66"/>
      <c r="D48" s="64"/>
      <c r="E48" s="102"/>
      <c r="F48" s="102"/>
      <c r="G48" s="121"/>
      <c r="H48" s="121"/>
      <c r="I48" s="64"/>
      <c r="J48" s="92" t="s">
        <v>237</v>
      </c>
    </row>
    <row r="49" spans="1:10" ht="23.25" customHeight="1" x14ac:dyDescent="0.2">
      <c r="A49" s="124" t="s">
        <v>210</v>
      </c>
      <c r="B49" s="125"/>
      <c r="C49" s="126" t="s">
        <v>237</v>
      </c>
      <c r="D49" s="127"/>
      <c r="E49" s="122" t="s">
        <v>238</v>
      </c>
      <c r="F49" s="123"/>
      <c r="G49" s="111"/>
      <c r="H49" s="112"/>
      <c r="I49" s="112"/>
      <c r="J49" s="113"/>
    </row>
    <row r="50" spans="1:10" ht="14.25" x14ac:dyDescent="0.2">
      <c r="A50" s="29"/>
      <c r="B50" s="66"/>
      <c r="C50" s="121"/>
      <c r="D50" s="121"/>
      <c r="E50" s="102"/>
      <c r="F50" s="102"/>
      <c r="G50" s="108" t="s">
        <v>239</v>
      </c>
      <c r="H50" s="108"/>
      <c r="I50" s="108"/>
      <c r="J50" s="30"/>
    </row>
    <row r="51" spans="1:10" ht="13.9" customHeight="1" x14ac:dyDescent="0.2">
      <c r="A51" s="103" t="s">
        <v>211</v>
      </c>
      <c r="B51" s="104"/>
      <c r="C51" s="111" t="s">
        <v>292</v>
      </c>
      <c r="D51" s="112"/>
      <c r="E51" s="112"/>
      <c r="F51" s="112"/>
      <c r="G51" s="112"/>
      <c r="H51" s="112"/>
      <c r="I51" s="112"/>
      <c r="J51" s="113"/>
    </row>
    <row r="52" spans="1:10" ht="14.25" x14ac:dyDescent="0.2">
      <c r="A52" s="23"/>
      <c r="B52" s="64"/>
      <c r="C52" s="110" t="s">
        <v>212</v>
      </c>
      <c r="D52" s="110"/>
      <c r="E52" s="110"/>
      <c r="F52" s="110"/>
      <c r="G52" s="110"/>
      <c r="H52" s="110"/>
      <c r="I52" s="110"/>
      <c r="J52" s="25"/>
    </row>
    <row r="53" spans="1:10" ht="14.25" x14ac:dyDescent="0.2">
      <c r="A53" s="103" t="s">
        <v>213</v>
      </c>
      <c r="B53" s="104"/>
      <c r="C53" s="111" t="s">
        <v>293</v>
      </c>
      <c r="D53" s="112"/>
      <c r="E53" s="113"/>
      <c r="F53" s="102"/>
      <c r="G53" s="102"/>
      <c r="H53" s="114"/>
      <c r="I53" s="114"/>
      <c r="J53" s="115"/>
    </row>
    <row r="54" spans="1:10" ht="14.25" x14ac:dyDescent="0.2">
      <c r="A54" s="23"/>
      <c r="B54" s="64"/>
      <c r="C54" s="66"/>
      <c r="D54" s="64"/>
      <c r="E54" s="102"/>
      <c r="F54" s="102"/>
      <c r="G54" s="102"/>
      <c r="H54" s="102"/>
      <c r="I54" s="64"/>
      <c r="J54" s="25"/>
    </row>
    <row r="55" spans="1:10" ht="14.45" customHeight="1" x14ac:dyDescent="0.2">
      <c r="A55" s="103" t="s">
        <v>205</v>
      </c>
      <c r="B55" s="104"/>
      <c r="C55" s="105" t="s">
        <v>294</v>
      </c>
      <c r="D55" s="106"/>
      <c r="E55" s="106"/>
      <c r="F55" s="106"/>
      <c r="G55" s="106"/>
      <c r="H55" s="106"/>
      <c r="I55" s="106"/>
      <c r="J55" s="107"/>
    </row>
    <row r="56" spans="1:10" ht="14.25" x14ac:dyDescent="0.2">
      <c r="A56" s="23"/>
      <c r="B56" s="64"/>
      <c r="C56" s="64"/>
      <c r="D56" s="64"/>
      <c r="E56" s="102"/>
      <c r="F56" s="102"/>
      <c r="G56" s="102"/>
      <c r="H56" s="102"/>
      <c r="I56" s="64"/>
      <c r="J56" s="25"/>
    </row>
    <row r="57" spans="1:10" ht="14.25" x14ac:dyDescent="0.2">
      <c r="A57" s="103" t="s">
        <v>240</v>
      </c>
      <c r="B57" s="104"/>
      <c r="C57" s="105" t="s">
        <v>295</v>
      </c>
      <c r="D57" s="106"/>
      <c r="E57" s="106"/>
      <c r="F57" s="106"/>
      <c r="G57" s="106"/>
      <c r="H57" s="106"/>
      <c r="I57" s="106"/>
      <c r="J57" s="107"/>
    </row>
    <row r="58" spans="1:10" ht="14.45" customHeight="1" x14ac:dyDescent="0.2">
      <c r="A58" s="23"/>
      <c r="B58" s="64"/>
      <c r="C58" s="108" t="s">
        <v>241</v>
      </c>
      <c r="D58" s="108"/>
      <c r="E58" s="108"/>
      <c r="F58" s="108"/>
      <c r="G58" s="64"/>
      <c r="H58" s="64"/>
      <c r="I58" s="64"/>
      <c r="J58" s="25"/>
    </row>
    <row r="59" spans="1:10" ht="14.25" x14ac:dyDescent="0.2">
      <c r="A59" s="103" t="s">
        <v>242</v>
      </c>
      <c r="B59" s="104"/>
      <c r="C59" s="105" t="s">
        <v>296</v>
      </c>
      <c r="D59" s="106"/>
      <c r="E59" s="106"/>
      <c r="F59" s="106"/>
      <c r="G59" s="106"/>
      <c r="H59" s="106"/>
      <c r="I59" s="106"/>
      <c r="J59" s="107"/>
    </row>
    <row r="60" spans="1:10" ht="14.45" customHeight="1" x14ac:dyDescent="0.2">
      <c r="A60" s="31"/>
      <c r="B60" s="32"/>
      <c r="C60" s="109" t="s">
        <v>243</v>
      </c>
      <c r="D60" s="109"/>
      <c r="E60" s="109"/>
      <c r="F60" s="109"/>
      <c r="G60" s="109"/>
      <c r="H60" s="32"/>
      <c r="I60" s="32"/>
      <c r="J60" s="33"/>
    </row>
    <row r="67" ht="27" customHeight="1" x14ac:dyDescent="0.2"/>
    <row r="71" ht="38.450000000000003" customHeight="1" x14ac:dyDescent="0.2"/>
  </sheetData>
  <sheetProtection algorithmName="SHA-512" hashValue="5UWBSln5F2JLuX6tI7rPHRxkThusGqBSQuUhoopQpvPBBPWfJ3EQR3zGAJA7QWFJkEZt4wYlTCJ+EJNBkpsctQ==" saltValue="AoDOyoATrfdYD13GC5iG3A=="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activeCell="I70" sqref="I70"/>
    </sheetView>
  </sheetViews>
  <sheetFormatPr defaultColWidth="8.85546875" defaultRowHeight="12.75" x14ac:dyDescent="0.2"/>
  <cols>
    <col min="1" max="5" width="8.85546875" style="15"/>
    <col min="6" max="6" width="16.42578125" style="15" customWidth="1"/>
    <col min="7" max="7" width="8.85546875" style="15"/>
    <col min="8" max="8" width="11.140625" style="35" customWidth="1"/>
    <col min="9" max="9" width="13.28515625" style="35" customWidth="1"/>
    <col min="10" max="16384" width="8.85546875" style="15"/>
  </cols>
  <sheetData>
    <row r="1" spans="1:9" x14ac:dyDescent="0.2">
      <c r="A1" s="174" t="s">
        <v>1</v>
      </c>
      <c r="B1" s="175"/>
      <c r="C1" s="175"/>
      <c r="D1" s="175"/>
      <c r="E1" s="175"/>
      <c r="F1" s="175"/>
      <c r="G1" s="175"/>
      <c r="H1" s="175"/>
    </row>
    <row r="2" spans="1:9" x14ac:dyDescent="0.2">
      <c r="A2" s="176" t="s">
        <v>219</v>
      </c>
      <c r="B2" s="177"/>
      <c r="C2" s="177"/>
      <c r="D2" s="177"/>
      <c r="E2" s="177"/>
      <c r="F2" s="177"/>
      <c r="G2" s="177"/>
      <c r="H2" s="177"/>
    </row>
    <row r="3" spans="1:9" x14ac:dyDescent="0.2">
      <c r="A3" s="187" t="s">
        <v>10</v>
      </c>
      <c r="B3" s="188"/>
      <c r="C3" s="188"/>
      <c r="D3" s="188"/>
      <c r="E3" s="188"/>
      <c r="F3" s="188"/>
      <c r="G3" s="188"/>
      <c r="H3" s="188"/>
      <c r="I3" s="189"/>
    </row>
    <row r="4" spans="1:9" x14ac:dyDescent="0.2">
      <c r="A4" s="184" t="s">
        <v>223</v>
      </c>
      <c r="B4" s="185"/>
      <c r="C4" s="185"/>
      <c r="D4" s="185"/>
      <c r="E4" s="185"/>
      <c r="F4" s="185"/>
      <c r="G4" s="185"/>
      <c r="H4" s="185"/>
      <c r="I4" s="186"/>
    </row>
    <row r="5" spans="1:9" ht="45.75" thickBot="1" x14ac:dyDescent="0.25">
      <c r="A5" s="181" t="s">
        <v>2</v>
      </c>
      <c r="B5" s="182"/>
      <c r="C5" s="182"/>
      <c r="D5" s="182"/>
      <c r="E5" s="182"/>
      <c r="F5" s="183"/>
      <c r="G5" s="16" t="s">
        <v>3</v>
      </c>
      <c r="H5" s="36" t="s">
        <v>193</v>
      </c>
      <c r="I5" s="37" t="s">
        <v>192</v>
      </c>
    </row>
    <row r="6" spans="1:9" x14ac:dyDescent="0.2">
      <c r="A6" s="178">
        <v>1</v>
      </c>
      <c r="B6" s="179"/>
      <c r="C6" s="179"/>
      <c r="D6" s="179"/>
      <c r="E6" s="179"/>
      <c r="F6" s="180"/>
      <c r="G6" s="17">
        <v>2</v>
      </c>
      <c r="H6" s="18">
        <v>3</v>
      </c>
      <c r="I6" s="18">
        <v>4</v>
      </c>
    </row>
    <row r="7" spans="1:9" x14ac:dyDescent="0.2">
      <c r="A7" s="167"/>
      <c r="B7" s="167"/>
      <c r="C7" s="167"/>
      <c r="D7" s="167"/>
      <c r="E7" s="167"/>
      <c r="F7" s="167"/>
      <c r="G7" s="167"/>
      <c r="H7" s="167"/>
      <c r="I7" s="168"/>
    </row>
    <row r="8" spans="1:9" x14ac:dyDescent="0.2">
      <c r="A8" s="169" t="s">
        <v>12</v>
      </c>
      <c r="B8" s="170"/>
      <c r="C8" s="170"/>
      <c r="D8" s="170"/>
      <c r="E8" s="170"/>
      <c r="F8" s="170"/>
      <c r="G8" s="170"/>
      <c r="H8" s="170"/>
      <c r="I8" s="170"/>
    </row>
    <row r="9" spans="1:9" ht="28.5" customHeight="1" x14ac:dyDescent="0.2">
      <c r="A9" s="171" t="s">
        <v>19</v>
      </c>
      <c r="B9" s="171"/>
      <c r="C9" s="171"/>
      <c r="D9" s="171"/>
      <c r="E9" s="171"/>
      <c r="F9" s="171"/>
      <c r="G9" s="7">
        <v>1</v>
      </c>
      <c r="H9" s="54">
        <f>H10+H11+H12</f>
        <v>299756120</v>
      </c>
      <c r="I9" s="54">
        <f>I10+I11+I12</f>
        <v>336245059</v>
      </c>
    </row>
    <row r="10" spans="1:9" x14ac:dyDescent="0.2">
      <c r="A10" s="172" t="s">
        <v>20</v>
      </c>
      <c r="B10" s="172"/>
      <c r="C10" s="172"/>
      <c r="D10" s="172"/>
      <c r="E10" s="172"/>
      <c r="F10" s="172"/>
      <c r="G10" s="6">
        <v>2</v>
      </c>
      <c r="H10" s="61">
        <v>22004522</v>
      </c>
      <c r="I10" s="61">
        <v>20850460</v>
      </c>
    </row>
    <row r="11" spans="1:9" x14ac:dyDescent="0.2">
      <c r="A11" s="172" t="s">
        <v>254</v>
      </c>
      <c r="B11" s="172"/>
      <c r="C11" s="172"/>
      <c r="D11" s="172"/>
      <c r="E11" s="172"/>
      <c r="F11" s="172"/>
      <c r="G11" s="6">
        <v>3</v>
      </c>
      <c r="H11" s="61">
        <v>267259976</v>
      </c>
      <c r="I11" s="61">
        <v>292491011</v>
      </c>
    </row>
    <row r="12" spans="1:9" x14ac:dyDescent="0.2">
      <c r="A12" s="165" t="s">
        <v>21</v>
      </c>
      <c r="B12" s="165"/>
      <c r="C12" s="165"/>
      <c r="D12" s="165"/>
      <c r="E12" s="165"/>
      <c r="F12" s="165"/>
      <c r="G12" s="6">
        <v>4</v>
      </c>
      <c r="H12" s="61">
        <v>10491622</v>
      </c>
      <c r="I12" s="61">
        <v>22903588</v>
      </c>
    </row>
    <row r="13" spans="1:9" x14ac:dyDescent="0.2">
      <c r="A13" s="173" t="s">
        <v>22</v>
      </c>
      <c r="B13" s="173"/>
      <c r="C13" s="173"/>
      <c r="D13" s="173"/>
      <c r="E13" s="173"/>
      <c r="F13" s="173"/>
      <c r="G13" s="7">
        <v>5</v>
      </c>
      <c r="H13" s="54">
        <f>H14+H15+H16+H17</f>
        <v>0</v>
      </c>
      <c r="I13" s="54">
        <f>I14+I15+I16+I17</f>
        <v>0</v>
      </c>
    </row>
    <row r="14" spans="1:9" x14ac:dyDescent="0.2">
      <c r="A14" s="166" t="s">
        <v>23</v>
      </c>
      <c r="B14" s="166"/>
      <c r="C14" s="166"/>
      <c r="D14" s="166"/>
      <c r="E14" s="166"/>
      <c r="F14" s="166"/>
      <c r="G14" s="6">
        <v>6</v>
      </c>
      <c r="H14" s="61">
        <v>0</v>
      </c>
      <c r="I14" s="61">
        <v>0</v>
      </c>
    </row>
    <row r="15" spans="1:9" x14ac:dyDescent="0.2">
      <c r="A15" s="166" t="s">
        <v>24</v>
      </c>
      <c r="B15" s="166"/>
      <c r="C15" s="166"/>
      <c r="D15" s="166"/>
      <c r="E15" s="166"/>
      <c r="F15" s="166"/>
      <c r="G15" s="6">
        <v>7</v>
      </c>
      <c r="H15" s="61">
        <v>0</v>
      </c>
      <c r="I15" s="61">
        <v>0</v>
      </c>
    </row>
    <row r="16" spans="1:9" x14ac:dyDescent="0.2">
      <c r="A16" s="166" t="s">
        <v>25</v>
      </c>
      <c r="B16" s="166"/>
      <c r="C16" s="166"/>
      <c r="D16" s="166"/>
      <c r="E16" s="166"/>
      <c r="F16" s="166"/>
      <c r="G16" s="6">
        <v>8</v>
      </c>
      <c r="H16" s="61">
        <v>0</v>
      </c>
      <c r="I16" s="61">
        <v>0</v>
      </c>
    </row>
    <row r="17" spans="1:9" x14ac:dyDescent="0.2">
      <c r="A17" s="166" t="s">
        <v>26</v>
      </c>
      <c r="B17" s="166"/>
      <c r="C17" s="166"/>
      <c r="D17" s="166"/>
      <c r="E17" s="166"/>
      <c r="F17" s="166"/>
      <c r="G17" s="6">
        <v>9</v>
      </c>
      <c r="H17" s="61">
        <v>0</v>
      </c>
      <c r="I17" s="61">
        <v>0</v>
      </c>
    </row>
    <row r="18" spans="1:9" ht="25.9" customHeight="1" x14ac:dyDescent="0.2">
      <c r="A18" s="173" t="s">
        <v>27</v>
      </c>
      <c r="B18" s="173"/>
      <c r="C18" s="173"/>
      <c r="D18" s="173"/>
      <c r="E18" s="173"/>
      <c r="F18" s="173"/>
      <c r="G18" s="7">
        <v>10</v>
      </c>
      <c r="H18" s="54">
        <f>H19+H20+H21</f>
        <v>1663939</v>
      </c>
      <c r="I18" s="54">
        <f>I19+I20+I21</f>
        <v>1521490</v>
      </c>
    </row>
    <row r="19" spans="1:9" x14ac:dyDescent="0.2">
      <c r="A19" s="166" t="s">
        <v>24</v>
      </c>
      <c r="B19" s="166"/>
      <c r="C19" s="166"/>
      <c r="D19" s="166"/>
      <c r="E19" s="166"/>
      <c r="F19" s="166"/>
      <c r="G19" s="6">
        <v>11</v>
      </c>
      <c r="H19" s="61">
        <v>318063</v>
      </c>
      <c r="I19" s="61">
        <v>275386</v>
      </c>
    </row>
    <row r="20" spans="1:9" x14ac:dyDescent="0.2">
      <c r="A20" s="166" t="s">
        <v>25</v>
      </c>
      <c r="B20" s="166"/>
      <c r="C20" s="166"/>
      <c r="D20" s="166"/>
      <c r="E20" s="166"/>
      <c r="F20" s="166"/>
      <c r="G20" s="6">
        <v>12</v>
      </c>
      <c r="H20" s="61">
        <v>1345876</v>
      </c>
      <c r="I20" s="61">
        <v>1246104</v>
      </c>
    </row>
    <row r="21" spans="1:9" x14ac:dyDescent="0.2">
      <c r="A21" s="166" t="s">
        <v>26</v>
      </c>
      <c r="B21" s="166"/>
      <c r="C21" s="166"/>
      <c r="D21" s="166"/>
      <c r="E21" s="166"/>
      <c r="F21" s="166"/>
      <c r="G21" s="6">
        <v>13</v>
      </c>
      <c r="H21" s="61">
        <v>0</v>
      </c>
      <c r="I21" s="61">
        <v>0</v>
      </c>
    </row>
    <row r="22" spans="1:9" x14ac:dyDescent="0.2">
      <c r="A22" s="173" t="s">
        <v>28</v>
      </c>
      <c r="B22" s="173"/>
      <c r="C22" s="173"/>
      <c r="D22" s="173"/>
      <c r="E22" s="173"/>
      <c r="F22" s="173"/>
      <c r="G22" s="7">
        <v>14</v>
      </c>
      <c r="H22" s="54">
        <f>H23+H24</f>
        <v>0</v>
      </c>
      <c r="I22" s="54">
        <f>I23+I24</f>
        <v>0</v>
      </c>
    </row>
    <row r="23" spans="1:9" x14ac:dyDescent="0.2">
      <c r="A23" s="166" t="s">
        <v>25</v>
      </c>
      <c r="B23" s="166"/>
      <c r="C23" s="166"/>
      <c r="D23" s="166"/>
      <c r="E23" s="166"/>
      <c r="F23" s="166"/>
      <c r="G23" s="6">
        <v>15</v>
      </c>
      <c r="H23" s="61">
        <v>0</v>
      </c>
      <c r="I23" s="61">
        <v>0</v>
      </c>
    </row>
    <row r="24" spans="1:9" x14ac:dyDescent="0.2">
      <c r="A24" s="166" t="s">
        <v>26</v>
      </c>
      <c r="B24" s="166"/>
      <c r="C24" s="166"/>
      <c r="D24" s="166"/>
      <c r="E24" s="166"/>
      <c r="F24" s="166"/>
      <c r="G24" s="6">
        <v>16</v>
      </c>
      <c r="H24" s="61">
        <v>0</v>
      </c>
      <c r="I24" s="61">
        <v>0</v>
      </c>
    </row>
    <row r="25" spans="1:9" ht="25.9" customHeight="1" x14ac:dyDescent="0.2">
      <c r="A25" s="173" t="s">
        <v>29</v>
      </c>
      <c r="B25" s="173"/>
      <c r="C25" s="173"/>
      <c r="D25" s="173"/>
      <c r="E25" s="173"/>
      <c r="F25" s="173"/>
      <c r="G25" s="7">
        <v>17</v>
      </c>
      <c r="H25" s="54">
        <f>H26+H27+H28</f>
        <v>267372692</v>
      </c>
      <c r="I25" s="54">
        <f>I26+I27+I28</f>
        <v>232046885</v>
      </c>
    </row>
    <row r="26" spans="1:9" x14ac:dyDescent="0.2">
      <c r="A26" s="166" t="s">
        <v>24</v>
      </c>
      <c r="B26" s="166"/>
      <c r="C26" s="166"/>
      <c r="D26" s="166"/>
      <c r="E26" s="166"/>
      <c r="F26" s="166"/>
      <c r="G26" s="6">
        <v>18</v>
      </c>
      <c r="H26" s="61">
        <v>3269346</v>
      </c>
      <c r="I26" s="61">
        <v>2240774</v>
      </c>
    </row>
    <row r="27" spans="1:9" x14ac:dyDescent="0.2">
      <c r="A27" s="166" t="s">
        <v>25</v>
      </c>
      <c r="B27" s="166"/>
      <c r="C27" s="166"/>
      <c r="D27" s="166"/>
      <c r="E27" s="166"/>
      <c r="F27" s="166"/>
      <c r="G27" s="6">
        <v>19</v>
      </c>
      <c r="H27" s="61">
        <v>264103346</v>
      </c>
      <c r="I27" s="61">
        <v>229000989</v>
      </c>
    </row>
    <row r="28" spans="1:9" x14ac:dyDescent="0.2">
      <c r="A28" s="166" t="s">
        <v>26</v>
      </c>
      <c r="B28" s="166"/>
      <c r="C28" s="166"/>
      <c r="D28" s="166"/>
      <c r="E28" s="166"/>
      <c r="F28" s="166"/>
      <c r="G28" s="6">
        <v>20</v>
      </c>
      <c r="H28" s="61">
        <v>0</v>
      </c>
      <c r="I28" s="61">
        <v>805122</v>
      </c>
    </row>
    <row r="29" spans="1:9" x14ac:dyDescent="0.2">
      <c r="A29" s="173" t="s">
        <v>30</v>
      </c>
      <c r="B29" s="173"/>
      <c r="C29" s="173"/>
      <c r="D29" s="173"/>
      <c r="E29" s="173"/>
      <c r="F29" s="173"/>
      <c r="G29" s="7">
        <v>21</v>
      </c>
      <c r="H29" s="54">
        <f>H30+H31</f>
        <v>890168560</v>
      </c>
      <c r="I29" s="54">
        <f>I30+I31</f>
        <v>919058604</v>
      </c>
    </row>
    <row r="30" spans="1:9" x14ac:dyDescent="0.2">
      <c r="A30" s="166" t="s">
        <v>25</v>
      </c>
      <c r="B30" s="166"/>
      <c r="C30" s="166"/>
      <c r="D30" s="166"/>
      <c r="E30" s="166"/>
      <c r="F30" s="166"/>
      <c r="G30" s="6">
        <v>22</v>
      </c>
      <c r="H30" s="61">
        <v>697356</v>
      </c>
      <c r="I30" s="61">
        <v>0</v>
      </c>
    </row>
    <row r="31" spans="1:9" x14ac:dyDescent="0.2">
      <c r="A31" s="166" t="s">
        <v>26</v>
      </c>
      <c r="B31" s="166"/>
      <c r="C31" s="166"/>
      <c r="D31" s="166"/>
      <c r="E31" s="166"/>
      <c r="F31" s="166"/>
      <c r="G31" s="6">
        <v>23</v>
      </c>
      <c r="H31" s="61">
        <v>889471204</v>
      </c>
      <c r="I31" s="61">
        <v>919058604</v>
      </c>
    </row>
    <row r="32" spans="1:9" x14ac:dyDescent="0.2">
      <c r="A32" s="166" t="s">
        <v>31</v>
      </c>
      <c r="B32" s="166"/>
      <c r="C32" s="166"/>
      <c r="D32" s="166"/>
      <c r="E32" s="166"/>
      <c r="F32" s="166"/>
      <c r="G32" s="6">
        <v>24</v>
      </c>
      <c r="H32" s="61">
        <v>0</v>
      </c>
      <c r="I32" s="61">
        <v>0</v>
      </c>
    </row>
    <row r="33" spans="1:9" ht="28.9" customHeight="1" x14ac:dyDescent="0.2">
      <c r="A33" s="166" t="s">
        <v>32</v>
      </c>
      <c r="B33" s="166"/>
      <c r="C33" s="166"/>
      <c r="D33" s="166"/>
      <c r="E33" s="166"/>
      <c r="F33" s="166"/>
      <c r="G33" s="6">
        <v>25</v>
      </c>
      <c r="H33" s="61">
        <v>0</v>
      </c>
      <c r="I33" s="61">
        <v>0</v>
      </c>
    </row>
    <row r="34" spans="1:9" x14ac:dyDescent="0.2">
      <c r="A34" s="166" t="s">
        <v>33</v>
      </c>
      <c r="B34" s="166"/>
      <c r="C34" s="166"/>
      <c r="D34" s="166"/>
      <c r="E34" s="166"/>
      <c r="F34" s="166"/>
      <c r="G34" s="6">
        <v>26</v>
      </c>
      <c r="H34" s="61">
        <v>0</v>
      </c>
      <c r="I34" s="61">
        <v>0</v>
      </c>
    </row>
    <row r="35" spans="1:9" x14ac:dyDescent="0.2">
      <c r="A35" s="166" t="s">
        <v>34</v>
      </c>
      <c r="B35" s="166"/>
      <c r="C35" s="166"/>
      <c r="D35" s="166"/>
      <c r="E35" s="166"/>
      <c r="F35" s="166"/>
      <c r="G35" s="6">
        <v>27</v>
      </c>
      <c r="H35" s="61">
        <v>23348393</v>
      </c>
      <c r="I35" s="61">
        <v>21935847</v>
      </c>
    </row>
    <row r="36" spans="1:9" x14ac:dyDescent="0.2">
      <c r="A36" s="166" t="s">
        <v>35</v>
      </c>
      <c r="B36" s="166"/>
      <c r="C36" s="166"/>
      <c r="D36" s="166"/>
      <c r="E36" s="166"/>
      <c r="F36" s="166"/>
      <c r="G36" s="6">
        <v>28</v>
      </c>
      <c r="H36" s="61">
        <v>10106189</v>
      </c>
      <c r="I36" s="61">
        <v>14575159</v>
      </c>
    </row>
    <row r="37" spans="1:9" x14ac:dyDescent="0.2">
      <c r="A37" s="166" t="s">
        <v>36</v>
      </c>
      <c r="B37" s="166"/>
      <c r="C37" s="166"/>
      <c r="D37" s="166"/>
      <c r="E37" s="166"/>
      <c r="F37" s="166"/>
      <c r="G37" s="6">
        <v>29</v>
      </c>
      <c r="H37" s="61">
        <v>1599466</v>
      </c>
      <c r="I37" s="61">
        <v>1464236</v>
      </c>
    </row>
    <row r="38" spans="1:9" x14ac:dyDescent="0.2">
      <c r="A38" s="166" t="s">
        <v>37</v>
      </c>
      <c r="B38" s="166"/>
      <c r="C38" s="166"/>
      <c r="D38" s="166"/>
      <c r="E38" s="166"/>
      <c r="F38" s="166"/>
      <c r="G38" s="6">
        <v>30</v>
      </c>
      <c r="H38" s="61">
        <v>7566935</v>
      </c>
      <c r="I38" s="61">
        <v>8272899</v>
      </c>
    </row>
    <row r="39" spans="1:9" ht="27.6" customHeight="1" x14ac:dyDescent="0.2">
      <c r="A39" s="166" t="s">
        <v>38</v>
      </c>
      <c r="B39" s="166"/>
      <c r="C39" s="166"/>
      <c r="D39" s="166"/>
      <c r="E39" s="166"/>
      <c r="F39" s="166"/>
      <c r="G39" s="6">
        <v>31</v>
      </c>
      <c r="H39" s="61">
        <v>0</v>
      </c>
      <c r="I39" s="61">
        <v>0</v>
      </c>
    </row>
    <row r="40" spans="1:9" x14ac:dyDescent="0.2">
      <c r="A40" s="192" t="s">
        <v>39</v>
      </c>
      <c r="B40" s="192"/>
      <c r="C40" s="192"/>
      <c r="D40" s="192"/>
      <c r="E40" s="192"/>
      <c r="F40" s="192"/>
      <c r="G40" s="7">
        <v>32</v>
      </c>
      <c r="H40" s="53">
        <f>H9+H13+H18+H22+H25+H29+H32+H33+H34+H35+H36+H37+H38+H39</f>
        <v>1501582294</v>
      </c>
      <c r="I40" s="53">
        <f>I9+I13+I18+I22+I25+I29+I32+I33+I34+I35+I36+I37+I38+I39</f>
        <v>1535120179</v>
      </c>
    </row>
    <row r="41" spans="1:9" x14ac:dyDescent="0.2">
      <c r="A41" s="169" t="s">
        <v>13</v>
      </c>
      <c r="B41" s="170"/>
      <c r="C41" s="170"/>
      <c r="D41" s="170"/>
      <c r="E41" s="170"/>
      <c r="F41" s="170"/>
      <c r="G41" s="170"/>
      <c r="H41" s="170"/>
      <c r="I41" s="170"/>
    </row>
    <row r="42" spans="1:9" x14ac:dyDescent="0.2">
      <c r="A42" s="173" t="s">
        <v>40</v>
      </c>
      <c r="B42" s="191"/>
      <c r="C42" s="191"/>
      <c r="D42" s="191"/>
      <c r="E42" s="191"/>
      <c r="F42" s="191"/>
      <c r="G42" s="7">
        <v>33</v>
      </c>
      <c r="H42" s="54">
        <f>H43+H44+H45+H46+H47</f>
        <v>0</v>
      </c>
      <c r="I42" s="54">
        <f>I43+I44+I45+I46+I47</f>
        <v>0</v>
      </c>
    </row>
    <row r="43" spans="1:9" x14ac:dyDescent="0.2">
      <c r="A43" s="166" t="s">
        <v>41</v>
      </c>
      <c r="B43" s="166"/>
      <c r="C43" s="166"/>
      <c r="D43" s="166"/>
      <c r="E43" s="166"/>
      <c r="F43" s="166"/>
      <c r="G43" s="6">
        <v>34</v>
      </c>
      <c r="H43" s="61">
        <v>0</v>
      </c>
      <c r="I43" s="61">
        <v>0</v>
      </c>
    </row>
    <row r="44" spans="1:9" x14ac:dyDescent="0.2">
      <c r="A44" s="166" t="s">
        <v>42</v>
      </c>
      <c r="B44" s="166"/>
      <c r="C44" s="166"/>
      <c r="D44" s="166"/>
      <c r="E44" s="166"/>
      <c r="F44" s="166"/>
      <c r="G44" s="6">
        <v>35</v>
      </c>
      <c r="H44" s="61">
        <v>0</v>
      </c>
      <c r="I44" s="61">
        <v>0</v>
      </c>
    </row>
    <row r="45" spans="1:9" x14ac:dyDescent="0.2">
      <c r="A45" s="166" t="s">
        <v>43</v>
      </c>
      <c r="B45" s="166"/>
      <c r="C45" s="166"/>
      <c r="D45" s="166"/>
      <c r="E45" s="166"/>
      <c r="F45" s="166"/>
      <c r="G45" s="6">
        <v>36</v>
      </c>
      <c r="H45" s="61">
        <v>0</v>
      </c>
      <c r="I45" s="61">
        <v>0</v>
      </c>
    </row>
    <row r="46" spans="1:9" x14ac:dyDescent="0.2">
      <c r="A46" s="166" t="s">
        <v>44</v>
      </c>
      <c r="B46" s="166"/>
      <c r="C46" s="166"/>
      <c r="D46" s="166"/>
      <c r="E46" s="166"/>
      <c r="F46" s="166"/>
      <c r="G46" s="6">
        <v>37</v>
      </c>
      <c r="H46" s="61">
        <v>0</v>
      </c>
      <c r="I46" s="61">
        <v>0</v>
      </c>
    </row>
    <row r="47" spans="1:9" x14ac:dyDescent="0.2">
      <c r="A47" s="166" t="s">
        <v>45</v>
      </c>
      <c r="B47" s="166"/>
      <c r="C47" s="166"/>
      <c r="D47" s="166"/>
      <c r="E47" s="166"/>
      <c r="F47" s="166"/>
      <c r="G47" s="6">
        <v>38</v>
      </c>
      <c r="H47" s="61">
        <v>0</v>
      </c>
      <c r="I47" s="61">
        <v>0</v>
      </c>
    </row>
    <row r="48" spans="1:9" ht="27.6" customHeight="1" x14ac:dyDescent="0.2">
      <c r="A48" s="173" t="s">
        <v>46</v>
      </c>
      <c r="B48" s="191"/>
      <c r="C48" s="191"/>
      <c r="D48" s="191"/>
      <c r="E48" s="191"/>
      <c r="F48" s="191"/>
      <c r="G48" s="7">
        <v>39</v>
      </c>
      <c r="H48" s="54">
        <f>H49+H50+H51</f>
        <v>0</v>
      </c>
      <c r="I48" s="54">
        <f>I49+I50+I51</f>
        <v>0</v>
      </c>
    </row>
    <row r="49" spans="1:9" x14ac:dyDescent="0.2">
      <c r="A49" s="166" t="s">
        <v>43</v>
      </c>
      <c r="B49" s="166"/>
      <c r="C49" s="166"/>
      <c r="D49" s="166"/>
      <c r="E49" s="166"/>
      <c r="F49" s="166"/>
      <c r="G49" s="6">
        <v>40</v>
      </c>
      <c r="H49" s="61">
        <v>0</v>
      </c>
      <c r="I49" s="61">
        <v>0</v>
      </c>
    </row>
    <row r="50" spans="1:9" x14ac:dyDescent="0.2">
      <c r="A50" s="166" t="s">
        <v>44</v>
      </c>
      <c r="B50" s="166"/>
      <c r="C50" s="166"/>
      <c r="D50" s="166"/>
      <c r="E50" s="166"/>
      <c r="F50" s="166"/>
      <c r="G50" s="6">
        <v>41</v>
      </c>
      <c r="H50" s="61">
        <v>0</v>
      </c>
      <c r="I50" s="61">
        <v>0</v>
      </c>
    </row>
    <row r="51" spans="1:9" x14ac:dyDescent="0.2">
      <c r="A51" s="166" t="s">
        <v>45</v>
      </c>
      <c r="B51" s="166"/>
      <c r="C51" s="166"/>
      <c r="D51" s="166"/>
      <c r="E51" s="166"/>
      <c r="F51" s="166"/>
      <c r="G51" s="6">
        <v>42</v>
      </c>
      <c r="H51" s="61">
        <v>0</v>
      </c>
      <c r="I51" s="61">
        <v>0</v>
      </c>
    </row>
    <row r="52" spans="1:9" x14ac:dyDescent="0.2">
      <c r="A52" s="173" t="s">
        <v>47</v>
      </c>
      <c r="B52" s="191"/>
      <c r="C52" s="191"/>
      <c r="D52" s="191"/>
      <c r="E52" s="191"/>
      <c r="F52" s="191"/>
      <c r="G52" s="7">
        <v>43</v>
      </c>
      <c r="H52" s="54">
        <f>H53+H54+H55</f>
        <v>1311268063</v>
      </c>
      <c r="I52" s="54">
        <f>I53+I54+I55</f>
        <v>1342362127</v>
      </c>
    </row>
    <row r="53" spans="1:9" x14ac:dyDescent="0.2">
      <c r="A53" s="166" t="s">
        <v>43</v>
      </c>
      <c r="B53" s="166"/>
      <c r="C53" s="166"/>
      <c r="D53" s="166"/>
      <c r="E53" s="166"/>
      <c r="F53" s="166"/>
      <c r="G53" s="6">
        <v>44</v>
      </c>
      <c r="H53" s="61">
        <v>1308820609</v>
      </c>
      <c r="I53" s="61">
        <v>1340633316</v>
      </c>
    </row>
    <row r="54" spans="1:9" x14ac:dyDescent="0.2">
      <c r="A54" s="166" t="s">
        <v>44</v>
      </c>
      <c r="B54" s="166"/>
      <c r="C54" s="166"/>
      <c r="D54" s="166"/>
      <c r="E54" s="166"/>
      <c r="F54" s="166"/>
      <c r="G54" s="6">
        <v>45</v>
      </c>
      <c r="H54" s="61">
        <v>0</v>
      </c>
      <c r="I54" s="61">
        <v>0</v>
      </c>
    </row>
    <row r="55" spans="1:9" x14ac:dyDescent="0.2">
      <c r="A55" s="166" t="s">
        <v>45</v>
      </c>
      <c r="B55" s="166"/>
      <c r="C55" s="166"/>
      <c r="D55" s="166"/>
      <c r="E55" s="166"/>
      <c r="F55" s="166"/>
      <c r="G55" s="6">
        <v>46</v>
      </c>
      <c r="H55" s="61">
        <v>2447454</v>
      </c>
      <c r="I55" s="61">
        <v>1728811</v>
      </c>
    </row>
    <row r="56" spans="1:9" x14ac:dyDescent="0.2">
      <c r="A56" s="166" t="s">
        <v>48</v>
      </c>
      <c r="B56" s="166"/>
      <c r="C56" s="166"/>
      <c r="D56" s="166"/>
      <c r="E56" s="166"/>
      <c r="F56" s="166"/>
      <c r="G56" s="6">
        <v>47</v>
      </c>
      <c r="H56" s="61">
        <v>0</v>
      </c>
      <c r="I56" s="61">
        <v>0</v>
      </c>
    </row>
    <row r="57" spans="1:9" ht="24" customHeight="1" x14ac:dyDescent="0.2">
      <c r="A57" s="190" t="s">
        <v>49</v>
      </c>
      <c r="B57" s="190"/>
      <c r="C57" s="190"/>
      <c r="D57" s="190"/>
      <c r="E57" s="190"/>
      <c r="F57" s="190"/>
      <c r="G57" s="6">
        <v>48</v>
      </c>
      <c r="H57" s="61">
        <v>0</v>
      </c>
      <c r="I57" s="61">
        <v>0</v>
      </c>
    </row>
    <row r="58" spans="1:9" x14ac:dyDescent="0.2">
      <c r="A58" s="190" t="s">
        <v>255</v>
      </c>
      <c r="B58" s="190"/>
      <c r="C58" s="190"/>
      <c r="D58" s="190"/>
      <c r="E58" s="190"/>
      <c r="F58" s="190"/>
      <c r="G58" s="6">
        <v>49</v>
      </c>
      <c r="H58" s="61">
        <v>4765146</v>
      </c>
      <c r="I58" s="61">
        <v>4504792</v>
      </c>
    </row>
    <row r="59" spans="1:9" x14ac:dyDescent="0.2">
      <c r="A59" s="190" t="s">
        <v>50</v>
      </c>
      <c r="B59" s="166"/>
      <c r="C59" s="166"/>
      <c r="D59" s="166"/>
      <c r="E59" s="166"/>
      <c r="F59" s="166"/>
      <c r="G59" s="6">
        <v>50</v>
      </c>
      <c r="H59" s="61">
        <v>201642</v>
      </c>
      <c r="I59" s="61">
        <v>473673</v>
      </c>
    </row>
    <row r="60" spans="1:9" x14ac:dyDescent="0.2">
      <c r="A60" s="190" t="s">
        <v>51</v>
      </c>
      <c r="B60" s="190"/>
      <c r="C60" s="190"/>
      <c r="D60" s="190"/>
      <c r="E60" s="190"/>
      <c r="F60" s="190"/>
      <c r="G60" s="6">
        <v>51</v>
      </c>
      <c r="H60" s="61">
        <v>0</v>
      </c>
      <c r="I60" s="61">
        <v>0</v>
      </c>
    </row>
    <row r="61" spans="1:9" x14ac:dyDescent="0.2">
      <c r="A61" s="190" t="s">
        <v>52</v>
      </c>
      <c r="B61" s="190"/>
      <c r="C61" s="190"/>
      <c r="D61" s="190"/>
      <c r="E61" s="190"/>
      <c r="F61" s="190"/>
      <c r="G61" s="6">
        <v>52</v>
      </c>
      <c r="H61" s="61">
        <v>18165997</v>
      </c>
      <c r="I61" s="61">
        <v>15470191</v>
      </c>
    </row>
    <row r="62" spans="1:9" ht="31.15" customHeight="1" x14ac:dyDescent="0.2">
      <c r="A62" s="190" t="s">
        <v>53</v>
      </c>
      <c r="B62" s="190"/>
      <c r="C62" s="190"/>
      <c r="D62" s="190"/>
      <c r="E62" s="190"/>
      <c r="F62" s="190"/>
      <c r="G62" s="6">
        <v>53</v>
      </c>
      <c r="H62" s="61">
        <v>0</v>
      </c>
      <c r="I62" s="61">
        <v>0</v>
      </c>
    </row>
    <row r="63" spans="1:9" x14ac:dyDescent="0.2">
      <c r="A63" s="192" t="s">
        <v>54</v>
      </c>
      <c r="B63" s="193"/>
      <c r="C63" s="193"/>
      <c r="D63" s="193"/>
      <c r="E63" s="193"/>
      <c r="F63" s="193"/>
      <c r="G63" s="7">
        <v>54</v>
      </c>
      <c r="H63" s="97">
        <f>H42+H48+H52+H56+H57+H58+H59+H60+H61+H62</f>
        <v>1334400848</v>
      </c>
      <c r="I63" s="97">
        <f>I42+I48+I52+I56+I57+I58+I59+I60+I61+I62</f>
        <v>1362810783</v>
      </c>
    </row>
    <row r="64" spans="1:9" x14ac:dyDescent="0.2">
      <c r="A64" s="169" t="s">
        <v>14</v>
      </c>
      <c r="B64" s="194"/>
      <c r="C64" s="194"/>
      <c r="D64" s="194"/>
      <c r="E64" s="194"/>
      <c r="F64" s="194"/>
      <c r="G64" s="194"/>
      <c r="H64" s="194"/>
      <c r="I64" s="194"/>
    </row>
    <row r="65" spans="1:9" x14ac:dyDescent="0.2">
      <c r="A65" s="166" t="s">
        <v>256</v>
      </c>
      <c r="B65" s="166"/>
      <c r="C65" s="166"/>
      <c r="D65" s="166"/>
      <c r="E65" s="166"/>
      <c r="F65" s="166"/>
      <c r="G65" s="6">
        <v>55</v>
      </c>
      <c r="H65" s="61">
        <v>91897200</v>
      </c>
      <c r="I65" s="61">
        <v>91897200</v>
      </c>
    </row>
    <row r="66" spans="1:9" x14ac:dyDescent="0.2">
      <c r="A66" s="166" t="s">
        <v>55</v>
      </c>
      <c r="B66" s="166"/>
      <c r="C66" s="166"/>
      <c r="D66" s="166"/>
      <c r="E66" s="166"/>
      <c r="F66" s="166"/>
      <c r="G66" s="6">
        <v>56</v>
      </c>
      <c r="H66" s="61">
        <v>148620</v>
      </c>
      <c r="I66" s="61">
        <v>148620</v>
      </c>
    </row>
    <row r="67" spans="1:9" x14ac:dyDescent="0.2">
      <c r="A67" s="166" t="s">
        <v>257</v>
      </c>
      <c r="B67" s="166"/>
      <c r="C67" s="166"/>
      <c r="D67" s="166"/>
      <c r="E67" s="166"/>
      <c r="F67" s="166"/>
      <c r="G67" s="6">
        <v>57</v>
      </c>
      <c r="H67" s="61">
        <v>0</v>
      </c>
      <c r="I67" s="61">
        <v>0</v>
      </c>
    </row>
    <row r="68" spans="1:9" x14ac:dyDescent="0.2">
      <c r="A68" s="166" t="s">
        <v>258</v>
      </c>
      <c r="B68" s="166"/>
      <c r="C68" s="166"/>
      <c r="D68" s="166"/>
      <c r="E68" s="166"/>
      <c r="F68" s="166"/>
      <c r="G68" s="6">
        <v>58</v>
      </c>
      <c r="H68" s="61">
        <v>0</v>
      </c>
      <c r="I68" s="61">
        <v>0</v>
      </c>
    </row>
    <row r="69" spans="1:9" x14ac:dyDescent="0.2">
      <c r="A69" s="166" t="s">
        <v>56</v>
      </c>
      <c r="B69" s="166"/>
      <c r="C69" s="166"/>
      <c r="D69" s="166"/>
      <c r="E69" s="166"/>
      <c r="F69" s="166"/>
      <c r="G69" s="6">
        <v>59</v>
      </c>
      <c r="H69" s="61">
        <v>-548255</v>
      </c>
      <c r="I69" s="61">
        <v>843923</v>
      </c>
    </row>
    <row r="70" spans="1:9" x14ac:dyDescent="0.2">
      <c r="A70" s="166" t="s">
        <v>57</v>
      </c>
      <c r="B70" s="166"/>
      <c r="C70" s="166"/>
      <c r="D70" s="166"/>
      <c r="E70" s="166"/>
      <c r="F70" s="166"/>
      <c r="G70" s="6">
        <v>60</v>
      </c>
      <c r="H70" s="61">
        <v>65737662</v>
      </c>
      <c r="I70" s="61">
        <v>67093427</v>
      </c>
    </row>
    <row r="71" spans="1:9" x14ac:dyDescent="0.2">
      <c r="A71" s="166" t="s">
        <v>58</v>
      </c>
      <c r="B71" s="166"/>
      <c r="C71" s="166"/>
      <c r="D71" s="166"/>
      <c r="E71" s="166"/>
      <c r="F71" s="166"/>
      <c r="G71" s="6">
        <v>61</v>
      </c>
      <c r="H71" s="61">
        <v>0</v>
      </c>
      <c r="I71" s="61">
        <v>0</v>
      </c>
    </row>
    <row r="72" spans="1:9" x14ac:dyDescent="0.2">
      <c r="A72" s="166" t="s">
        <v>59</v>
      </c>
      <c r="B72" s="166"/>
      <c r="C72" s="166"/>
      <c r="D72" s="166"/>
      <c r="E72" s="166"/>
      <c r="F72" s="166"/>
      <c r="G72" s="6">
        <v>62</v>
      </c>
      <c r="H72" s="61">
        <v>15182803</v>
      </c>
      <c r="I72" s="61">
        <v>15182803</v>
      </c>
    </row>
    <row r="73" spans="1:9" x14ac:dyDescent="0.2">
      <c r="A73" s="166" t="s">
        <v>60</v>
      </c>
      <c r="B73" s="166"/>
      <c r="C73" s="166"/>
      <c r="D73" s="166"/>
      <c r="E73" s="166"/>
      <c r="F73" s="166"/>
      <c r="G73" s="6">
        <v>63</v>
      </c>
      <c r="H73" s="61">
        <v>-6592348</v>
      </c>
      <c r="I73" s="61">
        <v>-6592348</v>
      </c>
    </row>
    <row r="74" spans="1:9" x14ac:dyDescent="0.2">
      <c r="A74" s="166" t="s">
        <v>61</v>
      </c>
      <c r="B74" s="166"/>
      <c r="C74" s="166"/>
      <c r="D74" s="166"/>
      <c r="E74" s="166"/>
      <c r="F74" s="166"/>
      <c r="G74" s="6">
        <v>64</v>
      </c>
      <c r="H74" s="61">
        <v>1355764</v>
      </c>
      <c r="I74" s="61">
        <v>3735771</v>
      </c>
    </row>
    <row r="75" spans="1:9" x14ac:dyDescent="0.2">
      <c r="A75" s="166" t="s">
        <v>62</v>
      </c>
      <c r="B75" s="166"/>
      <c r="C75" s="166"/>
      <c r="D75" s="166"/>
      <c r="E75" s="166"/>
      <c r="F75" s="166"/>
      <c r="G75" s="6">
        <v>65</v>
      </c>
      <c r="H75" s="61">
        <v>0</v>
      </c>
      <c r="I75" s="61">
        <v>0</v>
      </c>
    </row>
    <row r="76" spans="1:9" x14ac:dyDescent="0.2">
      <c r="A76" s="166" t="s">
        <v>63</v>
      </c>
      <c r="B76" s="166"/>
      <c r="C76" s="166"/>
      <c r="D76" s="166"/>
      <c r="E76" s="166"/>
      <c r="F76" s="166"/>
      <c r="G76" s="6">
        <v>66</v>
      </c>
      <c r="H76" s="61">
        <v>0</v>
      </c>
      <c r="I76" s="61">
        <v>0</v>
      </c>
    </row>
    <row r="77" spans="1:9" x14ac:dyDescent="0.2">
      <c r="A77" s="192" t="s">
        <v>64</v>
      </c>
      <c r="B77" s="192"/>
      <c r="C77" s="192"/>
      <c r="D77" s="192"/>
      <c r="E77" s="192"/>
      <c r="F77" s="192"/>
      <c r="G77" s="7">
        <v>67</v>
      </c>
      <c r="H77" s="53">
        <f>H65+H66+H67+H68+H69+H70+H71+H72+H73+H74+H75+H76</f>
        <v>167181446</v>
      </c>
      <c r="I77" s="53">
        <f>I65+I66+I67+I68+I69+I70+I71+I72+I73+I74+I75+I76</f>
        <v>172309396</v>
      </c>
    </row>
    <row r="78" spans="1:9" x14ac:dyDescent="0.2">
      <c r="A78" s="192" t="s">
        <v>65</v>
      </c>
      <c r="B78" s="193"/>
      <c r="C78" s="193"/>
      <c r="D78" s="193"/>
      <c r="E78" s="193"/>
      <c r="F78" s="193"/>
      <c r="G78" s="7">
        <v>68</v>
      </c>
      <c r="H78" s="53">
        <f>H63+H77</f>
        <v>1501582294</v>
      </c>
      <c r="I78" s="53">
        <f>I63+I77</f>
        <v>1535120179</v>
      </c>
    </row>
  </sheetData>
  <sheetProtection algorithmName="SHA-512" hashValue="eHDCyGZRuXKQN9OlzoxvsiOYUlF978tRzAYZaIAtZd5Ttk+D/wSh6GExTOHCueDqjEHVI2X+CISiMsWZ73xZOA==" saltValue="qI6KPbaYOShpp3GplQ4HD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topLeftCell="A34" zoomScaleNormal="100" zoomScaleSheetLayoutView="110" workbookViewId="0">
      <selection activeCell="H41" sqref="H41"/>
    </sheetView>
  </sheetViews>
  <sheetFormatPr defaultRowHeight="12.75" x14ac:dyDescent="0.2"/>
  <cols>
    <col min="1" max="7" width="9.140625" style="11"/>
    <col min="8" max="8" width="11.7109375" style="38" customWidth="1"/>
    <col min="9" max="9" width="14.5703125" style="38"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02" t="s">
        <v>4</v>
      </c>
      <c r="B1" s="175"/>
      <c r="C1" s="175"/>
      <c r="D1" s="175"/>
      <c r="E1" s="175"/>
      <c r="F1" s="175"/>
      <c r="G1" s="175"/>
      <c r="H1" s="175"/>
    </row>
    <row r="2" spans="1:9" x14ac:dyDescent="0.2">
      <c r="A2" s="201" t="s">
        <v>220</v>
      </c>
      <c r="B2" s="177"/>
      <c r="C2" s="177"/>
      <c r="D2" s="177"/>
      <c r="E2" s="177"/>
      <c r="F2" s="177"/>
      <c r="G2" s="177"/>
      <c r="H2" s="177"/>
    </row>
    <row r="3" spans="1:9" x14ac:dyDescent="0.2">
      <c r="A3" s="203" t="s">
        <v>10</v>
      </c>
      <c r="B3" s="189"/>
      <c r="C3" s="189"/>
      <c r="D3" s="189"/>
      <c r="E3" s="189"/>
      <c r="F3" s="189"/>
      <c r="G3" s="189"/>
      <c r="H3" s="189"/>
      <c r="I3" s="189"/>
    </row>
    <row r="4" spans="1:9" x14ac:dyDescent="0.2">
      <c r="A4" s="209" t="s">
        <v>221</v>
      </c>
      <c r="B4" s="186"/>
      <c r="C4" s="186"/>
      <c r="D4" s="186"/>
      <c r="E4" s="186"/>
      <c r="F4" s="186"/>
      <c r="G4" s="186"/>
      <c r="H4" s="186"/>
      <c r="I4" s="186"/>
    </row>
    <row r="5" spans="1:9" ht="33.75" x14ac:dyDescent="0.2">
      <c r="A5" s="204" t="s">
        <v>2</v>
      </c>
      <c r="B5" s="205"/>
      <c r="C5" s="205"/>
      <c r="D5" s="205"/>
      <c r="E5" s="205"/>
      <c r="F5" s="206"/>
      <c r="G5" s="12" t="s">
        <v>5</v>
      </c>
      <c r="H5" s="58" t="s">
        <v>194</v>
      </c>
      <c r="I5" s="39" t="s">
        <v>192</v>
      </c>
    </row>
    <row r="6" spans="1:9" x14ac:dyDescent="0.2">
      <c r="A6" s="207">
        <v>1</v>
      </c>
      <c r="B6" s="208"/>
      <c r="C6" s="208"/>
      <c r="D6" s="208"/>
      <c r="E6" s="208"/>
      <c r="F6" s="208"/>
      <c r="G6" s="13">
        <v>2</v>
      </c>
      <c r="H6" s="14">
        <v>3</v>
      </c>
      <c r="I6" s="14">
        <v>4</v>
      </c>
    </row>
    <row r="7" spans="1:9" x14ac:dyDescent="0.2">
      <c r="A7" s="195" t="s">
        <v>67</v>
      </c>
      <c r="B7" s="195"/>
      <c r="C7" s="195"/>
      <c r="D7" s="195"/>
      <c r="E7" s="195"/>
      <c r="F7" s="195"/>
      <c r="G7" s="6">
        <v>1</v>
      </c>
      <c r="H7" s="40">
        <v>55258955</v>
      </c>
      <c r="I7" s="40">
        <v>52667923</v>
      </c>
    </row>
    <row r="8" spans="1:9" x14ac:dyDescent="0.2">
      <c r="A8" s="195" t="s">
        <v>66</v>
      </c>
      <c r="B8" s="195"/>
      <c r="C8" s="195"/>
      <c r="D8" s="195"/>
      <c r="E8" s="195"/>
      <c r="F8" s="195"/>
      <c r="G8" s="6">
        <v>2</v>
      </c>
      <c r="H8" s="40">
        <v>6159173</v>
      </c>
      <c r="I8" s="40">
        <v>3410485</v>
      </c>
    </row>
    <row r="9" spans="1:9" x14ac:dyDescent="0.2">
      <c r="A9" s="195" t="s">
        <v>68</v>
      </c>
      <c r="B9" s="195"/>
      <c r="C9" s="195"/>
      <c r="D9" s="195"/>
      <c r="E9" s="195"/>
      <c r="F9" s="195"/>
      <c r="G9" s="6">
        <v>3</v>
      </c>
      <c r="H9" s="40">
        <v>0</v>
      </c>
      <c r="I9" s="40">
        <v>0</v>
      </c>
    </row>
    <row r="10" spans="1:9" x14ac:dyDescent="0.2">
      <c r="A10" s="195" t="s">
        <v>69</v>
      </c>
      <c r="B10" s="195"/>
      <c r="C10" s="195"/>
      <c r="D10" s="195"/>
      <c r="E10" s="195"/>
      <c r="F10" s="195"/>
      <c r="G10" s="6">
        <v>4</v>
      </c>
      <c r="H10" s="40">
        <v>0</v>
      </c>
      <c r="I10" s="40">
        <v>0</v>
      </c>
    </row>
    <row r="11" spans="1:9" x14ac:dyDescent="0.2">
      <c r="A11" s="195" t="s">
        <v>70</v>
      </c>
      <c r="B11" s="195"/>
      <c r="C11" s="195"/>
      <c r="D11" s="195"/>
      <c r="E11" s="195"/>
      <c r="F11" s="195"/>
      <c r="G11" s="6">
        <v>5</v>
      </c>
      <c r="H11" s="40">
        <v>11514125</v>
      </c>
      <c r="I11" s="40">
        <v>12613986</v>
      </c>
    </row>
    <row r="12" spans="1:9" ht="12.6" customHeight="1" x14ac:dyDescent="0.2">
      <c r="A12" s="195" t="s">
        <v>71</v>
      </c>
      <c r="B12" s="195"/>
      <c r="C12" s="195"/>
      <c r="D12" s="195"/>
      <c r="E12" s="195"/>
      <c r="F12" s="195"/>
      <c r="G12" s="6">
        <v>6</v>
      </c>
      <c r="H12" s="40">
        <v>3736132</v>
      </c>
      <c r="I12" s="40">
        <v>3840971</v>
      </c>
    </row>
    <row r="13" spans="1:9" ht="35.450000000000003" customHeight="1" x14ac:dyDescent="0.2">
      <c r="A13" s="195" t="s">
        <v>72</v>
      </c>
      <c r="B13" s="195"/>
      <c r="C13" s="195"/>
      <c r="D13" s="195"/>
      <c r="E13" s="195"/>
      <c r="F13" s="195"/>
      <c r="G13" s="6">
        <v>7</v>
      </c>
      <c r="H13" s="40">
        <v>48041</v>
      </c>
      <c r="I13" s="40">
        <v>160377</v>
      </c>
    </row>
    <row r="14" spans="1:9" ht="28.9" customHeight="1" x14ac:dyDescent="0.2">
      <c r="A14" s="195" t="s">
        <v>73</v>
      </c>
      <c r="B14" s="195"/>
      <c r="C14" s="195"/>
      <c r="D14" s="195"/>
      <c r="E14" s="195"/>
      <c r="F14" s="195"/>
      <c r="G14" s="6">
        <v>8</v>
      </c>
      <c r="H14" s="40">
        <v>1984045</v>
      </c>
      <c r="I14" s="40">
        <v>2006396</v>
      </c>
    </row>
    <row r="15" spans="1:9" ht="28.9" customHeight="1" x14ac:dyDescent="0.2">
      <c r="A15" s="195" t="s">
        <v>74</v>
      </c>
      <c r="B15" s="195"/>
      <c r="C15" s="195"/>
      <c r="D15" s="195"/>
      <c r="E15" s="195"/>
      <c r="F15" s="195"/>
      <c r="G15" s="6">
        <v>9</v>
      </c>
      <c r="H15" s="40">
        <v>-2635319</v>
      </c>
      <c r="I15" s="40">
        <v>-224132</v>
      </c>
    </row>
    <row r="16" spans="1:9" ht="28.9" customHeight="1" x14ac:dyDescent="0.2">
      <c r="A16" s="195" t="s">
        <v>259</v>
      </c>
      <c r="B16" s="195"/>
      <c r="C16" s="195"/>
      <c r="D16" s="195"/>
      <c r="E16" s="195"/>
      <c r="F16" s="195"/>
      <c r="G16" s="6">
        <v>10</v>
      </c>
      <c r="H16" s="40">
        <v>0</v>
      </c>
      <c r="I16" s="40">
        <v>0</v>
      </c>
    </row>
    <row r="17" spans="1:9" x14ac:dyDescent="0.2">
      <c r="A17" s="195" t="s">
        <v>75</v>
      </c>
      <c r="B17" s="195"/>
      <c r="C17" s="195"/>
      <c r="D17" s="195"/>
      <c r="E17" s="195"/>
      <c r="F17" s="195"/>
      <c r="G17" s="6">
        <v>11</v>
      </c>
      <c r="H17" s="40">
        <v>0</v>
      </c>
      <c r="I17" s="40">
        <v>0</v>
      </c>
    </row>
    <row r="18" spans="1:9" x14ac:dyDescent="0.2">
      <c r="A18" s="195" t="s">
        <v>76</v>
      </c>
      <c r="B18" s="195"/>
      <c r="C18" s="195"/>
      <c r="D18" s="195"/>
      <c r="E18" s="195"/>
      <c r="F18" s="195"/>
      <c r="G18" s="6">
        <v>12</v>
      </c>
      <c r="H18" s="40">
        <v>-191830</v>
      </c>
      <c r="I18" s="40">
        <v>53750</v>
      </c>
    </row>
    <row r="19" spans="1:9" ht="25.5" customHeight="1" x14ac:dyDescent="0.2">
      <c r="A19" s="195" t="s">
        <v>245</v>
      </c>
      <c r="B19" s="195"/>
      <c r="C19" s="195"/>
      <c r="D19" s="195"/>
      <c r="E19" s="195"/>
      <c r="F19" s="195"/>
      <c r="G19" s="6">
        <v>13</v>
      </c>
      <c r="H19" s="40">
        <v>0</v>
      </c>
      <c r="I19" s="40">
        <v>0</v>
      </c>
    </row>
    <row r="20" spans="1:9" ht="25.5" customHeight="1" x14ac:dyDescent="0.2">
      <c r="A20" s="195" t="s">
        <v>77</v>
      </c>
      <c r="B20" s="195"/>
      <c r="C20" s="195"/>
      <c r="D20" s="195"/>
      <c r="E20" s="195"/>
      <c r="F20" s="195"/>
      <c r="G20" s="6">
        <v>14</v>
      </c>
      <c r="H20" s="40">
        <v>0</v>
      </c>
      <c r="I20" s="40">
        <v>0</v>
      </c>
    </row>
    <row r="21" spans="1:9" x14ac:dyDescent="0.2">
      <c r="A21" s="195" t="s">
        <v>78</v>
      </c>
      <c r="B21" s="195"/>
      <c r="C21" s="195"/>
      <c r="D21" s="195"/>
      <c r="E21" s="195"/>
      <c r="F21" s="195"/>
      <c r="G21" s="6">
        <v>15</v>
      </c>
      <c r="H21" s="40">
        <v>3009112</v>
      </c>
      <c r="I21" s="40">
        <v>1231108</v>
      </c>
    </row>
    <row r="22" spans="1:9" x14ac:dyDescent="0.2">
      <c r="A22" s="195" t="s">
        <v>79</v>
      </c>
      <c r="B22" s="195"/>
      <c r="C22" s="195"/>
      <c r="D22" s="195"/>
      <c r="E22" s="195"/>
      <c r="F22" s="195"/>
      <c r="G22" s="6">
        <v>16</v>
      </c>
      <c r="H22" s="40">
        <v>990365</v>
      </c>
      <c r="I22" s="40">
        <v>930992</v>
      </c>
    </row>
    <row r="23" spans="1:9" ht="25.15" customHeight="1" x14ac:dyDescent="0.2">
      <c r="A23" s="192" t="s">
        <v>260</v>
      </c>
      <c r="B23" s="192"/>
      <c r="C23" s="192"/>
      <c r="D23" s="192"/>
      <c r="E23" s="192"/>
      <c r="F23" s="192"/>
      <c r="G23" s="7">
        <v>17</v>
      </c>
      <c r="H23" s="41">
        <f>H7-H8-H9+H10+H11-H12+H13+H14+H15+H16+H17+H18+H19+H21-H22+H20</f>
        <v>58101459</v>
      </c>
      <c r="I23" s="41">
        <f>I7-I8-I9+I10+I11-I12+I13+I14+I15+I16+I17+I18+I19+I21-I22+I20</f>
        <v>60326960</v>
      </c>
    </row>
    <row r="24" spans="1:9" x14ac:dyDescent="0.2">
      <c r="A24" s="195" t="s">
        <v>80</v>
      </c>
      <c r="B24" s="195"/>
      <c r="C24" s="195"/>
      <c r="D24" s="195"/>
      <c r="E24" s="195"/>
      <c r="F24" s="195"/>
      <c r="G24" s="6">
        <v>18</v>
      </c>
      <c r="H24" s="40">
        <v>39970129</v>
      </c>
      <c r="I24" s="40">
        <v>42762487</v>
      </c>
    </row>
    <row r="25" spans="1:9" ht="24" customHeight="1" x14ac:dyDescent="0.2">
      <c r="A25" s="195" t="s">
        <v>244</v>
      </c>
      <c r="B25" s="195"/>
      <c r="C25" s="195"/>
      <c r="D25" s="195"/>
      <c r="E25" s="195"/>
      <c r="F25" s="195"/>
      <c r="G25" s="6">
        <v>19</v>
      </c>
      <c r="H25" s="40">
        <v>2879193</v>
      </c>
      <c r="I25" s="40">
        <v>7516</v>
      </c>
    </row>
    <row r="26" spans="1:9" x14ac:dyDescent="0.2">
      <c r="A26" s="195" t="s">
        <v>81</v>
      </c>
      <c r="B26" s="195"/>
      <c r="C26" s="195"/>
      <c r="D26" s="195"/>
      <c r="E26" s="195"/>
      <c r="F26" s="195"/>
      <c r="G26" s="6">
        <v>20</v>
      </c>
      <c r="H26" s="40">
        <v>4450846</v>
      </c>
      <c r="I26" s="40">
        <v>4065910</v>
      </c>
    </row>
    <row r="27" spans="1:9" x14ac:dyDescent="0.2">
      <c r="A27" s="195" t="s">
        <v>82</v>
      </c>
      <c r="B27" s="195"/>
      <c r="C27" s="195"/>
      <c r="D27" s="195"/>
      <c r="E27" s="195"/>
      <c r="F27" s="195"/>
      <c r="G27" s="6">
        <v>21</v>
      </c>
      <c r="H27" s="40">
        <v>0</v>
      </c>
      <c r="I27" s="40">
        <v>0</v>
      </c>
    </row>
    <row r="28" spans="1:9" x14ac:dyDescent="0.2">
      <c r="A28" s="195" t="s">
        <v>261</v>
      </c>
      <c r="B28" s="195"/>
      <c r="C28" s="195"/>
      <c r="D28" s="195"/>
      <c r="E28" s="195"/>
      <c r="F28" s="195"/>
      <c r="G28" s="6">
        <v>22</v>
      </c>
      <c r="H28" s="40">
        <v>-1767477</v>
      </c>
      <c r="I28" s="40">
        <v>-259570</v>
      </c>
    </row>
    <row r="29" spans="1:9" ht="35.25" customHeight="1" x14ac:dyDescent="0.2">
      <c r="A29" s="195" t="s">
        <v>262</v>
      </c>
      <c r="B29" s="195"/>
      <c r="C29" s="195"/>
      <c r="D29" s="195"/>
      <c r="E29" s="195"/>
      <c r="F29" s="195"/>
      <c r="G29" s="6">
        <v>23</v>
      </c>
      <c r="H29" s="40">
        <v>10279565</v>
      </c>
      <c r="I29" s="40">
        <v>8652896</v>
      </c>
    </row>
    <row r="30" spans="1:9" ht="26.45" customHeight="1" x14ac:dyDescent="0.2">
      <c r="A30" s="195" t="s">
        <v>83</v>
      </c>
      <c r="B30" s="195"/>
      <c r="C30" s="195"/>
      <c r="D30" s="195"/>
      <c r="E30" s="195"/>
      <c r="F30" s="195"/>
      <c r="G30" s="6">
        <v>24</v>
      </c>
      <c r="H30" s="40">
        <v>0</v>
      </c>
      <c r="I30" s="40">
        <v>0</v>
      </c>
    </row>
    <row r="31" spans="1:9" ht="26.45" customHeight="1" x14ac:dyDescent="0.2">
      <c r="A31" s="195" t="s">
        <v>84</v>
      </c>
      <c r="B31" s="195"/>
      <c r="C31" s="195"/>
      <c r="D31" s="195"/>
      <c r="E31" s="195"/>
      <c r="F31" s="195"/>
      <c r="G31" s="6">
        <v>25</v>
      </c>
      <c r="H31" s="40">
        <v>0</v>
      </c>
      <c r="I31" s="40">
        <v>0</v>
      </c>
    </row>
    <row r="32" spans="1:9" ht="14.45" customHeight="1" x14ac:dyDescent="0.2">
      <c r="A32" s="195" t="s">
        <v>85</v>
      </c>
      <c r="B32" s="195"/>
      <c r="C32" s="195"/>
      <c r="D32" s="195"/>
      <c r="E32" s="195"/>
      <c r="F32" s="195"/>
      <c r="G32" s="6">
        <v>26</v>
      </c>
      <c r="H32" s="40">
        <v>0</v>
      </c>
      <c r="I32" s="40">
        <v>0</v>
      </c>
    </row>
    <row r="33" spans="1:10" ht="25.5" customHeight="1" x14ac:dyDescent="0.2">
      <c r="A33" s="195" t="s">
        <v>263</v>
      </c>
      <c r="B33" s="195"/>
      <c r="C33" s="195"/>
      <c r="D33" s="195"/>
      <c r="E33" s="195"/>
      <c r="F33" s="195"/>
      <c r="G33" s="6">
        <v>27</v>
      </c>
      <c r="H33" s="40">
        <v>0</v>
      </c>
      <c r="I33" s="40">
        <v>0</v>
      </c>
    </row>
    <row r="34" spans="1:10" ht="37.5" customHeight="1" x14ac:dyDescent="0.2">
      <c r="A34" s="195" t="s">
        <v>86</v>
      </c>
      <c r="B34" s="195"/>
      <c r="C34" s="195"/>
      <c r="D34" s="195"/>
      <c r="E34" s="195"/>
      <c r="F34" s="195"/>
      <c r="G34" s="6">
        <v>28</v>
      </c>
      <c r="H34" s="40">
        <v>0</v>
      </c>
      <c r="I34" s="40">
        <v>0</v>
      </c>
    </row>
    <row r="35" spans="1:10" ht="27.75" customHeight="1" x14ac:dyDescent="0.2">
      <c r="A35" s="193" t="s">
        <v>264</v>
      </c>
      <c r="B35" s="193"/>
      <c r="C35" s="193"/>
      <c r="D35" s="193"/>
      <c r="E35" s="193"/>
      <c r="F35" s="193"/>
      <c r="G35" s="7">
        <v>29</v>
      </c>
      <c r="H35" s="41">
        <f>H23-H24-H25+H27-H26-H28-H29-H30-H31+H32+H33+H34</f>
        <v>2289203</v>
      </c>
      <c r="I35" s="41">
        <f>I23-I24-I25+I27-I26-I28-I29-I30-I31+I32+I33+I34</f>
        <v>5097721</v>
      </c>
    </row>
    <row r="36" spans="1:10" ht="25.5" customHeight="1" x14ac:dyDescent="0.2">
      <c r="A36" s="195" t="s">
        <v>265</v>
      </c>
      <c r="B36" s="195"/>
      <c r="C36" s="195"/>
      <c r="D36" s="195"/>
      <c r="E36" s="195"/>
      <c r="F36" s="195"/>
      <c r="G36" s="6">
        <v>30</v>
      </c>
      <c r="H36" s="40">
        <v>933439</v>
      </c>
      <c r="I36" s="40">
        <v>1361950</v>
      </c>
    </row>
    <row r="37" spans="1:10" ht="26.25" customHeight="1" x14ac:dyDescent="0.2">
      <c r="A37" s="193" t="s">
        <v>266</v>
      </c>
      <c r="B37" s="193"/>
      <c r="C37" s="193"/>
      <c r="D37" s="193"/>
      <c r="E37" s="193"/>
      <c r="F37" s="193"/>
      <c r="G37" s="7">
        <v>31</v>
      </c>
      <c r="H37" s="41">
        <f>H35-H36</f>
        <v>1355764</v>
      </c>
      <c r="I37" s="41">
        <f>I35-I36</f>
        <v>3735771</v>
      </c>
    </row>
    <row r="38" spans="1:10" ht="29.25" customHeight="1" x14ac:dyDescent="0.2">
      <c r="A38" s="193" t="s">
        <v>267</v>
      </c>
      <c r="B38" s="193"/>
      <c r="C38" s="193"/>
      <c r="D38" s="193"/>
      <c r="E38" s="193"/>
      <c r="F38" s="193"/>
      <c r="G38" s="7">
        <v>32</v>
      </c>
      <c r="H38" s="41">
        <f>H39-H40</f>
        <v>0</v>
      </c>
      <c r="I38" s="41">
        <f>I39-I40</f>
        <v>0</v>
      </c>
    </row>
    <row r="39" spans="1:10" ht="27.75" customHeight="1" x14ac:dyDescent="0.2">
      <c r="A39" s="195" t="s">
        <v>87</v>
      </c>
      <c r="B39" s="195"/>
      <c r="C39" s="195"/>
      <c r="D39" s="195"/>
      <c r="E39" s="195"/>
      <c r="F39" s="195"/>
      <c r="G39" s="6">
        <v>33</v>
      </c>
      <c r="H39" s="40">
        <v>0</v>
      </c>
      <c r="I39" s="40">
        <v>0</v>
      </c>
    </row>
    <row r="40" spans="1:10" ht="22.9" customHeight="1" x14ac:dyDescent="0.2">
      <c r="A40" s="195" t="s">
        <v>88</v>
      </c>
      <c r="B40" s="195"/>
      <c r="C40" s="195"/>
      <c r="D40" s="195"/>
      <c r="E40" s="195"/>
      <c r="F40" s="195"/>
      <c r="G40" s="6">
        <v>34</v>
      </c>
      <c r="H40" s="40">
        <v>0</v>
      </c>
      <c r="I40" s="40">
        <v>0</v>
      </c>
    </row>
    <row r="41" spans="1:10" x14ac:dyDescent="0.2">
      <c r="A41" s="193" t="s">
        <v>268</v>
      </c>
      <c r="B41" s="193"/>
      <c r="C41" s="193"/>
      <c r="D41" s="193"/>
      <c r="E41" s="193"/>
      <c r="F41" s="193"/>
      <c r="G41" s="7">
        <v>35</v>
      </c>
      <c r="H41" s="41">
        <f>H37+H38</f>
        <v>1355764</v>
      </c>
      <c r="I41" s="41">
        <f>I37+I38</f>
        <v>3735771</v>
      </c>
    </row>
    <row r="42" spans="1:10" x14ac:dyDescent="0.2">
      <c r="A42" s="195" t="s">
        <v>89</v>
      </c>
      <c r="B42" s="195"/>
      <c r="C42" s="195"/>
      <c r="D42" s="195"/>
      <c r="E42" s="195"/>
      <c r="F42" s="195"/>
      <c r="G42" s="6">
        <v>36</v>
      </c>
      <c r="H42" s="40">
        <v>0</v>
      </c>
      <c r="I42" s="40">
        <v>0</v>
      </c>
    </row>
    <row r="43" spans="1:10" x14ac:dyDescent="0.2">
      <c r="A43" s="195" t="s">
        <v>90</v>
      </c>
      <c r="B43" s="195"/>
      <c r="C43" s="195"/>
      <c r="D43" s="195"/>
      <c r="E43" s="195"/>
      <c r="F43" s="195"/>
      <c r="G43" s="6">
        <v>37</v>
      </c>
      <c r="H43" s="40">
        <v>1355764</v>
      </c>
      <c r="I43" s="40">
        <v>3735771</v>
      </c>
    </row>
    <row r="44" spans="1:10" x14ac:dyDescent="0.2">
      <c r="A44" s="196" t="s">
        <v>15</v>
      </c>
      <c r="B44" s="197"/>
      <c r="C44" s="197"/>
      <c r="D44" s="197"/>
      <c r="E44" s="197"/>
      <c r="F44" s="197"/>
      <c r="G44" s="198"/>
      <c r="H44" s="198"/>
      <c r="I44" s="198"/>
      <c r="J44" s="4"/>
    </row>
    <row r="45" spans="1:10" x14ac:dyDescent="0.2">
      <c r="A45" s="200" t="s">
        <v>91</v>
      </c>
      <c r="B45" s="200"/>
      <c r="C45" s="200"/>
      <c r="D45" s="200"/>
      <c r="E45" s="200"/>
      <c r="F45" s="200"/>
      <c r="G45" s="6">
        <v>38</v>
      </c>
      <c r="H45" s="42">
        <f>H41</f>
        <v>1355764</v>
      </c>
      <c r="I45" s="42">
        <f>I41</f>
        <v>3735771</v>
      </c>
    </row>
    <row r="46" spans="1:10" x14ac:dyDescent="0.2">
      <c r="A46" s="192" t="s">
        <v>269</v>
      </c>
      <c r="B46" s="192"/>
      <c r="C46" s="192"/>
      <c r="D46" s="192"/>
      <c r="E46" s="192"/>
      <c r="F46" s="192"/>
      <c r="G46" s="7">
        <v>39</v>
      </c>
      <c r="H46" s="41">
        <f>H47+H59</f>
        <v>83806</v>
      </c>
      <c r="I46" s="41">
        <f>I47+I59</f>
        <v>1392178</v>
      </c>
    </row>
    <row r="47" spans="1:10" ht="24.75" customHeight="1" x14ac:dyDescent="0.2">
      <c r="A47" s="173" t="s">
        <v>270</v>
      </c>
      <c r="B47" s="173"/>
      <c r="C47" s="173"/>
      <c r="D47" s="173"/>
      <c r="E47" s="173"/>
      <c r="F47" s="173"/>
      <c r="G47" s="7">
        <v>40</v>
      </c>
      <c r="H47" s="41">
        <f>SUM(H48:H54)+H57+H58</f>
        <v>-950124</v>
      </c>
      <c r="I47" s="41">
        <f>SUM(I48:I54)+I57+I58</f>
        <v>1805473</v>
      </c>
    </row>
    <row r="48" spans="1:10" x14ac:dyDescent="0.2">
      <c r="A48" s="199" t="s">
        <v>92</v>
      </c>
      <c r="B48" s="199"/>
      <c r="C48" s="199"/>
      <c r="D48" s="199"/>
      <c r="E48" s="199"/>
      <c r="F48" s="199"/>
      <c r="G48" s="6">
        <v>41</v>
      </c>
      <c r="H48" s="40">
        <v>0</v>
      </c>
      <c r="I48" s="40">
        <v>0</v>
      </c>
    </row>
    <row r="49" spans="1:9" x14ac:dyDescent="0.2">
      <c r="A49" s="199" t="s">
        <v>93</v>
      </c>
      <c r="B49" s="199"/>
      <c r="C49" s="199"/>
      <c r="D49" s="199"/>
      <c r="E49" s="199"/>
      <c r="F49" s="199"/>
      <c r="G49" s="6">
        <v>42</v>
      </c>
      <c r="H49" s="40">
        <v>0</v>
      </c>
      <c r="I49" s="40">
        <v>0</v>
      </c>
    </row>
    <row r="50" spans="1:9" ht="23.45" customHeight="1" x14ac:dyDescent="0.2">
      <c r="A50" s="199" t="s">
        <v>94</v>
      </c>
      <c r="B50" s="199"/>
      <c r="C50" s="199"/>
      <c r="D50" s="199"/>
      <c r="E50" s="199"/>
      <c r="F50" s="199"/>
      <c r="G50" s="6">
        <v>43</v>
      </c>
      <c r="H50" s="40">
        <v>0</v>
      </c>
      <c r="I50" s="40">
        <v>0</v>
      </c>
    </row>
    <row r="51" spans="1:9" ht="27" customHeight="1" x14ac:dyDescent="0.2">
      <c r="A51" s="199" t="s">
        <v>95</v>
      </c>
      <c r="B51" s="199"/>
      <c r="C51" s="199"/>
      <c r="D51" s="199"/>
      <c r="E51" s="199"/>
      <c r="F51" s="199"/>
      <c r="G51" s="6">
        <v>44</v>
      </c>
      <c r="H51" s="40">
        <v>0</v>
      </c>
      <c r="I51" s="40">
        <v>0</v>
      </c>
    </row>
    <row r="52" spans="1:9" ht="27" customHeight="1" x14ac:dyDescent="0.2">
      <c r="A52" s="199" t="s">
        <v>271</v>
      </c>
      <c r="B52" s="199"/>
      <c r="C52" s="199"/>
      <c r="D52" s="199"/>
      <c r="E52" s="199"/>
      <c r="F52" s="199"/>
      <c r="G52" s="6">
        <v>45</v>
      </c>
      <c r="H52" s="40">
        <v>0</v>
      </c>
      <c r="I52" s="40">
        <v>0</v>
      </c>
    </row>
    <row r="53" spans="1:9" ht="27.6" customHeight="1" x14ac:dyDescent="0.2">
      <c r="A53" s="199" t="s">
        <v>272</v>
      </c>
      <c r="B53" s="199"/>
      <c r="C53" s="199"/>
      <c r="D53" s="199"/>
      <c r="E53" s="199"/>
      <c r="F53" s="199"/>
      <c r="G53" s="6">
        <v>46</v>
      </c>
      <c r="H53" s="95">
        <v>-950124</v>
      </c>
      <c r="I53" s="95">
        <v>1805473</v>
      </c>
    </row>
    <row r="54" spans="1:9" ht="44.25" customHeight="1" x14ac:dyDescent="0.2">
      <c r="A54" s="166" t="s">
        <v>246</v>
      </c>
      <c r="B54" s="166"/>
      <c r="C54" s="166"/>
      <c r="D54" s="166"/>
      <c r="E54" s="166"/>
      <c r="F54" s="166"/>
      <c r="G54" s="6">
        <v>47</v>
      </c>
      <c r="H54" s="40">
        <v>0</v>
      </c>
      <c r="I54" s="40">
        <v>0</v>
      </c>
    </row>
    <row r="55" spans="1:9" ht="33" customHeight="1" x14ac:dyDescent="0.2">
      <c r="A55" s="166" t="s">
        <v>273</v>
      </c>
      <c r="B55" s="166"/>
      <c r="C55" s="166"/>
      <c r="D55" s="166"/>
      <c r="E55" s="166"/>
      <c r="F55" s="166"/>
      <c r="G55" s="6">
        <v>48</v>
      </c>
      <c r="H55" s="40">
        <v>0</v>
      </c>
      <c r="I55" s="40">
        <v>0</v>
      </c>
    </row>
    <row r="56" spans="1:9" ht="28.5" customHeight="1" x14ac:dyDescent="0.2">
      <c r="A56" s="166" t="s">
        <v>274</v>
      </c>
      <c r="B56" s="166"/>
      <c r="C56" s="166"/>
      <c r="D56" s="166"/>
      <c r="E56" s="166"/>
      <c r="F56" s="166"/>
      <c r="G56" s="6">
        <v>49</v>
      </c>
      <c r="H56" s="40">
        <v>0</v>
      </c>
      <c r="I56" s="40">
        <v>0</v>
      </c>
    </row>
    <row r="57" spans="1:9" ht="39" customHeight="1" x14ac:dyDescent="0.2">
      <c r="A57" s="166" t="s">
        <v>275</v>
      </c>
      <c r="B57" s="166"/>
      <c r="C57" s="166"/>
      <c r="D57" s="166"/>
      <c r="E57" s="166"/>
      <c r="F57" s="166"/>
      <c r="G57" s="6">
        <v>50</v>
      </c>
      <c r="H57" s="40">
        <v>0</v>
      </c>
      <c r="I57" s="40">
        <v>0</v>
      </c>
    </row>
    <row r="58" spans="1:9" ht="24" customHeight="1" x14ac:dyDescent="0.2">
      <c r="A58" s="166" t="s">
        <v>198</v>
      </c>
      <c r="B58" s="166"/>
      <c r="C58" s="166"/>
      <c r="D58" s="166"/>
      <c r="E58" s="166"/>
      <c r="F58" s="166"/>
      <c r="G58" s="6">
        <v>51</v>
      </c>
      <c r="H58" s="40">
        <v>0</v>
      </c>
      <c r="I58" s="40">
        <v>0</v>
      </c>
    </row>
    <row r="59" spans="1:9" ht="25.15" customHeight="1" x14ac:dyDescent="0.2">
      <c r="A59" s="173" t="s">
        <v>276</v>
      </c>
      <c r="B59" s="173"/>
      <c r="C59" s="173"/>
      <c r="D59" s="173"/>
      <c r="E59" s="173"/>
      <c r="F59" s="173"/>
      <c r="G59" s="7">
        <v>52</v>
      </c>
      <c r="H59" s="41">
        <f>SUM(H60:H67)</f>
        <v>1033930</v>
      </c>
      <c r="I59" s="41">
        <f>SUM(I60:I67)</f>
        <v>-413295</v>
      </c>
    </row>
    <row r="60" spans="1:9" ht="12.75" customHeight="1" x14ac:dyDescent="0.2">
      <c r="A60" s="166" t="s">
        <v>96</v>
      </c>
      <c r="B60" s="166"/>
      <c r="C60" s="166"/>
      <c r="D60" s="166"/>
      <c r="E60" s="166"/>
      <c r="F60" s="166"/>
      <c r="G60" s="6">
        <v>53</v>
      </c>
      <c r="H60" s="40">
        <v>0</v>
      </c>
      <c r="I60" s="40">
        <v>0</v>
      </c>
    </row>
    <row r="61" spans="1:9" ht="12.75" customHeight="1" x14ac:dyDescent="0.2">
      <c r="A61" s="166" t="s">
        <v>247</v>
      </c>
      <c r="B61" s="166"/>
      <c r="C61" s="166"/>
      <c r="D61" s="166"/>
      <c r="E61" s="166"/>
      <c r="F61" s="166"/>
      <c r="G61" s="6">
        <v>54</v>
      </c>
      <c r="H61" s="40">
        <v>0</v>
      </c>
      <c r="I61" s="40">
        <v>0</v>
      </c>
    </row>
    <row r="62" spans="1:9" ht="12.75" customHeight="1" x14ac:dyDescent="0.2">
      <c r="A62" s="166" t="s">
        <v>248</v>
      </c>
      <c r="B62" s="166"/>
      <c r="C62" s="166"/>
      <c r="D62" s="166"/>
      <c r="E62" s="166"/>
      <c r="F62" s="166"/>
      <c r="G62" s="6">
        <v>55</v>
      </c>
      <c r="H62" s="40">
        <v>0</v>
      </c>
      <c r="I62" s="40">
        <v>0</v>
      </c>
    </row>
    <row r="63" spans="1:9" ht="12.75" customHeight="1" x14ac:dyDescent="0.2">
      <c r="A63" s="166" t="s">
        <v>97</v>
      </c>
      <c r="B63" s="166"/>
      <c r="C63" s="166"/>
      <c r="D63" s="166"/>
      <c r="E63" s="166"/>
      <c r="F63" s="166"/>
      <c r="G63" s="6">
        <v>56</v>
      </c>
      <c r="H63" s="40">
        <v>0</v>
      </c>
      <c r="I63" s="40">
        <v>0</v>
      </c>
    </row>
    <row r="64" spans="1:9" ht="25.5" customHeight="1" x14ac:dyDescent="0.2">
      <c r="A64" s="166" t="s">
        <v>98</v>
      </c>
      <c r="B64" s="166"/>
      <c r="C64" s="166"/>
      <c r="D64" s="166"/>
      <c r="E64" s="166"/>
      <c r="F64" s="166"/>
      <c r="G64" s="6">
        <v>57</v>
      </c>
      <c r="H64" s="95">
        <v>1033930</v>
      </c>
      <c r="I64" s="95">
        <v>-413295</v>
      </c>
    </row>
    <row r="65" spans="1:9" ht="12.75" customHeight="1" x14ac:dyDescent="0.2">
      <c r="A65" s="166" t="s">
        <v>95</v>
      </c>
      <c r="B65" s="166"/>
      <c r="C65" s="166"/>
      <c r="D65" s="166"/>
      <c r="E65" s="166"/>
      <c r="F65" s="166"/>
      <c r="G65" s="6">
        <v>58</v>
      </c>
      <c r="H65" s="40">
        <v>0</v>
      </c>
      <c r="I65" s="40">
        <v>0</v>
      </c>
    </row>
    <row r="66" spans="1:9" ht="24.75" customHeight="1" x14ac:dyDescent="0.2">
      <c r="A66" s="166" t="s">
        <v>99</v>
      </c>
      <c r="B66" s="166"/>
      <c r="C66" s="166"/>
      <c r="D66" s="166"/>
      <c r="E66" s="166"/>
      <c r="F66" s="166"/>
      <c r="G66" s="6">
        <v>59</v>
      </c>
      <c r="H66" s="40">
        <v>0</v>
      </c>
      <c r="I66" s="40">
        <v>0</v>
      </c>
    </row>
    <row r="67" spans="1:9" ht="22.9" customHeight="1" x14ac:dyDescent="0.2">
      <c r="A67" s="166" t="s">
        <v>100</v>
      </c>
      <c r="B67" s="166"/>
      <c r="C67" s="166"/>
      <c r="D67" s="166"/>
      <c r="E67" s="166"/>
      <c r="F67" s="166"/>
      <c r="G67" s="6">
        <v>60</v>
      </c>
      <c r="H67" s="40">
        <v>0</v>
      </c>
      <c r="I67" s="40">
        <v>0</v>
      </c>
    </row>
    <row r="68" spans="1:9" ht="12.75" customHeight="1" x14ac:dyDescent="0.2">
      <c r="A68" s="173" t="s">
        <v>277</v>
      </c>
      <c r="B68" s="173"/>
      <c r="C68" s="173"/>
      <c r="D68" s="173"/>
      <c r="E68" s="173"/>
      <c r="F68" s="173"/>
      <c r="G68" s="7">
        <v>61</v>
      </c>
      <c r="H68" s="43">
        <f>H45+H46</f>
        <v>1439570</v>
      </c>
      <c r="I68" s="43">
        <f>I45+I46</f>
        <v>5127949</v>
      </c>
    </row>
    <row r="69" spans="1:9" ht="12.75" customHeight="1" x14ac:dyDescent="0.2">
      <c r="A69" s="190" t="s">
        <v>101</v>
      </c>
      <c r="B69" s="190"/>
      <c r="C69" s="190"/>
      <c r="D69" s="190"/>
      <c r="E69" s="190"/>
      <c r="F69" s="190"/>
      <c r="G69" s="6">
        <v>62</v>
      </c>
      <c r="H69" s="40">
        <v>0</v>
      </c>
      <c r="I69" s="40">
        <v>0</v>
      </c>
    </row>
    <row r="70" spans="1:9" x14ac:dyDescent="0.2">
      <c r="A70" s="200" t="s">
        <v>102</v>
      </c>
      <c r="B70" s="200"/>
      <c r="C70" s="200"/>
      <c r="D70" s="200"/>
      <c r="E70" s="200"/>
      <c r="F70" s="200"/>
      <c r="G70" s="6">
        <v>63</v>
      </c>
      <c r="H70" s="95">
        <v>1439570</v>
      </c>
      <c r="I70" s="96">
        <v>5127949</v>
      </c>
    </row>
  </sheetData>
  <sheetProtection algorithmName="SHA-512" hashValue="9cHptxK5Io+XLj52zOaSwgVdDzzgKSGUoFGP7hKzX3XcjVuO6PiE+DcUdMDU4m/jScVeptJxQONilDxqA/0N4Q==" saltValue="wILVR7zCsrTryxRFeqsOig==" spinCount="100000" sheet="1" objects="1" scenarios="1"/>
  <mergeCells count="70">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 ref="A35:F35"/>
    <mergeCell ref="A13:F13"/>
    <mergeCell ref="A14:F14"/>
    <mergeCell ref="A15:F15"/>
    <mergeCell ref="A16:F16"/>
    <mergeCell ref="A17:F17"/>
    <mergeCell ref="A32:F32"/>
    <mergeCell ref="A24:F24"/>
    <mergeCell ref="A26:F26"/>
    <mergeCell ref="A33:F3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48:F48"/>
    <mergeCell ref="A49:F49"/>
    <mergeCell ref="A50:F50"/>
    <mergeCell ref="A45:F45"/>
    <mergeCell ref="A46:F46"/>
    <mergeCell ref="A47:F47"/>
    <mergeCell ref="A44:I44"/>
    <mergeCell ref="A43:F43"/>
    <mergeCell ref="A42:F42"/>
    <mergeCell ref="A41:F41"/>
    <mergeCell ref="A36:F36"/>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formula1>999999999999</formula1>
    </dataValidation>
    <dataValidation type="whole" operator="greaterThanOrEqual" allowBlank="1" showInputMessage="1" showErrorMessage="1" errorTitle="Nedopušten upis" error="Dopušten je upis samo pozitivnih cjelobrojnih vrijednosti ili nule" sqref="H24:I27">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5:I70 H12:I20 H28:H32 I28:I31 H23:I23">
      <formula1>999999999</formula1>
    </dataValidation>
    <dataValidation type="whole" operator="greaterThanOrEqual" allowBlank="1" showInputMessage="1" showErrorMessage="1" errorTitle="Nedopušten upis" error="Dopušten je upis samo pozitivnih cjelobrojnih vrijednosti ili nule." sqref="H21:I22 I32:I41 H33:H41">
      <formula1>0</formula1>
    </dataValidation>
    <dataValidation operator="greaterThanOrEqual" allowBlank="1" showInputMessage="1" showErrorMessage="1" errorTitle="Nedopušten upis" error="Dopušten je upis samo pozitivnih cjelobrojnih vrijednosti ili nule." sqref="H42:I43"/>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25" zoomScale="110" zoomScaleNormal="100" workbookViewId="0">
      <selection activeCell="M58" sqref="M58"/>
    </sheetView>
  </sheetViews>
  <sheetFormatPr defaultRowHeight="12.75" x14ac:dyDescent="0.2"/>
  <cols>
    <col min="1" max="7" width="9.140625" style="11"/>
    <col min="8" max="8" width="9.85546875" style="38" customWidth="1"/>
    <col min="9" max="9" width="12" style="38"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02" t="s">
        <v>156</v>
      </c>
      <c r="B1" s="217"/>
      <c r="C1" s="217"/>
      <c r="D1" s="217"/>
      <c r="E1" s="217"/>
      <c r="F1" s="217"/>
      <c r="G1" s="217"/>
      <c r="H1" s="217"/>
    </row>
    <row r="2" spans="1:9" ht="12.75" customHeight="1" x14ac:dyDescent="0.2">
      <c r="A2" s="201" t="s">
        <v>220</v>
      </c>
      <c r="B2" s="177"/>
      <c r="C2" s="177"/>
      <c r="D2" s="177"/>
      <c r="E2" s="177"/>
      <c r="F2" s="177"/>
      <c r="G2" s="177"/>
      <c r="H2" s="177"/>
    </row>
    <row r="3" spans="1:9" x14ac:dyDescent="0.2">
      <c r="A3" s="220" t="s">
        <v>10</v>
      </c>
      <c r="B3" s="221"/>
      <c r="C3" s="221"/>
      <c r="D3" s="221"/>
      <c r="E3" s="221"/>
      <c r="F3" s="221"/>
      <c r="G3" s="221"/>
      <c r="H3" s="221"/>
      <c r="I3" s="189"/>
    </row>
    <row r="4" spans="1:9" x14ac:dyDescent="0.2">
      <c r="A4" s="216" t="s">
        <v>222</v>
      </c>
      <c r="B4" s="185"/>
      <c r="C4" s="185"/>
      <c r="D4" s="185"/>
      <c r="E4" s="185"/>
      <c r="F4" s="185"/>
      <c r="G4" s="185"/>
      <c r="H4" s="185"/>
      <c r="I4" s="186"/>
    </row>
    <row r="5" spans="1:9" ht="45" x14ac:dyDescent="0.2">
      <c r="A5" s="218" t="s">
        <v>2</v>
      </c>
      <c r="B5" s="219"/>
      <c r="C5" s="219"/>
      <c r="D5" s="219"/>
      <c r="E5" s="219"/>
      <c r="F5" s="219"/>
      <c r="G5" s="59" t="s">
        <v>5</v>
      </c>
      <c r="H5" s="14" t="s">
        <v>194</v>
      </c>
      <c r="I5" s="60" t="s">
        <v>197</v>
      </c>
    </row>
    <row r="6" spans="1:9" x14ac:dyDescent="0.2">
      <c r="A6" s="222">
        <v>1</v>
      </c>
      <c r="B6" s="219"/>
      <c r="C6" s="219"/>
      <c r="D6" s="219"/>
      <c r="E6" s="219"/>
      <c r="F6" s="219"/>
      <c r="G6" s="56">
        <v>2</v>
      </c>
      <c r="H6" s="14" t="s">
        <v>6</v>
      </c>
      <c r="I6" s="14" t="s">
        <v>7</v>
      </c>
    </row>
    <row r="7" spans="1:9" x14ac:dyDescent="0.2">
      <c r="A7" s="212" t="s">
        <v>110</v>
      </c>
      <c r="B7" s="213"/>
      <c r="C7" s="213"/>
      <c r="D7" s="213"/>
      <c r="E7" s="213"/>
      <c r="F7" s="213"/>
      <c r="G7" s="213"/>
      <c r="H7" s="213"/>
      <c r="I7" s="213"/>
    </row>
    <row r="8" spans="1:9" x14ac:dyDescent="0.2">
      <c r="A8" s="210" t="s">
        <v>103</v>
      </c>
      <c r="B8" s="210"/>
      <c r="C8" s="210"/>
      <c r="D8" s="210"/>
      <c r="E8" s="210"/>
      <c r="F8" s="210"/>
      <c r="G8" s="6">
        <v>1</v>
      </c>
      <c r="H8" s="61">
        <v>0</v>
      </c>
      <c r="I8" s="61">
        <v>0</v>
      </c>
    </row>
    <row r="9" spans="1:9" x14ac:dyDescent="0.2">
      <c r="A9" s="210" t="s">
        <v>104</v>
      </c>
      <c r="B9" s="210"/>
      <c r="C9" s="210"/>
      <c r="D9" s="210"/>
      <c r="E9" s="210"/>
      <c r="F9" s="210"/>
      <c r="G9" s="6">
        <v>2</v>
      </c>
      <c r="H9" s="61">
        <v>0</v>
      </c>
      <c r="I9" s="61">
        <v>0</v>
      </c>
    </row>
    <row r="10" spans="1:9" x14ac:dyDescent="0.2">
      <c r="A10" s="210" t="s">
        <v>105</v>
      </c>
      <c r="B10" s="210"/>
      <c r="C10" s="210"/>
      <c r="D10" s="210"/>
      <c r="E10" s="210"/>
      <c r="F10" s="210"/>
      <c r="G10" s="6">
        <v>3</v>
      </c>
      <c r="H10" s="61">
        <v>0</v>
      </c>
      <c r="I10" s="61">
        <v>0</v>
      </c>
    </row>
    <row r="11" spans="1:9" x14ac:dyDescent="0.2">
      <c r="A11" s="210" t="s">
        <v>106</v>
      </c>
      <c r="B11" s="210"/>
      <c r="C11" s="210"/>
      <c r="D11" s="210"/>
      <c r="E11" s="210"/>
      <c r="F11" s="210"/>
      <c r="G11" s="6">
        <v>4</v>
      </c>
      <c r="H11" s="61">
        <v>0</v>
      </c>
      <c r="I11" s="61">
        <v>0</v>
      </c>
    </row>
    <row r="12" spans="1:9" x14ac:dyDescent="0.2">
      <c r="A12" s="210" t="s">
        <v>107</v>
      </c>
      <c r="B12" s="210"/>
      <c r="C12" s="210"/>
      <c r="D12" s="210"/>
      <c r="E12" s="210"/>
      <c r="F12" s="210"/>
      <c r="G12" s="6">
        <v>5</v>
      </c>
      <c r="H12" s="61">
        <v>0</v>
      </c>
      <c r="I12" s="61">
        <v>0</v>
      </c>
    </row>
    <row r="13" spans="1:9" ht="22.5" customHeight="1" x14ac:dyDescent="0.2">
      <c r="A13" s="210" t="s">
        <v>127</v>
      </c>
      <c r="B13" s="210"/>
      <c r="C13" s="210"/>
      <c r="D13" s="210"/>
      <c r="E13" s="210"/>
      <c r="F13" s="210"/>
      <c r="G13" s="6">
        <v>6</v>
      </c>
      <c r="H13" s="61">
        <v>0</v>
      </c>
      <c r="I13" s="61">
        <v>0</v>
      </c>
    </row>
    <row r="14" spans="1:9" x14ac:dyDescent="0.2">
      <c r="A14" s="210" t="s">
        <v>108</v>
      </c>
      <c r="B14" s="210"/>
      <c r="C14" s="210"/>
      <c r="D14" s="210"/>
      <c r="E14" s="210"/>
      <c r="F14" s="210"/>
      <c r="G14" s="6">
        <v>7</v>
      </c>
      <c r="H14" s="61">
        <v>0</v>
      </c>
      <c r="I14" s="61">
        <v>0</v>
      </c>
    </row>
    <row r="15" spans="1:9" x14ac:dyDescent="0.2">
      <c r="A15" s="210" t="s">
        <v>109</v>
      </c>
      <c r="B15" s="210"/>
      <c r="C15" s="210"/>
      <c r="D15" s="210"/>
      <c r="E15" s="210"/>
      <c r="F15" s="210"/>
      <c r="G15" s="6">
        <v>8</v>
      </c>
      <c r="H15" s="61">
        <v>0</v>
      </c>
      <c r="I15" s="61">
        <v>0</v>
      </c>
    </row>
    <row r="16" spans="1:9" x14ac:dyDescent="0.2">
      <c r="A16" s="212" t="s">
        <v>111</v>
      </c>
      <c r="B16" s="213"/>
      <c r="C16" s="213"/>
      <c r="D16" s="213"/>
      <c r="E16" s="213"/>
      <c r="F16" s="213"/>
      <c r="G16" s="213"/>
      <c r="H16" s="213"/>
      <c r="I16" s="213"/>
    </row>
    <row r="17" spans="1:9" x14ac:dyDescent="0.2">
      <c r="A17" s="210" t="s">
        <v>112</v>
      </c>
      <c r="B17" s="210"/>
      <c r="C17" s="210"/>
      <c r="D17" s="210"/>
      <c r="E17" s="210"/>
      <c r="F17" s="210"/>
      <c r="G17" s="6">
        <v>9</v>
      </c>
      <c r="H17" s="61">
        <v>2289203</v>
      </c>
      <c r="I17" s="61">
        <v>5097721</v>
      </c>
    </row>
    <row r="18" spans="1:9" x14ac:dyDescent="0.2">
      <c r="A18" s="210" t="s">
        <v>113</v>
      </c>
      <c r="B18" s="210"/>
      <c r="C18" s="210"/>
      <c r="D18" s="210"/>
      <c r="E18" s="210"/>
      <c r="F18" s="210"/>
      <c r="G18" s="6"/>
      <c r="H18" s="61"/>
      <c r="I18" s="100"/>
    </row>
    <row r="19" spans="1:9" x14ac:dyDescent="0.2">
      <c r="A19" s="210" t="s">
        <v>114</v>
      </c>
      <c r="B19" s="210"/>
      <c r="C19" s="210"/>
      <c r="D19" s="210"/>
      <c r="E19" s="210"/>
      <c r="F19" s="210"/>
      <c r="G19" s="6">
        <v>10</v>
      </c>
      <c r="H19" s="61">
        <v>8512088</v>
      </c>
      <c r="I19" s="61">
        <v>8393326</v>
      </c>
    </row>
    <row r="20" spans="1:9" x14ac:dyDescent="0.2">
      <c r="A20" s="210" t="s">
        <v>115</v>
      </c>
      <c r="B20" s="210"/>
      <c r="C20" s="210"/>
      <c r="D20" s="210"/>
      <c r="E20" s="210"/>
      <c r="F20" s="210"/>
      <c r="G20" s="6">
        <v>11</v>
      </c>
      <c r="H20" s="61">
        <v>4450846</v>
      </c>
      <c r="I20" s="61">
        <v>4065910</v>
      </c>
    </row>
    <row r="21" spans="1:9" ht="23.25" customHeight="1" x14ac:dyDescent="0.2">
      <c r="A21" s="210" t="s">
        <v>116</v>
      </c>
      <c r="B21" s="210"/>
      <c r="C21" s="210"/>
      <c r="D21" s="210"/>
      <c r="E21" s="210"/>
      <c r="F21" s="210"/>
      <c r="G21" s="6">
        <v>12</v>
      </c>
      <c r="H21" s="61">
        <v>2635319</v>
      </c>
      <c r="I21" s="61">
        <v>-224132</v>
      </c>
    </row>
    <row r="22" spans="1:9" x14ac:dyDescent="0.2">
      <c r="A22" s="210" t="s">
        <v>117</v>
      </c>
      <c r="B22" s="210"/>
      <c r="C22" s="210"/>
      <c r="D22" s="210"/>
      <c r="E22" s="210"/>
      <c r="F22" s="210"/>
      <c r="G22" s="6">
        <v>13</v>
      </c>
      <c r="H22" s="61">
        <v>0</v>
      </c>
      <c r="I22" s="61">
        <v>0</v>
      </c>
    </row>
    <row r="23" spans="1:9" x14ac:dyDescent="0.2">
      <c r="A23" s="210" t="s">
        <v>118</v>
      </c>
      <c r="B23" s="210"/>
      <c r="C23" s="210"/>
      <c r="D23" s="210"/>
      <c r="E23" s="210"/>
      <c r="F23" s="210"/>
      <c r="G23" s="6">
        <v>14</v>
      </c>
      <c r="H23" s="61">
        <v>0</v>
      </c>
      <c r="I23" s="61">
        <v>0</v>
      </c>
    </row>
    <row r="24" spans="1:9" x14ac:dyDescent="0.2">
      <c r="A24" s="212" t="s">
        <v>119</v>
      </c>
      <c r="B24" s="213"/>
      <c r="C24" s="213"/>
      <c r="D24" s="213"/>
      <c r="E24" s="213"/>
      <c r="F24" s="213"/>
      <c r="G24" s="213"/>
      <c r="H24" s="213"/>
      <c r="I24" s="213"/>
    </row>
    <row r="25" spans="1:9" x14ac:dyDescent="0.2">
      <c r="A25" s="210" t="s">
        <v>120</v>
      </c>
      <c r="B25" s="210"/>
      <c r="C25" s="210"/>
      <c r="D25" s="210"/>
      <c r="E25" s="210"/>
      <c r="F25" s="210"/>
      <c r="G25" s="6">
        <v>15</v>
      </c>
      <c r="H25" s="61">
        <v>21778124</v>
      </c>
      <c r="I25" s="61">
        <v>25231035</v>
      </c>
    </row>
    <row r="26" spans="1:9" x14ac:dyDescent="0.2">
      <c r="A26" s="210" t="s">
        <v>121</v>
      </c>
      <c r="B26" s="210"/>
      <c r="C26" s="210"/>
      <c r="D26" s="210"/>
      <c r="E26" s="210"/>
      <c r="F26" s="210"/>
      <c r="G26" s="6">
        <v>16</v>
      </c>
      <c r="H26" s="61">
        <v>-885666</v>
      </c>
      <c r="I26" s="61">
        <v>-12411966</v>
      </c>
    </row>
    <row r="27" spans="1:9" x14ac:dyDescent="0.2">
      <c r="A27" s="210" t="s">
        <v>122</v>
      </c>
      <c r="B27" s="210"/>
      <c r="C27" s="210"/>
      <c r="D27" s="210"/>
      <c r="E27" s="210"/>
      <c r="F27" s="210"/>
      <c r="G27" s="6">
        <v>17</v>
      </c>
      <c r="H27" s="61">
        <v>39353947</v>
      </c>
      <c r="I27" s="61">
        <v>-29575759</v>
      </c>
    </row>
    <row r="28" spans="1:9" ht="25.5" customHeight="1" x14ac:dyDescent="0.2">
      <c r="A28" s="210" t="s">
        <v>123</v>
      </c>
      <c r="B28" s="210"/>
      <c r="C28" s="210"/>
      <c r="D28" s="210"/>
      <c r="E28" s="210"/>
      <c r="F28" s="210"/>
      <c r="G28" s="6">
        <v>18</v>
      </c>
      <c r="H28" s="61">
        <v>11121796</v>
      </c>
      <c r="I28" s="61">
        <v>35325806</v>
      </c>
    </row>
    <row r="29" spans="1:9" ht="23.25" customHeight="1" x14ac:dyDescent="0.2">
      <c r="A29" s="210" t="s">
        <v>124</v>
      </c>
      <c r="B29" s="210"/>
      <c r="C29" s="210"/>
      <c r="D29" s="210"/>
      <c r="E29" s="210"/>
      <c r="F29" s="210"/>
      <c r="G29" s="6">
        <v>19</v>
      </c>
      <c r="H29" s="61">
        <v>0</v>
      </c>
      <c r="I29" s="61">
        <v>0</v>
      </c>
    </row>
    <row r="30" spans="1:9" ht="27.75" customHeight="1" x14ac:dyDescent="0.2">
      <c r="A30" s="210" t="s">
        <v>125</v>
      </c>
      <c r="B30" s="210"/>
      <c r="C30" s="210"/>
      <c r="D30" s="210"/>
      <c r="E30" s="210"/>
      <c r="F30" s="210"/>
      <c r="G30" s="6">
        <v>20</v>
      </c>
      <c r="H30" s="61">
        <v>0</v>
      </c>
      <c r="I30" s="61">
        <v>0</v>
      </c>
    </row>
    <row r="31" spans="1:9" ht="27.75" customHeight="1" x14ac:dyDescent="0.2">
      <c r="A31" s="210" t="s">
        <v>126</v>
      </c>
      <c r="B31" s="210"/>
      <c r="C31" s="210"/>
      <c r="D31" s="210"/>
      <c r="E31" s="210"/>
      <c r="F31" s="210"/>
      <c r="G31" s="6">
        <v>21</v>
      </c>
      <c r="H31" s="61">
        <v>-113552</v>
      </c>
      <c r="I31" s="61">
        <v>-142448</v>
      </c>
    </row>
    <row r="32" spans="1:9" ht="29.25" customHeight="1" x14ac:dyDescent="0.2">
      <c r="A32" s="210" t="s">
        <v>128</v>
      </c>
      <c r="B32" s="210"/>
      <c r="C32" s="210"/>
      <c r="D32" s="210"/>
      <c r="E32" s="210"/>
      <c r="F32" s="210"/>
      <c r="G32" s="6">
        <v>22</v>
      </c>
      <c r="H32" s="61">
        <v>3288616</v>
      </c>
      <c r="I32" s="61">
        <v>697356</v>
      </c>
    </row>
    <row r="33" spans="1:9" x14ac:dyDescent="0.2">
      <c r="A33" s="210" t="s">
        <v>129</v>
      </c>
      <c r="B33" s="210"/>
      <c r="C33" s="210"/>
      <c r="D33" s="210"/>
      <c r="E33" s="210"/>
      <c r="F33" s="210"/>
      <c r="G33" s="6">
        <v>23</v>
      </c>
      <c r="H33" s="61">
        <v>3729881</v>
      </c>
      <c r="I33" s="61">
        <v>-705963</v>
      </c>
    </row>
    <row r="34" spans="1:9" x14ac:dyDescent="0.2">
      <c r="A34" s="210" t="s">
        <v>130</v>
      </c>
      <c r="B34" s="210"/>
      <c r="C34" s="210"/>
      <c r="D34" s="210"/>
      <c r="E34" s="210"/>
      <c r="F34" s="210"/>
      <c r="G34" s="6">
        <v>24</v>
      </c>
      <c r="H34" s="61">
        <v>4280867</v>
      </c>
      <c r="I34" s="61">
        <v>-718644</v>
      </c>
    </row>
    <row r="35" spans="1:9" x14ac:dyDescent="0.2">
      <c r="A35" s="210" t="s">
        <v>131</v>
      </c>
      <c r="B35" s="210"/>
      <c r="C35" s="210"/>
      <c r="D35" s="210"/>
      <c r="E35" s="210"/>
      <c r="F35" s="210"/>
      <c r="G35" s="6">
        <v>25</v>
      </c>
      <c r="H35" s="61">
        <v>47594826</v>
      </c>
      <c r="I35" s="61">
        <v>158796608</v>
      </c>
    </row>
    <row r="36" spans="1:9" x14ac:dyDescent="0.2">
      <c r="A36" s="210" t="s">
        <v>132</v>
      </c>
      <c r="B36" s="210"/>
      <c r="C36" s="210"/>
      <c r="D36" s="210"/>
      <c r="E36" s="210"/>
      <c r="F36" s="210"/>
      <c r="G36" s="6">
        <v>26</v>
      </c>
      <c r="H36" s="61">
        <v>18977184</v>
      </c>
      <c r="I36" s="61">
        <v>29014044</v>
      </c>
    </row>
    <row r="37" spans="1:9" x14ac:dyDescent="0.2">
      <c r="A37" s="210" t="s">
        <v>133</v>
      </c>
      <c r="B37" s="210"/>
      <c r="C37" s="210"/>
      <c r="D37" s="210"/>
      <c r="E37" s="210"/>
      <c r="F37" s="210"/>
      <c r="G37" s="6">
        <v>27</v>
      </c>
      <c r="H37" s="61">
        <v>-106081496</v>
      </c>
      <c r="I37" s="61">
        <v>-146396034</v>
      </c>
    </row>
    <row r="38" spans="1:9" x14ac:dyDescent="0.2">
      <c r="A38" s="210" t="s">
        <v>134</v>
      </c>
      <c r="B38" s="210"/>
      <c r="C38" s="210"/>
      <c r="D38" s="210"/>
      <c r="E38" s="210"/>
      <c r="F38" s="210"/>
      <c r="G38" s="6">
        <v>28</v>
      </c>
      <c r="H38" s="61">
        <v>0</v>
      </c>
      <c r="I38" s="61">
        <v>0</v>
      </c>
    </row>
    <row r="39" spans="1:9" x14ac:dyDescent="0.2">
      <c r="A39" s="210" t="s">
        <v>135</v>
      </c>
      <c r="B39" s="210"/>
      <c r="C39" s="210"/>
      <c r="D39" s="210"/>
      <c r="E39" s="210"/>
      <c r="F39" s="210"/>
      <c r="G39" s="6">
        <v>29</v>
      </c>
      <c r="H39" s="61">
        <v>1041612</v>
      </c>
      <c r="I39" s="61">
        <v>-27020410</v>
      </c>
    </row>
    <row r="40" spans="1:9" x14ac:dyDescent="0.2">
      <c r="A40" s="210" t="s">
        <v>136</v>
      </c>
      <c r="B40" s="210"/>
      <c r="C40" s="210"/>
      <c r="D40" s="210"/>
      <c r="E40" s="210"/>
      <c r="F40" s="210"/>
      <c r="G40" s="6">
        <v>30</v>
      </c>
      <c r="H40" s="61">
        <v>-2704138</v>
      </c>
      <c r="I40" s="61">
        <v>1789953</v>
      </c>
    </row>
    <row r="41" spans="1:9" x14ac:dyDescent="0.2">
      <c r="A41" s="210" t="s">
        <v>137</v>
      </c>
      <c r="B41" s="210"/>
      <c r="C41" s="210"/>
      <c r="D41" s="210"/>
      <c r="E41" s="210"/>
      <c r="F41" s="210"/>
      <c r="G41" s="6">
        <v>31</v>
      </c>
      <c r="H41" s="61">
        <v>0</v>
      </c>
      <c r="I41" s="61">
        <v>0</v>
      </c>
    </row>
    <row r="42" spans="1:9" x14ac:dyDescent="0.2">
      <c r="A42" s="210" t="s">
        <v>138</v>
      </c>
      <c r="B42" s="210"/>
      <c r="C42" s="210"/>
      <c r="D42" s="210"/>
      <c r="E42" s="210"/>
      <c r="F42" s="210"/>
      <c r="G42" s="6">
        <v>32</v>
      </c>
      <c r="H42" s="61">
        <v>-1090452</v>
      </c>
      <c r="I42" s="61">
        <v>-652487</v>
      </c>
    </row>
    <row r="43" spans="1:9" x14ac:dyDescent="0.2">
      <c r="A43" s="210" t="s">
        <v>139</v>
      </c>
      <c r="B43" s="210"/>
      <c r="C43" s="210"/>
      <c r="D43" s="210"/>
      <c r="E43" s="210"/>
      <c r="F43" s="210"/>
      <c r="G43" s="6">
        <v>33</v>
      </c>
      <c r="H43" s="61">
        <v>0</v>
      </c>
      <c r="I43" s="61">
        <v>0</v>
      </c>
    </row>
    <row r="44" spans="1:9" ht="13.5" customHeight="1" x14ac:dyDescent="0.2">
      <c r="A44" s="211" t="s">
        <v>140</v>
      </c>
      <c r="B44" s="211"/>
      <c r="C44" s="211"/>
      <c r="D44" s="211"/>
      <c r="E44" s="211"/>
      <c r="F44" s="211"/>
      <c r="G44" s="6">
        <v>34</v>
      </c>
      <c r="H44" s="62">
        <f>SUM(H25:H43)+SUM(H17:H23)+SUM(H8:H15)</f>
        <v>58179005</v>
      </c>
      <c r="I44" s="62">
        <f>SUM(I25:I43)+SUM(I17:I23)+SUM(I8:I15)</f>
        <v>50563916</v>
      </c>
    </row>
    <row r="45" spans="1:9" x14ac:dyDescent="0.2">
      <c r="A45" s="212" t="s">
        <v>16</v>
      </c>
      <c r="B45" s="213"/>
      <c r="C45" s="213"/>
      <c r="D45" s="213"/>
      <c r="E45" s="213"/>
      <c r="F45" s="213"/>
      <c r="G45" s="213"/>
      <c r="H45" s="213"/>
      <c r="I45" s="213"/>
    </row>
    <row r="46" spans="1:9" ht="24.75" customHeight="1" x14ac:dyDescent="0.2">
      <c r="A46" s="210" t="s">
        <v>141</v>
      </c>
      <c r="B46" s="210"/>
      <c r="C46" s="210"/>
      <c r="D46" s="210"/>
      <c r="E46" s="210"/>
      <c r="F46" s="210"/>
      <c r="G46" s="6">
        <v>35</v>
      </c>
      <c r="H46" s="61">
        <v>-4743488</v>
      </c>
      <c r="I46" s="61">
        <v>-5935732</v>
      </c>
    </row>
    <row r="47" spans="1:9" ht="26.25" customHeight="1" x14ac:dyDescent="0.2">
      <c r="A47" s="210" t="s">
        <v>142</v>
      </c>
      <c r="B47" s="210"/>
      <c r="C47" s="210"/>
      <c r="D47" s="210"/>
      <c r="E47" s="210"/>
      <c r="F47" s="210"/>
      <c r="G47" s="6">
        <v>36</v>
      </c>
      <c r="H47" s="61">
        <v>0</v>
      </c>
      <c r="I47" s="61">
        <v>0</v>
      </c>
    </row>
    <row r="48" spans="1:9" ht="24" customHeight="1" x14ac:dyDescent="0.2">
      <c r="A48" s="210" t="s">
        <v>143</v>
      </c>
      <c r="B48" s="210"/>
      <c r="C48" s="210"/>
      <c r="D48" s="210"/>
      <c r="E48" s="210"/>
      <c r="F48" s="210"/>
      <c r="G48" s="6">
        <v>37</v>
      </c>
      <c r="H48" s="61">
        <v>0</v>
      </c>
      <c r="I48" s="61">
        <v>0</v>
      </c>
    </row>
    <row r="49" spans="1:9" x14ac:dyDescent="0.2">
      <c r="A49" s="210" t="s">
        <v>144</v>
      </c>
      <c r="B49" s="210"/>
      <c r="C49" s="210"/>
      <c r="D49" s="210"/>
      <c r="E49" s="210"/>
      <c r="F49" s="210"/>
      <c r="G49" s="6">
        <v>38</v>
      </c>
      <c r="H49" s="61">
        <v>0</v>
      </c>
      <c r="I49" s="61">
        <v>0</v>
      </c>
    </row>
    <row r="50" spans="1:9" x14ac:dyDescent="0.2">
      <c r="A50" s="210" t="s">
        <v>145</v>
      </c>
      <c r="B50" s="210"/>
      <c r="C50" s="210"/>
      <c r="D50" s="210"/>
      <c r="E50" s="210"/>
      <c r="F50" s="210"/>
      <c r="G50" s="6">
        <v>39</v>
      </c>
      <c r="H50" s="61">
        <v>0</v>
      </c>
      <c r="I50" s="61">
        <v>0</v>
      </c>
    </row>
    <row r="51" spans="1:9" x14ac:dyDescent="0.2">
      <c r="A51" s="211" t="s">
        <v>146</v>
      </c>
      <c r="B51" s="211"/>
      <c r="C51" s="211"/>
      <c r="D51" s="211"/>
      <c r="E51" s="211"/>
      <c r="F51" s="211"/>
      <c r="G51" s="6">
        <v>40</v>
      </c>
      <c r="H51" s="62">
        <f>SUM(H46:H50)</f>
        <v>-4743488</v>
      </c>
      <c r="I51" s="62">
        <f>SUM(I46:I50)</f>
        <v>-5935732</v>
      </c>
    </row>
    <row r="52" spans="1:9" x14ac:dyDescent="0.2">
      <c r="A52" s="212" t="s">
        <v>17</v>
      </c>
      <c r="B52" s="213"/>
      <c r="C52" s="213"/>
      <c r="D52" s="213"/>
      <c r="E52" s="213"/>
      <c r="F52" s="213"/>
      <c r="G52" s="213"/>
      <c r="H52" s="213"/>
      <c r="I52" s="213"/>
    </row>
    <row r="53" spans="1:9" ht="23.25" customHeight="1" x14ac:dyDescent="0.2">
      <c r="A53" s="210" t="s">
        <v>147</v>
      </c>
      <c r="B53" s="210"/>
      <c r="C53" s="210"/>
      <c r="D53" s="210"/>
      <c r="E53" s="210"/>
      <c r="F53" s="210"/>
      <c r="G53" s="6">
        <v>41</v>
      </c>
      <c r="H53" s="61">
        <v>42520983</v>
      </c>
      <c r="I53" s="61">
        <v>-8339838</v>
      </c>
    </row>
    <row r="54" spans="1:9" x14ac:dyDescent="0.2">
      <c r="A54" s="210" t="s">
        <v>148</v>
      </c>
      <c r="B54" s="210"/>
      <c r="C54" s="210"/>
      <c r="D54" s="210"/>
      <c r="E54" s="210"/>
      <c r="F54" s="210"/>
      <c r="G54" s="6">
        <v>42</v>
      </c>
      <c r="H54" s="61">
        <v>0</v>
      </c>
      <c r="I54" s="61">
        <v>0</v>
      </c>
    </row>
    <row r="55" spans="1:9" x14ac:dyDescent="0.2">
      <c r="A55" s="215" t="s">
        <v>149</v>
      </c>
      <c r="B55" s="215"/>
      <c r="C55" s="215"/>
      <c r="D55" s="215"/>
      <c r="E55" s="215"/>
      <c r="F55" s="215"/>
      <c r="G55" s="6">
        <v>43</v>
      </c>
      <c r="H55" s="61">
        <v>0</v>
      </c>
      <c r="I55" s="61">
        <v>0</v>
      </c>
    </row>
    <row r="56" spans="1:9" x14ac:dyDescent="0.2">
      <c r="A56" s="215" t="s">
        <v>150</v>
      </c>
      <c r="B56" s="215"/>
      <c r="C56" s="215"/>
      <c r="D56" s="215"/>
      <c r="E56" s="215"/>
      <c r="F56" s="215"/>
      <c r="G56" s="6">
        <v>44</v>
      </c>
      <c r="H56" s="61">
        <v>0</v>
      </c>
      <c r="I56" s="61">
        <v>0</v>
      </c>
    </row>
    <row r="57" spans="1:9" x14ac:dyDescent="0.2">
      <c r="A57" s="210" t="s">
        <v>151</v>
      </c>
      <c r="B57" s="210"/>
      <c r="C57" s="210"/>
      <c r="D57" s="210"/>
      <c r="E57" s="210"/>
      <c r="F57" s="210"/>
      <c r="G57" s="6">
        <v>45</v>
      </c>
      <c r="H57" s="61">
        <v>0</v>
      </c>
      <c r="I57" s="61">
        <v>0</v>
      </c>
    </row>
    <row r="58" spans="1:9" x14ac:dyDescent="0.2">
      <c r="A58" s="210" t="s">
        <v>152</v>
      </c>
      <c r="B58" s="210"/>
      <c r="C58" s="210"/>
      <c r="D58" s="210"/>
      <c r="E58" s="210"/>
      <c r="F58" s="210"/>
      <c r="G58" s="6">
        <v>46</v>
      </c>
      <c r="H58" s="61">
        <v>205383</v>
      </c>
      <c r="I58" s="101">
        <v>200593</v>
      </c>
    </row>
    <row r="59" spans="1:9" x14ac:dyDescent="0.2">
      <c r="A59" s="211" t="s">
        <v>154</v>
      </c>
      <c r="B59" s="210"/>
      <c r="C59" s="210"/>
      <c r="D59" s="210"/>
      <c r="E59" s="210"/>
      <c r="F59" s="210"/>
      <c r="G59" s="6">
        <v>47</v>
      </c>
      <c r="H59" s="62">
        <f>H53+H54+H55+H56+H57+H58</f>
        <v>42726366</v>
      </c>
      <c r="I59" s="62">
        <f>I53+I54+I55+I56+I57+I58</f>
        <v>-8139245</v>
      </c>
    </row>
    <row r="60" spans="1:9" ht="25.5" customHeight="1" x14ac:dyDescent="0.2">
      <c r="A60" s="211" t="s">
        <v>153</v>
      </c>
      <c r="B60" s="211"/>
      <c r="C60" s="211"/>
      <c r="D60" s="211"/>
      <c r="E60" s="211"/>
      <c r="F60" s="211"/>
      <c r="G60" s="6">
        <v>48</v>
      </c>
      <c r="H60" s="62">
        <f>H44+H51+H59</f>
        <v>96161883</v>
      </c>
      <c r="I60" s="62">
        <f>I44+I51+I59</f>
        <v>36488939</v>
      </c>
    </row>
    <row r="61" spans="1:9" x14ac:dyDescent="0.2">
      <c r="A61" s="211" t="s">
        <v>195</v>
      </c>
      <c r="B61" s="210"/>
      <c r="C61" s="210"/>
      <c r="D61" s="210"/>
      <c r="E61" s="210"/>
      <c r="F61" s="210"/>
      <c r="G61" s="6">
        <v>49</v>
      </c>
      <c r="H61" s="63">
        <v>203594237</v>
      </c>
      <c r="I61" s="63">
        <v>299756120</v>
      </c>
    </row>
    <row r="62" spans="1:9" x14ac:dyDescent="0.2">
      <c r="A62" s="210" t="s">
        <v>155</v>
      </c>
      <c r="B62" s="210"/>
      <c r="C62" s="210"/>
      <c r="D62" s="210"/>
      <c r="E62" s="210"/>
      <c r="F62" s="210"/>
      <c r="G62" s="6">
        <v>50</v>
      </c>
      <c r="H62" s="63">
        <v>0</v>
      </c>
      <c r="I62" s="63">
        <v>0</v>
      </c>
    </row>
    <row r="63" spans="1:9" x14ac:dyDescent="0.2">
      <c r="A63" s="214" t="s">
        <v>196</v>
      </c>
      <c r="B63" s="215"/>
      <c r="C63" s="215"/>
      <c r="D63" s="215"/>
      <c r="E63" s="215"/>
      <c r="F63" s="215"/>
      <c r="G63" s="6">
        <v>51</v>
      </c>
      <c r="H63" s="62">
        <f>H60+H61+H62</f>
        <v>299756120</v>
      </c>
      <c r="I63" s="62">
        <f>I60+I61+I62</f>
        <v>336245059</v>
      </c>
    </row>
  </sheetData>
  <sheetProtection algorithmName="SHA-512" hashValue="SjSz96AtArELVvPcUCAdln0VDSKNI/xhXl7TjwY4yM6jHFcA7d8WNGdr0qvcbJH2x28koVyOyHv4Z3Jg1iihdg==" saltValue="96wyVNHMOuMYB0RNJ+uWY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conditionalFormatting sqref="I58">
    <cfRule type="cellIs" dxfId="9" priority="1" stopIfTrue="1" operator="notEqual">
      <formula>ROUND(I58,0)</formula>
    </cfRule>
  </conditionalFormatting>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zoomScale="85" zoomScaleNormal="100" zoomScaleSheetLayoutView="85" workbookViewId="0">
      <selection activeCell="M17" sqref="M17"/>
    </sheetView>
  </sheetViews>
  <sheetFormatPr defaultRowHeight="12.75" x14ac:dyDescent="0.2"/>
  <cols>
    <col min="1" max="2" width="9.140625" style="1"/>
    <col min="3" max="3" width="20.85546875" style="1" customWidth="1"/>
    <col min="4" max="4" width="9.140625" style="1"/>
    <col min="5" max="5" width="9.140625" style="45" customWidth="1"/>
    <col min="6" max="6" width="10.140625" style="45" customWidth="1"/>
    <col min="7" max="7" width="9.140625" style="45" customWidth="1"/>
    <col min="8" max="9" width="9.85546875" style="45" customWidth="1"/>
    <col min="10" max="15" width="9.140625" style="45" customWidth="1"/>
    <col min="16" max="16" width="10" style="45" customWidth="1"/>
    <col min="17" max="18" width="9.140625" style="45"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34" t="s">
        <v>8</v>
      </c>
      <c r="B1" s="235"/>
      <c r="C1" s="235"/>
      <c r="D1" s="235"/>
      <c r="E1" s="235"/>
      <c r="F1" s="235"/>
      <c r="G1" s="235"/>
      <c r="H1" s="235"/>
      <c r="I1" s="235"/>
      <c r="J1" s="44"/>
      <c r="K1" s="44"/>
      <c r="L1" s="44"/>
      <c r="M1" s="44"/>
      <c r="N1" s="44"/>
      <c r="O1" s="44"/>
    </row>
    <row r="2" spans="1:27" ht="15.75" x14ac:dyDescent="0.2">
      <c r="A2" s="2"/>
      <c r="B2" s="3"/>
      <c r="C2" s="236" t="s">
        <v>224</v>
      </c>
      <c r="D2" s="236"/>
      <c r="E2" s="46" t="s">
        <v>0</v>
      </c>
      <c r="F2" s="57"/>
      <c r="G2" s="47"/>
      <c r="H2" s="47"/>
      <c r="I2" s="47"/>
      <c r="J2" s="48"/>
      <c r="K2" s="48"/>
      <c r="L2" s="48"/>
      <c r="M2" s="48"/>
      <c r="N2" s="48"/>
      <c r="O2" s="48"/>
      <c r="R2" s="49" t="s">
        <v>10</v>
      </c>
      <c r="AA2" s="4"/>
    </row>
    <row r="3" spans="1:27" ht="13.5" customHeight="1" x14ac:dyDescent="0.2">
      <c r="A3" s="226" t="s">
        <v>250</v>
      </c>
      <c r="B3" s="227"/>
      <c r="C3" s="227"/>
      <c r="D3" s="226" t="s">
        <v>278</v>
      </c>
      <c r="E3" s="238" t="s">
        <v>9</v>
      </c>
      <c r="F3" s="239"/>
      <c r="G3" s="239"/>
      <c r="H3" s="239"/>
      <c r="I3" s="239"/>
      <c r="J3" s="239"/>
      <c r="K3" s="239"/>
      <c r="L3" s="239"/>
      <c r="M3" s="239"/>
      <c r="N3" s="239"/>
      <c r="O3" s="239"/>
      <c r="P3" s="223" t="s">
        <v>18</v>
      </c>
      <c r="Q3" s="232"/>
      <c r="R3" s="223" t="s">
        <v>167</v>
      </c>
    </row>
    <row r="4" spans="1:27" ht="56.25" x14ac:dyDescent="0.2">
      <c r="A4" s="227"/>
      <c r="B4" s="227"/>
      <c r="C4" s="227"/>
      <c r="D4" s="237"/>
      <c r="E4" s="98" t="s">
        <v>14</v>
      </c>
      <c r="F4" s="98" t="s">
        <v>157</v>
      </c>
      <c r="G4" s="98" t="s">
        <v>158</v>
      </c>
      <c r="H4" s="98" t="s">
        <v>249</v>
      </c>
      <c r="I4" s="98" t="s">
        <v>159</v>
      </c>
      <c r="J4" s="99" t="s">
        <v>160</v>
      </c>
      <c r="K4" s="99" t="s">
        <v>161</v>
      </c>
      <c r="L4" s="99" t="s">
        <v>162</v>
      </c>
      <c r="M4" s="99" t="s">
        <v>163</v>
      </c>
      <c r="N4" s="99" t="s">
        <v>164</v>
      </c>
      <c r="O4" s="99" t="s">
        <v>165</v>
      </c>
      <c r="P4" s="50" t="s">
        <v>159</v>
      </c>
      <c r="Q4" s="50" t="s">
        <v>166</v>
      </c>
      <c r="R4" s="223"/>
    </row>
    <row r="5" spans="1:27" x14ac:dyDescent="0.2">
      <c r="A5" s="228">
        <v>1</v>
      </c>
      <c r="B5" s="228"/>
      <c r="C5" s="228"/>
      <c r="D5" s="5">
        <v>2</v>
      </c>
      <c r="E5" s="50" t="s">
        <v>6</v>
      </c>
      <c r="F5" s="51" t="s">
        <v>7</v>
      </c>
      <c r="G5" s="50" t="s">
        <v>181</v>
      </c>
      <c r="H5" s="51" t="s">
        <v>182</v>
      </c>
      <c r="I5" s="50" t="s">
        <v>183</v>
      </c>
      <c r="J5" s="51" t="s">
        <v>184</v>
      </c>
      <c r="K5" s="51" t="s">
        <v>185</v>
      </c>
      <c r="L5" s="51" t="s">
        <v>11</v>
      </c>
      <c r="M5" s="51" t="s">
        <v>186</v>
      </c>
      <c r="N5" s="51" t="s">
        <v>187</v>
      </c>
      <c r="O5" s="51" t="s">
        <v>188</v>
      </c>
      <c r="P5" s="50" t="s">
        <v>189</v>
      </c>
      <c r="Q5" s="50" t="s">
        <v>190</v>
      </c>
      <c r="R5" s="51" t="s">
        <v>191</v>
      </c>
    </row>
    <row r="6" spans="1:27" ht="12.75" customHeight="1" x14ac:dyDescent="0.2">
      <c r="A6" s="229" t="s">
        <v>168</v>
      </c>
      <c r="B6" s="230"/>
      <c r="C6" s="230"/>
      <c r="D6" s="6">
        <v>1</v>
      </c>
      <c r="E6" s="52">
        <v>91897200</v>
      </c>
      <c r="F6" s="52">
        <v>148620</v>
      </c>
      <c r="G6" s="52">
        <v>0</v>
      </c>
      <c r="H6" s="52">
        <v>0</v>
      </c>
      <c r="I6" s="52">
        <v>-548255</v>
      </c>
      <c r="J6" s="52">
        <v>65737663</v>
      </c>
      <c r="K6" s="52">
        <v>0</v>
      </c>
      <c r="L6" s="52">
        <v>15182803</v>
      </c>
      <c r="M6" s="52">
        <v>-6592348</v>
      </c>
      <c r="N6" s="52">
        <v>1355764</v>
      </c>
      <c r="O6" s="52">
        <v>0</v>
      </c>
      <c r="P6" s="52">
        <v>0</v>
      </c>
      <c r="Q6" s="52">
        <v>0</v>
      </c>
      <c r="R6" s="53">
        <f>SUM(E6:Q6)</f>
        <v>167181447</v>
      </c>
    </row>
    <row r="7" spans="1:27" ht="30" customHeight="1" x14ac:dyDescent="0.2">
      <c r="A7" s="224" t="s">
        <v>169</v>
      </c>
      <c r="B7" s="225"/>
      <c r="C7" s="225"/>
      <c r="D7" s="6">
        <v>2</v>
      </c>
      <c r="E7" s="52">
        <v>0</v>
      </c>
      <c r="F7" s="52">
        <v>0</v>
      </c>
      <c r="G7" s="52">
        <v>0</v>
      </c>
      <c r="H7" s="52">
        <v>0</v>
      </c>
      <c r="I7" s="52">
        <v>0</v>
      </c>
      <c r="J7" s="52">
        <v>0</v>
      </c>
      <c r="K7" s="52">
        <v>0</v>
      </c>
      <c r="L7" s="52">
        <v>0</v>
      </c>
      <c r="M7" s="52">
        <v>0</v>
      </c>
      <c r="N7" s="52">
        <v>0</v>
      </c>
      <c r="O7" s="52">
        <v>0</v>
      </c>
      <c r="P7" s="52">
        <v>0</v>
      </c>
      <c r="Q7" s="52">
        <v>0</v>
      </c>
      <c r="R7" s="53">
        <f t="shared" ref="R7:R26" si="0">SUM(E7:Q7)</f>
        <v>0</v>
      </c>
    </row>
    <row r="8" spans="1:27" ht="27" customHeight="1" x14ac:dyDescent="0.2">
      <c r="A8" s="229" t="s">
        <v>170</v>
      </c>
      <c r="B8" s="230"/>
      <c r="C8" s="230"/>
      <c r="D8" s="6">
        <v>3</v>
      </c>
      <c r="E8" s="52">
        <v>0</v>
      </c>
      <c r="F8" s="52">
        <v>0</v>
      </c>
      <c r="G8" s="52">
        <v>0</v>
      </c>
      <c r="H8" s="52">
        <v>0</v>
      </c>
      <c r="I8" s="52">
        <v>0</v>
      </c>
      <c r="J8" s="52">
        <v>0</v>
      </c>
      <c r="K8" s="52">
        <v>0</v>
      </c>
      <c r="L8" s="52">
        <v>0</v>
      </c>
      <c r="M8" s="52">
        <v>0</v>
      </c>
      <c r="N8" s="52">
        <v>0</v>
      </c>
      <c r="O8" s="52">
        <v>0</v>
      </c>
      <c r="P8" s="52">
        <v>0</v>
      </c>
      <c r="Q8" s="52">
        <v>0</v>
      </c>
      <c r="R8" s="53">
        <f t="shared" si="0"/>
        <v>0</v>
      </c>
    </row>
    <row r="9" spans="1:27" ht="18" customHeight="1" x14ac:dyDescent="0.2">
      <c r="A9" s="231" t="s">
        <v>171</v>
      </c>
      <c r="B9" s="231"/>
      <c r="C9" s="231"/>
      <c r="D9" s="7">
        <v>4</v>
      </c>
      <c r="E9" s="54">
        <f>E6+E7+E8</f>
        <v>91897200</v>
      </c>
      <c r="F9" s="54">
        <f t="shared" ref="F9:Q9" si="1">F6+F7+F8</f>
        <v>148620</v>
      </c>
      <c r="G9" s="54">
        <f t="shared" si="1"/>
        <v>0</v>
      </c>
      <c r="H9" s="54">
        <f t="shared" si="1"/>
        <v>0</v>
      </c>
      <c r="I9" s="54">
        <f t="shared" si="1"/>
        <v>-548255</v>
      </c>
      <c r="J9" s="54">
        <f t="shared" si="1"/>
        <v>65737663</v>
      </c>
      <c r="K9" s="54">
        <f t="shared" si="1"/>
        <v>0</v>
      </c>
      <c r="L9" s="54">
        <f t="shared" si="1"/>
        <v>15182803</v>
      </c>
      <c r="M9" s="54">
        <f t="shared" si="1"/>
        <v>-6592348</v>
      </c>
      <c r="N9" s="54">
        <f t="shared" si="1"/>
        <v>1355764</v>
      </c>
      <c r="O9" s="54">
        <f t="shared" si="1"/>
        <v>0</v>
      </c>
      <c r="P9" s="54">
        <f t="shared" si="1"/>
        <v>0</v>
      </c>
      <c r="Q9" s="54">
        <f t="shared" si="1"/>
        <v>0</v>
      </c>
      <c r="R9" s="53">
        <f t="shared" si="0"/>
        <v>167181447</v>
      </c>
    </row>
    <row r="10" spans="1:27" ht="33" customHeight="1" x14ac:dyDescent="0.2">
      <c r="A10" s="224" t="s">
        <v>172</v>
      </c>
      <c r="B10" s="225"/>
      <c r="C10" s="225"/>
      <c r="D10" s="6">
        <v>5</v>
      </c>
      <c r="E10" s="52">
        <v>0</v>
      </c>
      <c r="F10" s="52">
        <v>0</v>
      </c>
      <c r="G10" s="52">
        <v>0</v>
      </c>
      <c r="H10" s="52">
        <v>0</v>
      </c>
      <c r="I10" s="52">
        <v>0</v>
      </c>
      <c r="J10" s="52">
        <v>0</v>
      </c>
      <c r="K10" s="52">
        <v>0</v>
      </c>
      <c r="L10" s="52">
        <v>0</v>
      </c>
      <c r="M10" s="52">
        <v>0</v>
      </c>
      <c r="N10" s="52">
        <v>0</v>
      </c>
      <c r="O10" s="52">
        <v>0</v>
      </c>
      <c r="P10" s="52">
        <v>0</v>
      </c>
      <c r="Q10" s="52">
        <v>0</v>
      </c>
      <c r="R10" s="53">
        <f t="shared" si="0"/>
        <v>0</v>
      </c>
    </row>
    <row r="11" spans="1:27" ht="23.25" customHeight="1" x14ac:dyDescent="0.2">
      <c r="A11" s="224" t="s">
        <v>173</v>
      </c>
      <c r="B11" s="225"/>
      <c r="C11" s="225"/>
      <c r="D11" s="6">
        <v>6</v>
      </c>
      <c r="E11" s="52">
        <v>0</v>
      </c>
      <c r="F11" s="52">
        <v>0</v>
      </c>
      <c r="G11" s="52">
        <v>0</v>
      </c>
      <c r="H11" s="52">
        <v>0</v>
      </c>
      <c r="I11" s="52">
        <v>0</v>
      </c>
      <c r="J11" s="52">
        <v>0</v>
      </c>
      <c r="K11" s="52">
        <v>0</v>
      </c>
      <c r="L11" s="52">
        <v>0</v>
      </c>
      <c r="M11" s="52">
        <v>0</v>
      </c>
      <c r="N11" s="52">
        <v>0</v>
      </c>
      <c r="O11" s="52">
        <v>0</v>
      </c>
      <c r="P11" s="52">
        <v>0</v>
      </c>
      <c r="Q11" s="52">
        <v>0</v>
      </c>
      <c r="R11" s="53">
        <f t="shared" si="0"/>
        <v>0</v>
      </c>
    </row>
    <row r="12" spans="1:27" ht="27" customHeight="1" x14ac:dyDescent="0.2">
      <c r="A12" s="224" t="s">
        <v>279</v>
      </c>
      <c r="B12" s="225"/>
      <c r="C12" s="225"/>
      <c r="D12" s="6">
        <v>7</v>
      </c>
      <c r="E12" s="52">
        <v>0</v>
      </c>
      <c r="F12" s="52">
        <v>0</v>
      </c>
      <c r="G12" s="52">
        <v>0</v>
      </c>
      <c r="H12" s="52">
        <v>0</v>
      </c>
      <c r="I12" s="52">
        <v>0</v>
      </c>
      <c r="J12" s="52">
        <v>0</v>
      </c>
      <c r="K12" s="52">
        <v>0</v>
      </c>
      <c r="L12" s="52">
        <v>0</v>
      </c>
      <c r="M12" s="52">
        <v>0</v>
      </c>
      <c r="N12" s="52">
        <v>0</v>
      </c>
      <c r="O12" s="52">
        <v>0</v>
      </c>
      <c r="P12" s="52">
        <v>0</v>
      </c>
      <c r="Q12" s="52">
        <v>0</v>
      </c>
      <c r="R12" s="53">
        <f t="shared" si="0"/>
        <v>0</v>
      </c>
    </row>
    <row r="13" spans="1:27" ht="24.75" customHeight="1" x14ac:dyDescent="0.2">
      <c r="A13" s="224" t="s">
        <v>174</v>
      </c>
      <c r="B13" s="225"/>
      <c r="C13" s="225"/>
      <c r="D13" s="6">
        <v>8</v>
      </c>
      <c r="E13" s="52">
        <v>0</v>
      </c>
      <c r="F13" s="52">
        <v>0</v>
      </c>
      <c r="G13" s="52">
        <v>0</v>
      </c>
      <c r="H13" s="52">
        <v>0</v>
      </c>
      <c r="I13" s="52">
        <v>0</v>
      </c>
      <c r="J13" s="52">
        <v>0</v>
      </c>
      <c r="K13" s="52">
        <v>0</v>
      </c>
      <c r="L13" s="52">
        <v>0</v>
      </c>
      <c r="M13" s="52">
        <v>0</v>
      </c>
      <c r="N13" s="52">
        <v>0</v>
      </c>
      <c r="O13" s="52">
        <v>0</v>
      </c>
      <c r="P13" s="52">
        <v>0</v>
      </c>
      <c r="Q13" s="52">
        <v>0</v>
      </c>
      <c r="R13" s="53">
        <f t="shared" si="0"/>
        <v>0</v>
      </c>
    </row>
    <row r="14" spans="1:27" ht="12.75" customHeight="1" x14ac:dyDescent="0.2">
      <c r="A14" s="224" t="s">
        <v>280</v>
      </c>
      <c r="B14" s="225"/>
      <c r="C14" s="225"/>
      <c r="D14" s="6">
        <v>9</v>
      </c>
      <c r="E14" s="52">
        <v>0</v>
      </c>
      <c r="F14" s="52">
        <v>0</v>
      </c>
      <c r="G14" s="52">
        <v>0</v>
      </c>
      <c r="H14" s="52">
        <v>0</v>
      </c>
      <c r="I14" s="52">
        <v>0</v>
      </c>
      <c r="J14" s="52">
        <v>0</v>
      </c>
      <c r="K14" s="52">
        <v>0</v>
      </c>
      <c r="L14" s="52">
        <v>0</v>
      </c>
      <c r="M14" s="52">
        <v>0</v>
      </c>
      <c r="N14" s="52">
        <v>0</v>
      </c>
      <c r="O14" s="52">
        <v>0</v>
      </c>
      <c r="P14" s="52">
        <v>0</v>
      </c>
      <c r="Q14" s="52">
        <v>0</v>
      </c>
      <c r="R14" s="53">
        <f t="shared" si="0"/>
        <v>0</v>
      </c>
    </row>
    <row r="15" spans="1:27" ht="24" customHeight="1" x14ac:dyDescent="0.2">
      <c r="A15" s="224" t="s">
        <v>175</v>
      </c>
      <c r="B15" s="225"/>
      <c r="C15" s="225"/>
      <c r="D15" s="6">
        <v>10</v>
      </c>
      <c r="E15" s="52">
        <v>0</v>
      </c>
      <c r="F15" s="52">
        <v>0</v>
      </c>
      <c r="G15" s="52">
        <v>0</v>
      </c>
      <c r="H15" s="52">
        <v>0</v>
      </c>
      <c r="I15" s="52">
        <v>0</v>
      </c>
      <c r="J15" s="52">
        <v>0</v>
      </c>
      <c r="K15" s="52">
        <v>0</v>
      </c>
      <c r="L15" s="52">
        <v>0</v>
      </c>
      <c r="M15" s="52">
        <v>0</v>
      </c>
      <c r="N15" s="52">
        <v>0</v>
      </c>
      <c r="O15" s="52">
        <v>0</v>
      </c>
      <c r="P15" s="52">
        <v>0</v>
      </c>
      <c r="Q15" s="52">
        <v>0</v>
      </c>
      <c r="R15" s="53">
        <f t="shared" si="0"/>
        <v>0</v>
      </c>
    </row>
    <row r="16" spans="1:27" ht="12.75" customHeight="1" x14ac:dyDescent="0.2">
      <c r="A16" s="224" t="s">
        <v>176</v>
      </c>
      <c r="B16" s="225"/>
      <c r="C16" s="225"/>
      <c r="D16" s="6">
        <v>11</v>
      </c>
      <c r="E16" s="52">
        <v>0</v>
      </c>
      <c r="F16" s="52">
        <v>0</v>
      </c>
      <c r="G16" s="52">
        <v>0</v>
      </c>
      <c r="H16" s="52">
        <v>0</v>
      </c>
      <c r="I16" s="52">
        <v>0</v>
      </c>
      <c r="J16" s="52">
        <v>0</v>
      </c>
      <c r="K16" s="52">
        <v>0</v>
      </c>
      <c r="L16" s="52">
        <v>0</v>
      </c>
      <c r="M16" s="52">
        <v>0</v>
      </c>
      <c r="N16" s="52">
        <v>0</v>
      </c>
      <c r="O16" s="52">
        <v>0</v>
      </c>
      <c r="P16" s="52">
        <v>0</v>
      </c>
      <c r="Q16" s="52">
        <v>0</v>
      </c>
      <c r="R16" s="53">
        <f t="shared" si="0"/>
        <v>0</v>
      </c>
    </row>
    <row r="17" spans="1:18" ht="12.75" customHeight="1" x14ac:dyDescent="0.2">
      <c r="A17" s="224" t="s">
        <v>251</v>
      </c>
      <c r="B17" s="225"/>
      <c r="C17" s="225"/>
      <c r="D17" s="6">
        <v>12</v>
      </c>
      <c r="E17" s="52">
        <v>0</v>
      </c>
      <c r="F17" s="52">
        <v>0</v>
      </c>
      <c r="G17" s="52">
        <v>0</v>
      </c>
      <c r="H17" s="52">
        <v>0</v>
      </c>
      <c r="I17" s="52">
        <v>0</v>
      </c>
      <c r="J17" s="52">
        <v>0</v>
      </c>
      <c r="K17" s="52">
        <v>0</v>
      </c>
      <c r="L17" s="52">
        <v>0</v>
      </c>
      <c r="M17" s="52">
        <v>0</v>
      </c>
      <c r="N17" s="52">
        <v>0</v>
      </c>
      <c r="O17" s="52">
        <v>0</v>
      </c>
      <c r="P17" s="52">
        <v>0</v>
      </c>
      <c r="Q17" s="52">
        <v>0</v>
      </c>
      <c r="R17" s="53">
        <f t="shared" si="0"/>
        <v>0</v>
      </c>
    </row>
    <row r="18" spans="1:18" ht="12.75" customHeight="1" x14ac:dyDescent="0.2">
      <c r="A18" s="224" t="s">
        <v>177</v>
      </c>
      <c r="B18" s="225"/>
      <c r="C18" s="225"/>
      <c r="D18" s="6">
        <v>13</v>
      </c>
      <c r="E18" s="52">
        <v>0</v>
      </c>
      <c r="F18" s="52">
        <v>0</v>
      </c>
      <c r="G18" s="52">
        <v>0</v>
      </c>
      <c r="H18" s="52">
        <v>0</v>
      </c>
      <c r="I18" s="52">
        <v>0</v>
      </c>
      <c r="J18" s="52">
        <v>0</v>
      </c>
      <c r="K18" s="52">
        <v>0</v>
      </c>
      <c r="L18" s="52">
        <v>0</v>
      </c>
      <c r="M18" s="52">
        <v>0</v>
      </c>
      <c r="N18" s="52">
        <v>0</v>
      </c>
      <c r="O18" s="52">
        <v>0</v>
      </c>
      <c r="P18" s="52">
        <v>0</v>
      </c>
      <c r="Q18" s="52">
        <v>0</v>
      </c>
      <c r="R18" s="53">
        <f t="shared" si="0"/>
        <v>0</v>
      </c>
    </row>
    <row r="19" spans="1:18" ht="24" customHeight="1" x14ac:dyDescent="0.2">
      <c r="A19" s="224" t="s">
        <v>281</v>
      </c>
      <c r="B19" s="225"/>
      <c r="C19" s="225"/>
      <c r="D19" s="6">
        <v>14</v>
      </c>
      <c r="E19" s="52">
        <v>0</v>
      </c>
      <c r="F19" s="52">
        <v>0</v>
      </c>
      <c r="G19" s="52">
        <v>0</v>
      </c>
      <c r="H19" s="52">
        <v>0</v>
      </c>
      <c r="I19" s="52">
        <v>0</v>
      </c>
      <c r="J19" s="52">
        <v>0</v>
      </c>
      <c r="K19" s="52">
        <v>0</v>
      </c>
      <c r="L19" s="52">
        <v>0</v>
      </c>
      <c r="M19" s="52">
        <v>0</v>
      </c>
      <c r="N19" s="52">
        <v>0</v>
      </c>
      <c r="O19" s="52">
        <v>0</v>
      </c>
      <c r="P19" s="52">
        <v>0</v>
      </c>
      <c r="Q19" s="52">
        <v>0</v>
      </c>
      <c r="R19" s="53">
        <f t="shared" si="0"/>
        <v>0</v>
      </c>
    </row>
    <row r="20" spans="1:18" ht="24" customHeight="1" x14ac:dyDescent="0.2">
      <c r="A20" s="224" t="s">
        <v>282</v>
      </c>
      <c r="B20" s="225"/>
      <c r="C20" s="225"/>
      <c r="D20" s="6">
        <v>15</v>
      </c>
      <c r="E20" s="52">
        <v>0</v>
      </c>
      <c r="F20" s="52">
        <v>0</v>
      </c>
      <c r="G20" s="52">
        <v>0</v>
      </c>
      <c r="H20" s="52">
        <v>0</v>
      </c>
      <c r="I20" s="52">
        <v>0</v>
      </c>
      <c r="J20" s="52">
        <v>0</v>
      </c>
      <c r="K20" s="52">
        <v>0</v>
      </c>
      <c r="L20" s="52">
        <v>0</v>
      </c>
      <c r="M20" s="52">
        <v>0</v>
      </c>
      <c r="N20" s="52">
        <v>0</v>
      </c>
      <c r="O20" s="52">
        <v>0</v>
      </c>
      <c r="P20" s="52">
        <v>0</v>
      </c>
      <c r="Q20" s="52">
        <v>0</v>
      </c>
      <c r="R20" s="53">
        <f t="shared" si="0"/>
        <v>0</v>
      </c>
    </row>
    <row r="21" spans="1:18" ht="20.25" customHeight="1" x14ac:dyDescent="0.2">
      <c r="A21" s="229" t="s">
        <v>283</v>
      </c>
      <c r="B21" s="230"/>
      <c r="C21" s="230"/>
      <c r="D21" s="6">
        <v>16</v>
      </c>
      <c r="E21" s="52">
        <v>0</v>
      </c>
      <c r="F21" s="52">
        <v>0</v>
      </c>
      <c r="G21" s="52">
        <v>0</v>
      </c>
      <c r="H21" s="52">
        <v>0</v>
      </c>
      <c r="I21" s="52">
        <v>0</v>
      </c>
      <c r="J21" s="52">
        <v>1355764</v>
      </c>
      <c r="K21" s="52">
        <v>0</v>
      </c>
      <c r="L21" s="52">
        <v>0</v>
      </c>
      <c r="M21" s="52">
        <v>0</v>
      </c>
      <c r="N21" s="52">
        <v>-1355764</v>
      </c>
      <c r="O21" s="52">
        <v>0</v>
      </c>
      <c r="P21" s="52">
        <v>0</v>
      </c>
      <c r="Q21" s="52">
        <v>0</v>
      </c>
      <c r="R21" s="53">
        <f t="shared" si="0"/>
        <v>0</v>
      </c>
    </row>
    <row r="22" spans="1:18" ht="20.25" customHeight="1" x14ac:dyDescent="0.2">
      <c r="A22" s="229" t="s">
        <v>252</v>
      </c>
      <c r="B22" s="230"/>
      <c r="C22" s="230"/>
      <c r="D22" s="6">
        <v>17</v>
      </c>
      <c r="E22" s="52">
        <v>0</v>
      </c>
      <c r="F22" s="52">
        <v>0</v>
      </c>
      <c r="G22" s="52">
        <v>0</v>
      </c>
      <c r="H22" s="52">
        <v>0</v>
      </c>
      <c r="I22" s="52">
        <v>0</v>
      </c>
      <c r="J22" s="52">
        <v>0</v>
      </c>
      <c r="K22" s="52">
        <v>0</v>
      </c>
      <c r="L22" s="52">
        <v>0</v>
      </c>
      <c r="M22" s="52">
        <v>0</v>
      </c>
      <c r="N22" s="52">
        <v>0</v>
      </c>
      <c r="O22" s="52">
        <v>0</v>
      </c>
      <c r="P22" s="52">
        <v>0</v>
      </c>
      <c r="Q22" s="52">
        <v>0</v>
      </c>
      <c r="R22" s="53">
        <f t="shared" si="0"/>
        <v>0</v>
      </c>
    </row>
    <row r="23" spans="1:18" ht="20.25" customHeight="1" x14ac:dyDescent="0.2">
      <c r="A23" s="229" t="s">
        <v>178</v>
      </c>
      <c r="B23" s="230"/>
      <c r="C23" s="230"/>
      <c r="D23" s="6">
        <v>18</v>
      </c>
      <c r="E23" s="52">
        <v>0</v>
      </c>
      <c r="F23" s="52">
        <v>0</v>
      </c>
      <c r="G23" s="52">
        <v>0</v>
      </c>
      <c r="H23" s="52">
        <v>0</v>
      </c>
      <c r="I23" s="52">
        <v>0</v>
      </c>
      <c r="J23" s="52">
        <v>0</v>
      </c>
      <c r="K23" s="52">
        <v>0</v>
      </c>
      <c r="L23" s="52">
        <v>0</v>
      </c>
      <c r="M23" s="52">
        <v>0</v>
      </c>
      <c r="N23" s="52">
        <v>0</v>
      </c>
      <c r="O23" s="52">
        <v>0</v>
      </c>
      <c r="P23" s="52">
        <v>0</v>
      </c>
      <c r="Q23" s="52">
        <v>0</v>
      </c>
      <c r="R23" s="53">
        <f t="shared" si="0"/>
        <v>0</v>
      </c>
    </row>
    <row r="24" spans="1:18" ht="20.25" customHeight="1" x14ac:dyDescent="0.2">
      <c r="A24" s="229" t="s">
        <v>253</v>
      </c>
      <c r="B24" s="230"/>
      <c r="C24" s="230"/>
      <c r="D24" s="6">
        <v>19</v>
      </c>
      <c r="E24" s="52">
        <v>0</v>
      </c>
      <c r="F24" s="52">
        <v>0</v>
      </c>
      <c r="G24" s="52">
        <v>0</v>
      </c>
      <c r="H24" s="52">
        <v>0</v>
      </c>
      <c r="I24" s="52">
        <v>0</v>
      </c>
      <c r="J24" s="52">
        <v>0</v>
      </c>
      <c r="K24" s="52">
        <v>0</v>
      </c>
      <c r="L24" s="52">
        <v>0</v>
      </c>
      <c r="M24" s="52">
        <v>0</v>
      </c>
      <c r="N24" s="52">
        <v>0</v>
      </c>
      <c r="O24" s="52">
        <v>0</v>
      </c>
      <c r="P24" s="52">
        <v>0</v>
      </c>
      <c r="Q24" s="52">
        <v>0</v>
      </c>
      <c r="R24" s="53">
        <f t="shared" si="0"/>
        <v>0</v>
      </c>
    </row>
    <row r="25" spans="1:18" ht="20.25" customHeight="1" x14ac:dyDescent="0.2">
      <c r="A25" s="229" t="s">
        <v>179</v>
      </c>
      <c r="B25" s="230"/>
      <c r="C25" s="230"/>
      <c r="D25" s="6">
        <v>20</v>
      </c>
      <c r="E25" s="52">
        <v>0</v>
      </c>
      <c r="F25" s="52">
        <v>0</v>
      </c>
      <c r="G25" s="52">
        <v>0</v>
      </c>
      <c r="H25" s="52">
        <v>0</v>
      </c>
      <c r="I25" s="52">
        <v>1392178</v>
      </c>
      <c r="J25" s="52">
        <v>0</v>
      </c>
      <c r="K25" s="52">
        <v>0</v>
      </c>
      <c r="L25" s="52">
        <v>0</v>
      </c>
      <c r="M25" s="52">
        <v>0</v>
      </c>
      <c r="N25" s="52">
        <v>3735771</v>
      </c>
      <c r="O25" s="52">
        <v>0</v>
      </c>
      <c r="P25" s="52">
        <v>0</v>
      </c>
      <c r="Q25" s="52">
        <v>0</v>
      </c>
      <c r="R25" s="53">
        <f t="shared" si="0"/>
        <v>5127949</v>
      </c>
    </row>
    <row r="26" spans="1:18" ht="21" customHeight="1" x14ac:dyDescent="0.2">
      <c r="A26" s="233" t="s">
        <v>180</v>
      </c>
      <c r="B26" s="233"/>
      <c r="C26" s="233"/>
      <c r="D26" s="7">
        <v>21</v>
      </c>
      <c r="E26" s="53">
        <f>SUM(E9:E25)</f>
        <v>91897200</v>
      </c>
      <c r="F26" s="53">
        <f t="shared" ref="F26:Q26" si="2">SUM(F9:F25)</f>
        <v>148620</v>
      </c>
      <c r="G26" s="53">
        <f t="shared" si="2"/>
        <v>0</v>
      </c>
      <c r="H26" s="53">
        <f t="shared" si="2"/>
        <v>0</v>
      </c>
      <c r="I26" s="53">
        <f t="shared" si="2"/>
        <v>843923</v>
      </c>
      <c r="J26" s="53">
        <f t="shared" si="2"/>
        <v>67093427</v>
      </c>
      <c r="K26" s="53">
        <f t="shared" si="2"/>
        <v>0</v>
      </c>
      <c r="L26" s="53">
        <f t="shared" si="2"/>
        <v>15182803</v>
      </c>
      <c r="M26" s="53">
        <f t="shared" si="2"/>
        <v>-6592348</v>
      </c>
      <c r="N26" s="53">
        <f t="shared" si="2"/>
        <v>3735771</v>
      </c>
      <c r="O26" s="53">
        <f t="shared" si="2"/>
        <v>0</v>
      </c>
      <c r="P26" s="53">
        <f t="shared" si="2"/>
        <v>0</v>
      </c>
      <c r="Q26" s="53">
        <f t="shared" si="2"/>
        <v>0</v>
      </c>
      <c r="R26" s="53">
        <f t="shared" si="0"/>
        <v>172309396</v>
      </c>
    </row>
    <row r="27" spans="1:18" ht="21" customHeight="1" x14ac:dyDescent="0.2">
      <c r="A27" s="8"/>
      <c r="B27" s="9"/>
      <c r="C27" s="9"/>
      <c r="D27" s="10"/>
      <c r="E27" s="55"/>
      <c r="F27" s="55"/>
      <c r="G27" s="55"/>
      <c r="H27" s="55"/>
      <c r="I27" s="55"/>
      <c r="J27" s="55"/>
      <c r="K27" s="55"/>
      <c r="L27" s="55"/>
      <c r="M27" s="55"/>
      <c r="N27" s="55"/>
      <c r="O27" s="55"/>
      <c r="P27" s="55"/>
      <c r="Q27" s="55"/>
      <c r="R27" s="55"/>
    </row>
  </sheetData>
  <sheetProtection algorithmName="SHA-512" hashValue="wgmod7RNYGqKWJRmdnlKKIl2C+AGTh+clW6yd9fC78WPE5bzf+JscCwBVYH6XXK0rqh/TfIVx9SzFi+/eBd28Q==" saltValue="6S+UFBredxSJ1YrpxdxBwg=="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8" priority="12" stopIfTrue="1" operator="lessThan">
      <formula>#REF!</formula>
    </cfRule>
  </conditionalFormatting>
  <conditionalFormatting sqref="E9:R9 R6:R8 E26:R27 R10:R25">
    <cfRule type="cellIs" dxfId="7" priority="10" stopIfTrue="1" operator="notEqual">
      <formula>ROUND(E6,0)</formula>
    </cfRule>
  </conditionalFormatting>
  <conditionalFormatting sqref="E6:Q6">
    <cfRule type="cellIs" dxfId="6" priority="7" stopIfTrue="1" operator="notEqual">
      <formula>ROUND(E6,0)</formula>
    </cfRule>
  </conditionalFormatting>
  <conditionalFormatting sqref="E7:Q8">
    <cfRule type="cellIs" dxfId="5" priority="6" stopIfTrue="1" operator="notEqual">
      <formula>ROUND(E7,0)</formula>
    </cfRule>
  </conditionalFormatting>
  <conditionalFormatting sqref="E10:Q20 E25:H25 J25:M25 E22:Q24 E21:I21 K21:M21 O21:Q21 O25:Q25">
    <cfRule type="cellIs" dxfId="4" priority="5" stopIfTrue="1" operator="notEqual">
      <formula>ROUND(E10,0)</formula>
    </cfRule>
  </conditionalFormatting>
  <conditionalFormatting sqref="I25">
    <cfRule type="cellIs" dxfId="3" priority="4" stopIfTrue="1" operator="notEqual">
      <formula>ROUND(I25,0)</formula>
    </cfRule>
  </conditionalFormatting>
  <conditionalFormatting sqref="J21">
    <cfRule type="cellIs" dxfId="2" priority="3" stopIfTrue="1" operator="notEqual">
      <formula>ROUND(J21,0)</formula>
    </cfRule>
  </conditionalFormatting>
  <conditionalFormatting sqref="N21">
    <cfRule type="cellIs" dxfId="1" priority="2" stopIfTrue="1" operator="notEqual">
      <formula>ROUND(N21,0)</formula>
    </cfRule>
  </conditionalFormatting>
  <conditionalFormatting sqref="N25">
    <cfRule type="cellIs" dxfId="0" priority="1" stopIfTrue="1" operator="notEqual">
      <formula>ROUND(N25,0)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89" zoomScaleNormal="89" workbookViewId="0">
      <selection sqref="A1:J30"/>
    </sheetView>
  </sheetViews>
  <sheetFormatPr defaultRowHeight="12.75" x14ac:dyDescent="0.2"/>
  <cols>
    <col min="10" max="10" width="89.28515625" customWidth="1"/>
  </cols>
  <sheetData>
    <row r="1" spans="1:10" ht="17.45" customHeight="1" x14ac:dyDescent="0.2">
      <c r="A1" s="240" t="s">
        <v>297</v>
      </c>
      <c r="B1" s="241"/>
      <c r="C1" s="241"/>
      <c r="D1" s="241"/>
      <c r="E1" s="241"/>
      <c r="F1" s="241"/>
      <c r="G1" s="241"/>
      <c r="H1" s="241"/>
      <c r="I1" s="241"/>
      <c r="J1" s="241"/>
    </row>
    <row r="2" spans="1:10" ht="17.45" customHeight="1" x14ac:dyDescent="0.2">
      <c r="A2" s="241"/>
      <c r="B2" s="241"/>
      <c r="C2" s="241"/>
      <c r="D2" s="241"/>
      <c r="E2" s="241"/>
      <c r="F2" s="241"/>
      <c r="G2" s="241"/>
      <c r="H2" s="241"/>
      <c r="I2" s="241"/>
      <c r="J2" s="241"/>
    </row>
    <row r="3" spans="1:10" ht="17.45" customHeight="1" x14ac:dyDescent="0.2">
      <c r="A3" s="241"/>
      <c r="B3" s="241"/>
      <c r="C3" s="241"/>
      <c r="D3" s="241"/>
      <c r="E3" s="241"/>
      <c r="F3" s="241"/>
      <c r="G3" s="241"/>
      <c r="H3" s="241"/>
      <c r="I3" s="241"/>
      <c r="J3" s="241"/>
    </row>
    <row r="4" spans="1:10" ht="17.45" customHeight="1" x14ac:dyDescent="0.2">
      <c r="A4" s="241"/>
      <c r="B4" s="241"/>
      <c r="C4" s="241"/>
      <c r="D4" s="241"/>
      <c r="E4" s="241"/>
      <c r="F4" s="241"/>
      <c r="G4" s="241"/>
      <c r="H4" s="241"/>
      <c r="I4" s="241"/>
      <c r="J4" s="241"/>
    </row>
    <row r="5" spans="1:10" ht="17.45" customHeight="1" x14ac:dyDescent="0.2">
      <c r="A5" s="241"/>
      <c r="B5" s="241"/>
      <c r="C5" s="241"/>
      <c r="D5" s="241"/>
      <c r="E5" s="241"/>
      <c r="F5" s="241"/>
      <c r="G5" s="241"/>
      <c r="H5" s="241"/>
      <c r="I5" s="241"/>
      <c r="J5" s="241"/>
    </row>
    <row r="6" spans="1:10" ht="17.45" customHeight="1" x14ac:dyDescent="0.2">
      <c r="A6" s="241"/>
      <c r="B6" s="241"/>
      <c r="C6" s="241"/>
      <c r="D6" s="241"/>
      <c r="E6" s="241"/>
      <c r="F6" s="241"/>
      <c r="G6" s="241"/>
      <c r="H6" s="241"/>
      <c r="I6" s="241"/>
      <c r="J6" s="241"/>
    </row>
    <row r="7" spans="1:10" ht="17.45" customHeight="1" x14ac:dyDescent="0.2">
      <c r="A7" s="241"/>
      <c r="B7" s="241"/>
      <c r="C7" s="241"/>
      <c r="D7" s="241"/>
      <c r="E7" s="241"/>
      <c r="F7" s="241"/>
      <c r="G7" s="241"/>
      <c r="H7" s="241"/>
      <c r="I7" s="241"/>
      <c r="J7" s="241"/>
    </row>
    <row r="8" spans="1:10" ht="17.45" customHeight="1" x14ac:dyDescent="0.2">
      <c r="A8" s="241"/>
      <c r="B8" s="241"/>
      <c r="C8" s="241"/>
      <c r="D8" s="241"/>
      <c r="E8" s="241"/>
      <c r="F8" s="241"/>
      <c r="G8" s="241"/>
      <c r="H8" s="241"/>
      <c r="I8" s="241"/>
      <c r="J8" s="241"/>
    </row>
    <row r="9" spans="1:10" ht="17.45" customHeight="1" x14ac:dyDescent="0.2">
      <c r="A9" s="241"/>
      <c r="B9" s="241"/>
      <c r="C9" s="241"/>
      <c r="D9" s="241"/>
      <c r="E9" s="241"/>
      <c r="F9" s="241"/>
      <c r="G9" s="241"/>
      <c r="H9" s="241"/>
      <c r="I9" s="241"/>
      <c r="J9" s="241"/>
    </row>
    <row r="10" spans="1:10" ht="17.45" customHeight="1" x14ac:dyDescent="0.2">
      <c r="A10" s="241"/>
      <c r="B10" s="241"/>
      <c r="C10" s="241"/>
      <c r="D10" s="241"/>
      <c r="E10" s="241"/>
      <c r="F10" s="241"/>
      <c r="G10" s="241"/>
      <c r="H10" s="241"/>
      <c r="I10" s="241"/>
      <c r="J10" s="241"/>
    </row>
    <row r="11" spans="1:10" ht="17.45" customHeight="1" x14ac:dyDescent="0.2">
      <c r="A11" s="241"/>
      <c r="B11" s="241"/>
      <c r="C11" s="241"/>
      <c r="D11" s="241"/>
      <c r="E11" s="241"/>
      <c r="F11" s="241"/>
      <c r="G11" s="241"/>
      <c r="H11" s="241"/>
      <c r="I11" s="241"/>
      <c r="J11" s="241"/>
    </row>
    <row r="12" spans="1:10" ht="17.45" customHeight="1" x14ac:dyDescent="0.2">
      <c r="A12" s="241"/>
      <c r="B12" s="241"/>
      <c r="C12" s="241"/>
      <c r="D12" s="241"/>
      <c r="E12" s="241"/>
      <c r="F12" s="241"/>
      <c r="G12" s="241"/>
      <c r="H12" s="241"/>
      <c r="I12" s="241"/>
      <c r="J12" s="241"/>
    </row>
    <row r="13" spans="1:10" ht="17.45" customHeight="1" x14ac:dyDescent="0.2">
      <c r="A13" s="241"/>
      <c r="B13" s="241"/>
      <c r="C13" s="241"/>
      <c r="D13" s="241"/>
      <c r="E13" s="241"/>
      <c r="F13" s="241"/>
      <c r="G13" s="241"/>
      <c r="H13" s="241"/>
      <c r="I13" s="241"/>
      <c r="J13" s="241"/>
    </row>
    <row r="14" spans="1:10" ht="17.45" customHeight="1" x14ac:dyDescent="0.2">
      <c r="A14" s="241"/>
      <c r="B14" s="241"/>
      <c r="C14" s="241"/>
      <c r="D14" s="241"/>
      <c r="E14" s="241"/>
      <c r="F14" s="241"/>
      <c r="G14" s="241"/>
      <c r="H14" s="241"/>
      <c r="I14" s="241"/>
      <c r="J14" s="241"/>
    </row>
    <row r="15" spans="1:10" ht="17.45" customHeight="1" x14ac:dyDescent="0.2">
      <c r="A15" s="241"/>
      <c r="B15" s="241"/>
      <c r="C15" s="241"/>
      <c r="D15" s="241"/>
      <c r="E15" s="241"/>
      <c r="F15" s="241"/>
      <c r="G15" s="241"/>
      <c r="H15" s="241"/>
      <c r="I15" s="241"/>
      <c r="J15" s="241"/>
    </row>
    <row r="16" spans="1:10" ht="17.45" customHeight="1" x14ac:dyDescent="0.2">
      <c r="A16" s="241"/>
      <c r="B16" s="241"/>
      <c r="C16" s="241"/>
      <c r="D16" s="241"/>
      <c r="E16" s="241"/>
      <c r="F16" s="241"/>
      <c r="G16" s="241"/>
      <c r="H16" s="241"/>
      <c r="I16" s="241"/>
      <c r="J16" s="241"/>
    </row>
    <row r="17" spans="1:10" ht="17.45" customHeight="1" x14ac:dyDescent="0.2">
      <c r="A17" s="241"/>
      <c r="B17" s="241"/>
      <c r="C17" s="241"/>
      <c r="D17" s="241"/>
      <c r="E17" s="241"/>
      <c r="F17" s="241"/>
      <c r="G17" s="241"/>
      <c r="H17" s="241"/>
      <c r="I17" s="241"/>
      <c r="J17" s="241"/>
    </row>
    <row r="18" spans="1:10" ht="17.45" customHeight="1" x14ac:dyDescent="0.2">
      <c r="A18" s="241"/>
      <c r="B18" s="241"/>
      <c r="C18" s="241"/>
      <c r="D18" s="241"/>
      <c r="E18" s="241"/>
      <c r="F18" s="241"/>
      <c r="G18" s="241"/>
      <c r="H18" s="241"/>
      <c r="I18" s="241"/>
      <c r="J18" s="241"/>
    </row>
    <row r="19" spans="1:10" ht="17.45" customHeight="1" x14ac:dyDescent="0.2">
      <c r="A19" s="241"/>
      <c r="B19" s="241"/>
      <c r="C19" s="241"/>
      <c r="D19" s="241"/>
      <c r="E19" s="241"/>
      <c r="F19" s="241"/>
      <c r="G19" s="241"/>
      <c r="H19" s="241"/>
      <c r="I19" s="241"/>
      <c r="J19" s="241"/>
    </row>
    <row r="20" spans="1:10" ht="17.45" customHeight="1" x14ac:dyDescent="0.2">
      <c r="A20" s="241"/>
      <c r="B20" s="241"/>
      <c r="C20" s="241"/>
      <c r="D20" s="241"/>
      <c r="E20" s="241"/>
      <c r="F20" s="241"/>
      <c r="G20" s="241"/>
      <c r="H20" s="241"/>
      <c r="I20" s="241"/>
      <c r="J20" s="241"/>
    </row>
    <row r="21" spans="1:10" ht="17.45" customHeight="1" x14ac:dyDescent="0.2">
      <c r="A21" s="241"/>
      <c r="B21" s="241"/>
      <c r="C21" s="241"/>
      <c r="D21" s="241"/>
      <c r="E21" s="241"/>
      <c r="F21" s="241"/>
      <c r="G21" s="241"/>
      <c r="H21" s="241"/>
      <c r="I21" s="241"/>
      <c r="J21" s="241"/>
    </row>
    <row r="22" spans="1:10" ht="17.45" customHeight="1" x14ac:dyDescent="0.2">
      <c r="A22" s="241"/>
      <c r="B22" s="241"/>
      <c r="C22" s="241"/>
      <c r="D22" s="241"/>
      <c r="E22" s="241"/>
      <c r="F22" s="241"/>
      <c r="G22" s="241"/>
      <c r="H22" s="241"/>
      <c r="I22" s="241"/>
      <c r="J22" s="241"/>
    </row>
    <row r="23" spans="1:10" ht="17.45" customHeight="1" x14ac:dyDescent="0.2">
      <c r="A23" s="241"/>
      <c r="B23" s="241"/>
      <c r="C23" s="241"/>
      <c r="D23" s="241"/>
      <c r="E23" s="241"/>
      <c r="F23" s="241"/>
      <c r="G23" s="241"/>
      <c r="H23" s="241"/>
      <c r="I23" s="241"/>
      <c r="J23" s="241"/>
    </row>
    <row r="24" spans="1:10" ht="17.45" customHeight="1" x14ac:dyDescent="0.2">
      <c r="A24" s="241"/>
      <c r="B24" s="241"/>
      <c r="C24" s="241"/>
      <c r="D24" s="241"/>
      <c r="E24" s="241"/>
      <c r="F24" s="241"/>
      <c r="G24" s="241"/>
      <c r="H24" s="241"/>
      <c r="I24" s="241"/>
      <c r="J24" s="241"/>
    </row>
    <row r="25" spans="1:10" ht="17.45" customHeight="1" x14ac:dyDescent="0.2">
      <c r="A25" s="241"/>
      <c r="B25" s="241"/>
      <c r="C25" s="241"/>
      <c r="D25" s="241"/>
      <c r="E25" s="241"/>
      <c r="F25" s="241"/>
      <c r="G25" s="241"/>
      <c r="H25" s="241"/>
      <c r="I25" s="241"/>
      <c r="J25" s="241"/>
    </row>
    <row r="26" spans="1:10" ht="64.5" customHeight="1" x14ac:dyDescent="0.2">
      <c r="A26" s="241"/>
      <c r="B26" s="241"/>
      <c r="C26" s="241"/>
      <c r="D26" s="241"/>
      <c r="E26" s="241"/>
      <c r="F26" s="241"/>
      <c r="G26" s="241"/>
      <c r="H26" s="241"/>
      <c r="I26" s="241"/>
      <c r="J26" s="241"/>
    </row>
    <row r="27" spans="1:10" ht="103.5" customHeight="1" x14ac:dyDescent="0.2">
      <c r="A27" s="241"/>
      <c r="B27" s="241"/>
      <c r="C27" s="241"/>
      <c r="D27" s="241"/>
      <c r="E27" s="241"/>
      <c r="F27" s="241"/>
      <c r="G27" s="241"/>
      <c r="H27" s="241"/>
      <c r="I27" s="241"/>
      <c r="J27" s="241"/>
    </row>
    <row r="28" spans="1:10" ht="17.45" customHeight="1" x14ac:dyDescent="0.2">
      <c r="A28" s="241"/>
      <c r="B28" s="241"/>
      <c r="C28" s="241"/>
      <c r="D28" s="241"/>
      <c r="E28" s="241"/>
      <c r="F28" s="241"/>
      <c r="G28" s="241"/>
      <c r="H28" s="241"/>
      <c r="I28" s="241"/>
      <c r="J28" s="241"/>
    </row>
    <row r="29" spans="1:10" ht="255.75" customHeight="1" x14ac:dyDescent="0.2">
      <c r="A29" s="241"/>
      <c r="B29" s="241"/>
      <c r="C29" s="241"/>
      <c r="D29" s="241"/>
      <c r="E29" s="241"/>
      <c r="F29" s="241"/>
      <c r="G29" s="241"/>
      <c r="H29" s="241"/>
      <c r="I29" s="241"/>
      <c r="J29" s="241"/>
    </row>
    <row r="30" spans="1:10" ht="243.75" customHeight="1" x14ac:dyDescent="0.2">
      <c r="A30" s="241"/>
      <c r="B30" s="241"/>
      <c r="C30" s="241"/>
      <c r="D30" s="241"/>
      <c r="E30" s="241"/>
      <c r="F30" s="241"/>
      <c r="G30" s="241"/>
      <c r="H30" s="241"/>
      <c r="I30" s="241"/>
      <c r="J30" s="24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Nino Turopoli</cp:lastModifiedBy>
  <cp:lastPrinted>2018-11-30T08:29:05Z</cp:lastPrinted>
  <dcterms:created xsi:type="dcterms:W3CDTF">2008-10-17T11:51:54Z</dcterms:created>
  <dcterms:modified xsi:type="dcterms:W3CDTF">2022-04-28T14:32:17Z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