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192.168.1.101\Sektor_financija\TFI-KI\2023\31.03.2023\OBJAVA 31.03.2023\HANFA\"/>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3040" windowHeight="795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69" i="27" s="1"/>
  <c r="H63" i="26"/>
  <c r="H78" i="26" s="1"/>
  <c r="H42" i="27"/>
  <c r="H46" i="27" s="1"/>
  <c r="I42" i="27"/>
  <c r="I46" i="27" s="1"/>
  <c r="K42" i="27"/>
  <c r="K46" i="27" s="1"/>
  <c r="K47" i="27"/>
  <c r="I47" i="27"/>
  <c r="I69" i="27" s="1"/>
  <c r="H47" i="27"/>
  <c r="H69" i="27" s="1"/>
  <c r="I40" i="26"/>
  <c r="H40" i="26"/>
  <c r="I63" i="26"/>
  <c r="I78" i="26" s="1"/>
  <c r="R26" i="29"/>
  <c r="H60" i="28"/>
  <c r="H63" i="28" s="1"/>
  <c r="I60" i="28"/>
  <c r="I63" i="28" s="1"/>
  <c r="R9" i="29"/>
  <c r="K69" i="27" l="1"/>
</calcChain>
</file>

<file path=xl/sharedStrings.xml><?xml version="1.0" encoding="utf-8"?>
<sst xmlns="http://schemas.openxmlformats.org/spreadsheetml/2006/main" count="343" uniqueCount="304">
  <si>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</si>
  <si>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</si>
  <si>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</si>
  <si>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</si>
  <si>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</si>
  <si>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</si>
  <si>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</si>
  <si>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</si>
  <si>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</si>
  <si>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</si>
  <si>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</si>
  <si>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</si>
  <si>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</si>
  <si>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</si>
  <si>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</si>
  <si>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</si>
  <si>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</si>
  <si>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</si>
  <si>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</si>
  <si>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</si>
  <si>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</si>
  <si>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</si>
  <si>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</si>
  <si>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</si>
  <si>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</si>
  <si>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</si>
  <si>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</si>
  <si>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</si>
  <si>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</si>
  <si>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</si>
  <si>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</si>
  <si>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</si>
  <si>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</si>
  <si>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</si>
  <si>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</si>
  <si>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</si>
  <si>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</si>
  <si>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</si>
  <si>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</si>
  <si>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</si>
  <si>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</si>
  <si>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</si>
  <si>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</si>
  <si>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</si>
  <si>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</si>
  <si>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</si>
  <si>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</si>
  <si>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</si>
  <si>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</si>
  <si>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</si>
  <si>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</si>
  <si>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</si>
  <si>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</si>
  <si>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</si>
  <si>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</si>
  <si>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</si>
  <si>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</si>
  <si>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</si>
  <si>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</si>
  <si>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</si>
  <si>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</si>
  <si>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</si>
  <si>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</si>
  <si>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</si>
  <si>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</si>
  <si>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</si>
  <si>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</si>
  <si>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</si>
  <si>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</si>
  <si>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</si>
  <si>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</si>
  <si>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</si>
  <si>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</si>
  <si>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</si>
  <si>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</si>
  <si>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</si>
  <si>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</si>
  <si>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</si>
  <si>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</si>
  <si>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</si>
  <si>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</si>
  <si>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</si>
  <si>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</si>
  <si>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</si>
  <si>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</si>
  <si>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</si>
  <si>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</si>
  <si>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</si>
  <si>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</si>
  <si>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</si>
  <si>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</si>
  <si>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</si>
  <si>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</si>
  <si>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</si>
  <si>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</si>
  <si>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</si>
  <si>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</si>
  <si>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</si>
  <si>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</si>
  <si>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</si>
  <si>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</si>
  <si>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</si>
  <si>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</si>
  <si>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</si>
  <si>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</si>
  <si>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</si>
  <si>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</si>
  <si>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</si>
  <si>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</si>
  <si>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</si>
  <si>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</si>
  <si>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</si>
  <si>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</si>
  <si>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</si>
  <si>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</si>
  <si>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</si>
  <si>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</si>
  <si>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</si>
  <si>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</si>
  <si>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</si>
  <si>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</si>
  <si>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</si>
  <si>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</si>
  <si>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</si>
  <si>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</si>
  <si>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</si>
  <si>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</si>
  <si>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</si>
  <si>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</si>
  <si>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</si>
  <si>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</si>
  <si>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</si>
  <si>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</si>
  <si>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</si>
  <si>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</si>
  <si>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</si>
  <si>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</si>
  <si>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</si>
  <si>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</si>
  <si>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</si>
  <si>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</si>
  <si>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</si>
  <si>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</si>
  <si>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</si>
  <si>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</si>
  <si>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</si>
  <si>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</si>
  <si>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</si>
  <si>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</si>
  <si>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</si>
  <si>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</si>
  <si>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</si>
  <si>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</si>
  <si>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</si>
  <si>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</si>
  <si>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</si>
  <si>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</si>
  <si>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</si>
  <si>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</si>
  <si>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</si>
  <si>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</si>
  <si>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</si>
  <si>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</si>
  <si>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</si>
  <si>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</si>
  <si>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</si>
  <si>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</si>
  <si>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</si>
  <si>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</si>
  <si>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</si>
  <si>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</si>
  <si>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</si>
  <si>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</si>
  <si>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</si>
  <si>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</si>
  <si>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</si>
  <si>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</si>
  <si>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</si>
  <si>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</si>
  <si>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</si>
  <si>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</si>
  <si>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</si>
  <si>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</si>
  <si>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</si>
  <si>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</si>
  <si>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</si>
  <si>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</si>
  <si>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</si>
  <si>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</si>
  <si>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</si>
  <si>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</si>
  <si>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</si>
  <si>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</si>
  <si>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</si>
  <si>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</si>
  <si>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</si>
  <si>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</si>
  <si>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</si>
  <si>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</si>
  <si>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</si>
  <si>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</si>
  <si>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</si>
  <si>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</si>
  <si>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</si>
  <si>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</si>
  <si>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</si>
  <si>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</si>
  <si>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</si>
  <si>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</si>
  <si>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</si>
  <si>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</si>
  <si>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</si>
  <si>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</si>
  <si>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</si>
  <si>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</si>
  <si>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</si>
  <si>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</si>
  <si>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</si>
  <si>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</si>
  <si>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</si>
  <si>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</si>
  <si>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</si>
  <si>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</si>
  <si>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</si>
  <si>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</si>
  <si>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</si>
  <si>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</si>
  <si>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</si>
  <si>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</si>
  <si>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</si>
  <si>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</si>
  <si>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</si>
  <si>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</si>
  <si>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</si>
  <si>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</si>
  <si>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</si>
  <si>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</si>
  <si>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</si>
  <si>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</si>
  <si>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</si>
  <si>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</si>
  <si>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</si>
  <si>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</si>
  <si>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</si>
  <si>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</si>
  <si>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</si>
  <si>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</si>
  <si>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</si>
  <si>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</si>
  <si>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</si>
  <si>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</si>
  <si>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</si>
  <si>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</si>
  <si>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</si>
  <si>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</si>
  <si>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</si>
  <si>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</si>
  <si>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</si>
  <si>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</si>
  <si>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</si>
  <si>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</si>
  <si>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</si>
  <si>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</si>
  <si>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</si>
  <si>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</si>
  <si>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</si>
  <si>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</si>
  <si>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</si>
  <si>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</si>
  <si>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</si>
  <si>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</si>
  <si>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</si>
  <si>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</si>
  <si>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</si>
  <si>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</si>
  <si>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</si>
  <si>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</si>
  <si>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</si>
  <si>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</si>
  <si>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</si>
  <si>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</si>
  <si>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</si>
  <si>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</si>
  <si>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</si>
  <si>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</si>
  <si>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10000576</t>
  </si>
  <si>
    <t>42252496579</t>
  </si>
  <si>
    <t>4930031QFC4ME17BK1</t>
  </si>
  <si>
    <t>1057</t>
  </si>
  <si>
    <t>SLATINSKA BANKA D.D.</t>
  </si>
  <si>
    <t>SLATINA</t>
  </si>
  <si>
    <t>VLADIMIRA NAZORA 2</t>
  </si>
  <si>
    <t>slatinska-banka@slatinska-banka.hr</t>
  </si>
  <si>
    <t>www.slatinska-banka.hr</t>
  </si>
  <si>
    <t xml:space="preserve"> ŽIVKOVIĆ NIKOLA</t>
  </si>
  <si>
    <t>033/637-000</t>
  </si>
  <si>
    <t>financije@slatinska-banka.hr</t>
  </si>
  <si>
    <t>PKF FACT REVIZIJA d.o.o.</t>
  </si>
  <si>
    <t>Jeni Krstičević</t>
  </si>
  <si>
    <t xml:space="preserve">stanje na dan 31.03.2023 </t>
  </si>
  <si>
    <t>Obveznik: SLATINSKA BANKA d.d. SLATINA</t>
  </si>
  <si>
    <t>u razdoblju 01.01.2023 do 31.03.2023</t>
  </si>
  <si>
    <t xml:space="preserve">BILJEŠKE UZ FINANCIJSKE IZVJEŠTAJE - TFI
(sastavljaju se za tromjesečna izvještajna razdoblja)
Naziv izdavatelja:   SLATINSKA BANKA d.d. 
OIB:   42252496579
Izvještajno razdoblje: 01.01.2023 - 31.03.2023.
Bilješke uz financijske izvještaje za tromjesečna izvještajna razdoblja:
Posljednji godišnji financijski izvještaji, revidirani nekonsolidirani izvještaji Slatinske banke d.d. za 2022.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Banka u 2023.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479 tisuća EUR.
Bilješka 4: Događaji nakon datuma bilance 31.12.2022.
Banka je donijela odluku o promjeni poslovnog modela dužničkih vrijednosnih papira iz modela koji se drži radi naplate i prodaje te mjeri po fer vrijednosti kroz ostalu sveobuhvatnu dobit u model koji se drži radi naplate, a mjeri po amortiziranom trošku od 01.01.2023. godine. 
Promjenom poslovnog modela Banka je napravila i reklasifikaciju portfelja dužničkih vrijednosnih papira koji su bili raspoređeni u poslovni model držanja radi prikupljanja novčanih tokova i prodaje u poslovni model držanje radi naplate (prikupljanja novčanih tokova) sukladno točki 4.4.1. u sklopu Međunarodnog standarda financijskog izvještavanja 9 (MSFI 9): Financijski instrumenti. 
Izvršena je i provjera postupka promjene poslovnog modela u skladu sa zahtjevima MSFI 9 te su zadovoljeni kriteriji za reklasifikaciju dužničkih vrijednosnih papira koji se mjere po fer vrijednosti kroz ostalu sveobuhvatnu dobit u model dužničkih vrijednosnih papira koji se mjere po amortiziranom trošku. 
Financijski efekti od promjene poslovnog modela koje su provedene u siječnju 2023. godine sastoje se od smanjenja portfelja dužničkih vrijednosnih papira koji se mjere po fer vrijednosti kroz ostalu sveobuhvatnu dobit za 210 milijuna kuna (27,8 mio EUR), uvećanja portfelja vrijednosnih papira koji se mjere po amortiziranom trošku za 228,2 milijuna kuna (30,3 mil EUR) te povećanje akumulirane sveobuhvatne dobiti u kapitalu i rezervama za 18,2 milijuna kuna (2,4 mil EUR). Navedene promjene  vidljive su u izvještajima sa stanjem na dan 31. ožujka 2023. godine. </t>
  </si>
  <si>
    <t>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</si>
</sst>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xf numFmtId="0" fontId="3" fillId="0" borderId="0"/>
    <xf numFmtId="0" fontId="32" fillId="0" borderId="0"/>
  </cellStyleXfs>
  <cellXfs count="264">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6" fillId="9" borderId="0" xfId="4" applyFont="1" applyFill="1" applyBorder="1" applyAlignment="1">
      <alignment horizontal="center" vertical="center"/>
    </xf>
    <xf numFmtId="0" fontId="6" fillId="9" borderId="11" xfId="4" applyFont="1" applyFill="1" applyBorder="1" applyAlignment="1">
      <alignment vertical="center"/>
    </xf>
    <xf numFmtId="0" fontId="25" fillId="0" borderId="0" xfId="4" applyFont="1" applyFill="1"/>
    <xf numFmtId="0" fontId="5" fillId="9" borderId="8" xfId="4" applyFont="1" applyFill="1" applyBorder="1" applyAlignment="1">
      <alignment vertical="center" wrapText="1"/>
    </xf>
    <xf numFmtId="0" fontId="5" fillId="9" borderId="0" xfId="4" applyFont="1" applyFill="1" applyBorder="1" applyAlignment="1">
      <alignment horizontal="right" vertical="center" wrapText="1"/>
    </xf>
    <xf numFmtId="0" fontId="5" fillId="9" borderId="0" xfId="4" applyFont="1" applyFill="1" applyBorder="1" applyAlignment="1">
      <alignmen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6" fillId="9" borderId="0" xfId="4" applyFont="1" applyFill="1" applyBorder="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10" borderId="12" xfId="4" applyFont="1" applyFill="1" applyBorder="1" applyAlignment="1" applyProtection="1">
      <alignment horizontal="center" vertical="center"/>
      <protection locked="0"/>
    </xf>
    <xf numFmtId="0" fontId="23" fillId="9" borderId="0" xfId="4" applyFont="1" applyFill="1" applyBorder="1" applyProtection="1">
      <protection locked="0"/>
    </xf>
    <xf numFmtId="0" fontId="23" fillId="9" borderId="8" xfId="4" applyFont="1" applyFill="1" applyBorder="1" applyProtection="1">
      <protection locked="0"/>
    </xf>
    <xf numFmtId="0" fontId="23" fillId="9" borderId="0" xfId="4" applyFont="1" applyFill="1" applyBorder="1" applyAlignment="1" applyProtection="1">
      <alignment vertical="top"/>
      <protection locked="0"/>
    </xf>
    <xf numFmtId="0" fontId="23" fillId="9" borderId="9" xfId="4" applyFont="1" applyFill="1" applyBorder="1" applyProtection="1">
      <protection locked="0"/>
    </xf>
    <xf numFmtId="0" fontId="23" fillId="9" borderId="0" xfId="4" applyFont="1" applyFill="1" applyBorder="1" applyAlignment="1" applyProtection="1">
      <alignment vertical="top" wrapText="1"/>
      <protection locked="0"/>
    </xf>
    <xf numFmtId="0" fontId="23" fillId="9" borderId="0" xfId="4" applyFont="1" applyFill="1" applyBorder="1" applyAlignment="1" applyProtection="1">
      <alignment wrapText="1"/>
      <protection locked="0"/>
    </xf>
    <xf numFmtId="0" fontId="23" fillId="9" borderId="8" xfId="4" applyFont="1" applyFill="1" applyBorder="1" applyAlignment="1" applyProtection="1">
      <alignment vertical="top"/>
      <protection locked="0"/>
    </xf>
    <xf numFmtId="0" fontId="6" fillId="9" borderId="8" xfId="4" applyFont="1" applyFill="1" applyBorder="1" applyAlignment="1">
      <alignment horizontal="right" vertical="center" wrapText="1"/>
    </xf>
    <xf numFmtId="0" fontId="6" fillId="9" borderId="0" xfId="4" applyFont="1" applyFill="1" applyBorder="1" applyAlignment="1">
      <alignment horizontal="right" vertical="center" wrapText="1"/>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0" fontId="23" fillId="9" borderId="0" xfId="4" applyFont="1" applyFill="1" applyBorder="1"/>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6" fillId="9" borderId="0" xfId="4" applyFont="1" applyFill="1" applyBorder="1" applyAlignment="1">
      <alignment vertical="center"/>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5" fillId="10" borderId="12" xfId="4" applyFont="1" applyFill="1" applyBorder="1" applyAlignment="1" applyProtection="1">
      <alignment horizontal="center" vertical="center"/>
      <protection locked="0"/>
    </xf>
    <xf numFmtId="0" fontId="6" fillId="9" borderId="8" xfId="4" applyFont="1" applyFill="1" applyBorder="1" applyAlignment="1">
      <alignment horizontal="left" vertical="center"/>
    </xf>
    <xf numFmtId="0" fontId="6" fillId="9" borderId="0" xfId="4" applyFont="1" applyFill="1" applyBorder="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23" fillId="9" borderId="0" xfId="4" applyFont="1" applyFill="1" applyBorder="1" applyAlignment="1">
      <alignment vertical="top"/>
    </xf>
    <xf numFmtId="0" fontId="6" fillId="9" borderId="0" xfId="4" applyFont="1" applyFill="1" applyBorder="1" applyAlignment="1">
      <alignment vertical="top"/>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Alignment="1" applyProtection="1">
      <alignment vertical="top"/>
      <protection locked="0"/>
    </xf>
    <xf numFmtId="0" fontId="23" fillId="9" borderId="0" xfId="4" applyFont="1" applyFill="1" applyBorder="1" applyProtection="1">
      <protection locked="0"/>
    </xf>
    <xf numFmtId="0" fontId="23" fillId="9" borderId="0" xfId="4" applyFont="1" applyFill="1" applyBorder="1" applyAlignment="1" applyProtection="1">
      <alignment vertical="top" wrapText="1"/>
      <protection locked="0"/>
    </xf>
    <xf numFmtId="0" fontId="6" fillId="9" borderId="8" xfId="4" applyFont="1" applyFill="1" applyBorder="1" applyAlignment="1">
      <alignment horizontal="center" vertical="center"/>
    </xf>
    <xf numFmtId="0" fontId="6" fillId="9" borderId="8" xfId="4" applyFont="1" applyFill="1" applyBorder="1" applyAlignment="1">
      <alignment horizontal="right" vertical="center"/>
    </xf>
    <xf numFmtId="0" fontId="6" fillId="9" borderId="0" xfId="4" applyFont="1" applyFill="1" applyBorder="1" applyAlignment="1">
      <alignment horizontal="righ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9" xfId="4" applyFont="1" applyFill="1" applyBorder="1" applyAlignment="1">
      <alignment horizontal="right" vertical="center" wrapText="1"/>
    </xf>
    <xf numFmtId="0" fontId="24" fillId="9" borderId="8" xfId="4" applyFont="1" applyFill="1" applyBorder="1" applyAlignment="1">
      <alignment vertical="center"/>
    </xf>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9" xfId="4" applyFont="1" applyFill="1" applyBorder="1" applyAlignment="1">
      <alignment horizontal="right" vertical="center"/>
    </xf>
    <xf numFmtId="0" fontId="23" fillId="9" borderId="0" xfId="4" applyFont="1" applyFill="1" applyBorder="1" applyAlignment="1">
      <alignment wrapText="1"/>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0" applyNumberFormat="1" applyFont="1" applyFill="1" applyBorder="1" applyAlignment="1" applyProtection="1">
      <alignment horizontal="center" vertical="center"/>
      <protection locked="0"/>
    </xf>
    <xf numFmtId="14" fontId="5" fillId="10" borderId="12" xfId="0"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23" fillId="9" borderId="8" xfId="4" applyFont="1" applyFill="1" applyBorder="1" applyAlignment="1">
      <alignment wrapText="1"/>
    </xf>
    <xf numFmtId="14" fontId="5" fillId="10" borderId="13" xfId="10" applyNumberFormat="1" applyFont="1" applyFill="1" applyBorder="1" applyAlignment="1" applyProtection="1">
      <alignment horizontal="center" vertical="center"/>
      <protection locked="0"/>
    </xf>
    <xf numFmtId="14" fontId="5" fillId="10" borderId="12" xfId="10" applyNumberFormat="1" applyFont="1" applyFill="1" applyBorder="1" applyAlignment="1" applyProtection="1">
      <alignment horizontal="center" vertical="center"/>
      <protection locked="0"/>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49" fontId="5" fillId="14" borderId="1" xfId="5" applyNumberFormat="1" applyFont="1" applyFill="1" applyBorder="1" applyAlignment="1" applyProtection="1">
      <alignment horizontal="left" vertical="center" wrapText="1" inden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horizontal="left" vertical="center" wrapText="1"/>
    </xf>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6" fillId="0" borderId="1" xfId="6" applyNumberFormat="1" applyFont="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6" fillId="0" borderId="1" xfId="6" applyNumberFormat="1" applyFont="1" applyBorder="1" applyAlignment="1" applyProtection="1">
      <alignment horizontal="left" vertical="center" wrapText="1" inden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6" fillId="0" borderId="1" xfId="6" applyFont="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5"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3" fillId="0" borderId="1" xfId="6" applyNumberFormat="1" applyBorder="1" applyAlignment="1" applyProtection="1">
      <alignment horizontal="center" vertical="center" wrapText="1"/>
    </xf>
    <xf numFmtId="0" fontId="15" fillId="14" borderId="1" xfId="6" applyFont="1" applyFill="1" applyBorder="1" applyAlignment="1" applyProtection="1">
      <alignment horizontal="left" vertical="center" wrapText="1"/>
    </xf>
    <xf numFmtId="0" fontId="3" fillId="0" borderId="0" xfId="0" applyFont="1" applyAlignment="1">
      <alignment horizontal="left" vertical="top" wrapText="1"/>
    </xf>
  </cellXfs>
  <cellStyles count="11">
    <cellStyle name="Hyperlink 2" xfId="2"/>
    <cellStyle name="Normal" xfId="0" builtinId="0"/>
    <cellStyle name="Normal 2" xfId="3"/>
    <cellStyle name="Normal 2 2" xfId="6"/>
    <cellStyle name="Normal 2 2 2" xfId="10"/>
    <cellStyle name="Normal 2 3" xfId="9"/>
    <cellStyle name="Normal 3" xfId="4"/>
    <cellStyle name="Normal 3 2" xfId="8"/>
    <cellStyle name="Normal 4" xfId="5"/>
    <cellStyle name="Normal 5" xfId="7"/>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TFI-IZD-KI/Izvjesce/Godina" xmlDataType="integer"/>
    </xmlCellPr>
  </singleXmlCell>
  <singleXmlCell id="2" r="E8" connectionId="0">
    <xmlCellPr id="1" uniqueName="Period">
      <xmlPr mapId="3" xpath="/TFI-IZD-KI/Izvjesce/Period" xmlDataType="integer"/>
    </xmlCellPr>
  </singleXmlCell>
  <singleXmlCell id="3" r="C17" connectionId="0">
    <xmlCellPr id="1" uniqueName="sif_ust">
      <xmlPr mapId="3" xpath="/TFI-IZD-KI/Izvjesce/sif_ust" xmlDataType="string"/>
    </xmlCellPr>
  </singleXmlCell>
  <singleXmlCell id="4" r="C31" connectionId="0">
    <xmlCellPr id="1" uniqueName="AtribIzv">
      <xmlPr mapId="3"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TFI-IZD-KI/IFP-KI-E_1000959/P1071439" xmlDataType="decimal"/>
    </xmlCellPr>
  </singleXmlCell>
  <singleXmlCell id="6" r="I9" connectionId="0">
    <xmlCellPr id="1" uniqueName="P1071440">
      <xmlPr mapId="3" xpath="/TFI-IZD-KI/IFP-KI-E_1000959/P1071440" xmlDataType="decimal"/>
    </xmlCellPr>
  </singleXmlCell>
  <singleXmlCell id="7" r="H10" connectionId="0">
    <xmlCellPr id="1" uniqueName="P1071441">
      <xmlPr mapId="3" xpath="/TFI-IZD-KI/IFP-KI-E_1000959/P1071441" xmlDataType="decimal"/>
    </xmlCellPr>
  </singleXmlCell>
  <singleXmlCell id="8" r="I10" connectionId="0">
    <xmlCellPr id="1" uniqueName="P1071442">
      <xmlPr mapId="3" xpath="/TFI-IZD-KI/IFP-KI-E_1000959/P1071442" xmlDataType="decimal"/>
    </xmlCellPr>
  </singleXmlCell>
  <singleXmlCell id="9" r="H11" connectionId="0">
    <xmlCellPr id="1" uniqueName="P1071443">
      <xmlPr mapId="3" xpath="/TFI-IZD-KI/IFP-KI-E_1000959/P1071443" xmlDataType="decimal"/>
    </xmlCellPr>
  </singleXmlCell>
  <singleXmlCell id="10" r="I11" connectionId="0">
    <xmlCellPr id="1" uniqueName="P1071444">
      <xmlPr mapId="3" xpath="/TFI-IZD-KI/IFP-KI-E_1000959/P1071444" xmlDataType="decimal"/>
    </xmlCellPr>
  </singleXmlCell>
  <singleXmlCell id="11" r="H12" connectionId="0">
    <xmlCellPr id="1" uniqueName="P1071445">
      <xmlPr mapId="3" xpath="/TFI-IZD-KI/IFP-KI-E_1000959/P1071445" xmlDataType="decimal"/>
    </xmlCellPr>
  </singleXmlCell>
  <singleXmlCell id="12" r="I12" connectionId="0">
    <xmlCellPr id="1" uniqueName="P1071446">
      <xmlPr mapId="3" xpath="/TFI-IZD-KI/IFP-KI-E_1000959/P1071446" xmlDataType="decimal"/>
    </xmlCellPr>
  </singleXmlCell>
  <singleXmlCell id="13" r="H13" connectionId="0">
    <xmlCellPr id="1" uniqueName="P1071447">
      <xmlPr mapId="3" xpath="/TFI-IZD-KI/IFP-KI-E_1000959/P1071447" xmlDataType="decimal"/>
    </xmlCellPr>
  </singleXmlCell>
  <singleXmlCell id="14" r="I13" connectionId="0">
    <xmlCellPr id="1" uniqueName="P1071448">
      <xmlPr mapId="3" xpath="/TFI-IZD-KI/IFP-KI-E_1000959/P1071448" xmlDataType="decimal"/>
    </xmlCellPr>
  </singleXmlCell>
  <singleXmlCell id="15" r="H14" connectionId="0">
    <xmlCellPr id="1" uniqueName="P1071449">
      <xmlPr mapId="3" xpath="/TFI-IZD-KI/IFP-KI-E_1000959/P1071449" xmlDataType="decimal"/>
    </xmlCellPr>
  </singleXmlCell>
  <singleXmlCell id="16" r="I14" connectionId="0">
    <xmlCellPr id="1" uniqueName="P1071450">
      <xmlPr mapId="3" xpath="/TFI-IZD-KI/IFP-KI-E_1000959/P1071450" xmlDataType="decimal"/>
    </xmlCellPr>
  </singleXmlCell>
  <singleXmlCell id="17" r="H15" connectionId="0">
    <xmlCellPr id="1" uniqueName="P1071451">
      <xmlPr mapId="3" xpath="/TFI-IZD-KI/IFP-KI-E_1000959/P1071451" xmlDataType="decimal"/>
    </xmlCellPr>
  </singleXmlCell>
  <singleXmlCell id="18" r="I15" connectionId="0">
    <xmlCellPr id="1" uniqueName="P1071452">
      <xmlPr mapId="3" xpath="/TFI-IZD-KI/IFP-KI-E_1000959/P1071452" xmlDataType="decimal"/>
    </xmlCellPr>
  </singleXmlCell>
  <singleXmlCell id="19" r="H16" connectionId="0">
    <xmlCellPr id="1" uniqueName="P1071453">
      <xmlPr mapId="3" xpath="/TFI-IZD-KI/IFP-KI-E_1000959/P1071453" xmlDataType="decimal"/>
    </xmlCellPr>
  </singleXmlCell>
  <singleXmlCell id="20" r="I16" connectionId="0">
    <xmlCellPr id="1" uniqueName="P1071454">
      <xmlPr mapId="3" xpath="/TFI-IZD-KI/IFP-KI-E_1000959/P1071454" xmlDataType="decimal"/>
    </xmlCellPr>
  </singleXmlCell>
  <singleXmlCell id="21" r="H17" connectionId="0">
    <xmlCellPr id="1" uniqueName="P1071455">
      <xmlPr mapId="3" xpath="/TFI-IZD-KI/IFP-KI-E_1000959/P1071455" xmlDataType="decimal"/>
    </xmlCellPr>
  </singleXmlCell>
  <singleXmlCell id="22" r="I17" connectionId="0">
    <xmlCellPr id="1" uniqueName="P1071456">
      <xmlPr mapId="3" xpath="/TFI-IZD-KI/IFP-KI-E_1000959/P1071456" xmlDataType="decimal"/>
    </xmlCellPr>
  </singleXmlCell>
  <singleXmlCell id="23" r="H18" connectionId="0">
    <xmlCellPr id="1" uniqueName="P1071457">
      <xmlPr mapId="3" xpath="/TFI-IZD-KI/IFP-KI-E_1000959/P1071457" xmlDataType="decimal"/>
    </xmlCellPr>
  </singleXmlCell>
  <singleXmlCell id="24" r="I18" connectionId="0">
    <xmlCellPr id="1" uniqueName="P1071458">
      <xmlPr mapId="3" xpath="/TFI-IZD-KI/IFP-KI-E_1000959/P1071458" xmlDataType="decimal"/>
    </xmlCellPr>
  </singleXmlCell>
  <singleXmlCell id="25" r="H19" connectionId="0">
    <xmlCellPr id="1" uniqueName="P1071459">
      <xmlPr mapId="3" xpath="/TFI-IZD-KI/IFP-KI-E_1000959/P1071459" xmlDataType="decimal"/>
    </xmlCellPr>
  </singleXmlCell>
  <singleXmlCell id="26" r="I19" connectionId="0">
    <xmlCellPr id="1" uniqueName="P1071460">
      <xmlPr mapId="3" xpath="/TFI-IZD-KI/IFP-KI-E_1000959/P1071460" xmlDataType="decimal"/>
    </xmlCellPr>
  </singleXmlCell>
  <singleXmlCell id="27" r="H20" connectionId="0">
    <xmlCellPr id="1" uniqueName="P1071461">
      <xmlPr mapId="3" xpath="/TFI-IZD-KI/IFP-KI-E_1000959/P1071461" xmlDataType="decimal"/>
    </xmlCellPr>
  </singleXmlCell>
  <singleXmlCell id="28" r="I20" connectionId="0">
    <xmlCellPr id="1" uniqueName="P1071462">
      <xmlPr mapId="3" xpath="/TFI-IZD-KI/IFP-KI-E_1000959/P1071462" xmlDataType="decimal"/>
    </xmlCellPr>
  </singleXmlCell>
  <singleXmlCell id="29" r="H21" connectionId="0">
    <xmlCellPr id="1" uniqueName="P1071463">
      <xmlPr mapId="3" xpath="/TFI-IZD-KI/IFP-KI-E_1000959/P1071463" xmlDataType="decimal"/>
    </xmlCellPr>
  </singleXmlCell>
  <singleXmlCell id="30" r="I21" connectionId="0">
    <xmlCellPr id="1" uniqueName="P1071464">
      <xmlPr mapId="3" xpath="/TFI-IZD-KI/IFP-KI-E_1000959/P1071464" xmlDataType="decimal"/>
    </xmlCellPr>
  </singleXmlCell>
  <singleXmlCell id="31" r="H22" connectionId="0">
    <xmlCellPr id="1" uniqueName="P1071465">
      <xmlPr mapId="3" xpath="/TFI-IZD-KI/IFP-KI-E_1000959/P1071465" xmlDataType="decimal"/>
    </xmlCellPr>
  </singleXmlCell>
  <singleXmlCell id="32" r="I22" connectionId="0">
    <xmlCellPr id="1" uniqueName="P1071466">
      <xmlPr mapId="3" xpath="/TFI-IZD-KI/IFP-KI-E_1000959/P1071466" xmlDataType="decimal"/>
    </xmlCellPr>
  </singleXmlCell>
  <singleXmlCell id="33" r="H23" connectionId="0">
    <xmlCellPr id="1" uniqueName="P1071467">
      <xmlPr mapId="3" xpath="/TFI-IZD-KI/IFP-KI-E_1000959/P1071467" xmlDataType="decimal"/>
    </xmlCellPr>
  </singleXmlCell>
  <singleXmlCell id="34" r="I23" connectionId="0">
    <xmlCellPr id="1" uniqueName="P1071468">
      <xmlPr mapId="3" xpath="/TFI-IZD-KI/IFP-KI-E_1000959/P1071468" xmlDataType="decimal"/>
    </xmlCellPr>
  </singleXmlCell>
  <singleXmlCell id="35" r="H24" connectionId="0">
    <xmlCellPr id="1" uniqueName="P1071469">
      <xmlPr mapId="3" xpath="/TFI-IZD-KI/IFP-KI-E_1000959/P1071469" xmlDataType="decimal"/>
    </xmlCellPr>
  </singleXmlCell>
  <singleXmlCell id="36" r="I24" connectionId="0">
    <xmlCellPr id="1" uniqueName="P1071470">
      <xmlPr mapId="3" xpath="/TFI-IZD-KI/IFP-KI-E_1000959/P1071470" xmlDataType="decimal"/>
    </xmlCellPr>
  </singleXmlCell>
  <singleXmlCell id="37" r="H25" connectionId="0">
    <xmlCellPr id="1" uniqueName="P1071471">
      <xmlPr mapId="3" xpath="/TFI-IZD-KI/IFP-KI-E_1000959/P1071471" xmlDataType="decimal"/>
    </xmlCellPr>
  </singleXmlCell>
  <singleXmlCell id="38" r="I25" connectionId="0">
    <xmlCellPr id="1" uniqueName="P1071472">
      <xmlPr mapId="3" xpath="/TFI-IZD-KI/IFP-KI-E_1000959/P1071472" xmlDataType="decimal"/>
    </xmlCellPr>
  </singleXmlCell>
  <singleXmlCell id="39" r="H26" connectionId="0">
    <xmlCellPr id="1" uniqueName="P1071473">
      <xmlPr mapId="3" xpath="/TFI-IZD-KI/IFP-KI-E_1000959/P1071473" xmlDataType="decimal"/>
    </xmlCellPr>
  </singleXmlCell>
  <singleXmlCell id="40" r="I26" connectionId="0">
    <xmlCellPr id="1" uniqueName="P1071474">
      <xmlPr mapId="3" xpath="/TFI-IZD-KI/IFP-KI-E_1000959/P1071474" xmlDataType="decimal"/>
    </xmlCellPr>
  </singleXmlCell>
  <singleXmlCell id="41" r="H27" connectionId="0">
    <xmlCellPr id="1" uniqueName="P1071475">
      <xmlPr mapId="3" xpath="/TFI-IZD-KI/IFP-KI-E_1000959/P1071475" xmlDataType="decimal"/>
    </xmlCellPr>
  </singleXmlCell>
  <singleXmlCell id="42" r="I27" connectionId="0">
    <xmlCellPr id="1" uniqueName="P1071476">
      <xmlPr mapId="3" xpath="/TFI-IZD-KI/IFP-KI-E_1000959/P1071476" xmlDataType="decimal"/>
    </xmlCellPr>
  </singleXmlCell>
  <singleXmlCell id="43" r="H28" connectionId="0">
    <xmlCellPr id="1" uniqueName="P1071477">
      <xmlPr mapId="3" xpath="/TFI-IZD-KI/IFP-KI-E_1000959/P1071477" xmlDataType="decimal"/>
    </xmlCellPr>
  </singleXmlCell>
  <singleXmlCell id="44" r="I28" connectionId="0">
    <xmlCellPr id="1" uniqueName="P1071478">
      <xmlPr mapId="3" xpath="/TFI-IZD-KI/IFP-KI-E_1000959/P1071478" xmlDataType="decimal"/>
    </xmlCellPr>
  </singleXmlCell>
  <singleXmlCell id="45" r="H29" connectionId="0">
    <xmlCellPr id="1" uniqueName="P1071479">
      <xmlPr mapId="3" xpath="/TFI-IZD-KI/IFP-KI-E_1000959/P1071479" xmlDataType="decimal"/>
    </xmlCellPr>
  </singleXmlCell>
  <singleXmlCell id="46" r="I29" connectionId="0">
    <xmlCellPr id="1" uniqueName="P1071480">
      <xmlPr mapId="3" xpath="/TFI-IZD-KI/IFP-KI-E_1000959/P1071480" xmlDataType="decimal"/>
    </xmlCellPr>
  </singleXmlCell>
  <singleXmlCell id="49" r="H30" connectionId="0">
    <xmlCellPr id="1" uniqueName="P1071481">
      <xmlPr mapId="3" xpath="/TFI-IZD-KI/IFP-KI-E_1000959/P1071481" xmlDataType="decimal"/>
    </xmlCellPr>
  </singleXmlCell>
  <singleXmlCell id="50" r="I30" connectionId="0">
    <xmlCellPr id="1" uniqueName="P1071482">
      <xmlPr mapId="3" xpath="/TFI-IZD-KI/IFP-KI-E_1000959/P1071482" xmlDataType="decimal"/>
    </xmlCellPr>
  </singleXmlCell>
  <singleXmlCell id="51" r="H31" connectionId="0">
    <xmlCellPr id="1" uniqueName="P1071483">
      <xmlPr mapId="3" xpath="/TFI-IZD-KI/IFP-KI-E_1000959/P1071483" xmlDataType="decimal"/>
    </xmlCellPr>
  </singleXmlCell>
  <singleXmlCell id="52" r="I31" connectionId="0">
    <xmlCellPr id="1" uniqueName="P1071484">
      <xmlPr mapId="3" xpath="/TFI-IZD-KI/IFP-KI-E_1000959/P1071484" xmlDataType="decimal"/>
    </xmlCellPr>
  </singleXmlCell>
  <singleXmlCell id="53" r="H32" connectionId="0">
    <xmlCellPr id="1" uniqueName="P1071485">
      <xmlPr mapId="3" xpath="/TFI-IZD-KI/IFP-KI-E_1000959/P1071485" xmlDataType="decimal"/>
    </xmlCellPr>
  </singleXmlCell>
  <singleXmlCell id="54" r="I32" connectionId="0">
    <xmlCellPr id="1" uniqueName="P1071486">
      <xmlPr mapId="3" xpath="/TFI-IZD-KI/IFP-KI-E_1000959/P1071486" xmlDataType="decimal"/>
    </xmlCellPr>
  </singleXmlCell>
  <singleXmlCell id="55" r="H33" connectionId="0">
    <xmlCellPr id="1" uniqueName="P1071487">
      <xmlPr mapId="3" xpath="/TFI-IZD-KI/IFP-KI-E_1000959/P1071487" xmlDataType="decimal"/>
    </xmlCellPr>
  </singleXmlCell>
  <singleXmlCell id="56" r="I33" connectionId="0">
    <xmlCellPr id="1" uniqueName="P1071488">
      <xmlPr mapId="3" xpath="/TFI-IZD-KI/IFP-KI-E_1000959/P1071488" xmlDataType="decimal"/>
    </xmlCellPr>
  </singleXmlCell>
  <singleXmlCell id="57" r="H34" connectionId="0">
    <xmlCellPr id="1" uniqueName="P1071489">
      <xmlPr mapId="3" xpath="/TFI-IZD-KI/IFP-KI-E_1000959/P1071489" xmlDataType="decimal"/>
    </xmlCellPr>
  </singleXmlCell>
  <singleXmlCell id="58" r="I34" connectionId="0">
    <xmlCellPr id="1" uniqueName="P1071490">
      <xmlPr mapId="3" xpath="/TFI-IZD-KI/IFP-KI-E_1000959/P1071490" xmlDataType="decimal"/>
    </xmlCellPr>
  </singleXmlCell>
  <singleXmlCell id="59" r="H35" connectionId="0">
    <xmlCellPr id="1" uniqueName="P1071491">
      <xmlPr mapId="3" xpath="/TFI-IZD-KI/IFP-KI-E_1000959/P1071491" xmlDataType="decimal"/>
    </xmlCellPr>
  </singleXmlCell>
  <singleXmlCell id="60" r="I35" connectionId="0">
    <xmlCellPr id="1" uniqueName="P1071492">
      <xmlPr mapId="3" xpath="/TFI-IZD-KI/IFP-KI-E_1000959/P1071492" xmlDataType="decimal"/>
    </xmlCellPr>
  </singleXmlCell>
  <singleXmlCell id="61" r="H36" connectionId="0">
    <xmlCellPr id="1" uniqueName="P1071493">
      <xmlPr mapId="3" xpath="/TFI-IZD-KI/IFP-KI-E_1000959/P1071493" xmlDataType="decimal"/>
    </xmlCellPr>
  </singleXmlCell>
  <singleXmlCell id="62" r="I36" connectionId="0">
    <xmlCellPr id="1" uniqueName="P1071494">
      <xmlPr mapId="3" xpath="/TFI-IZD-KI/IFP-KI-E_1000959/P1071494" xmlDataType="decimal"/>
    </xmlCellPr>
  </singleXmlCell>
  <singleXmlCell id="63" r="H37" connectionId="0">
    <xmlCellPr id="1" uniqueName="P1071495">
      <xmlPr mapId="3" xpath="/TFI-IZD-KI/IFP-KI-E_1000959/P1071495" xmlDataType="decimal"/>
    </xmlCellPr>
  </singleXmlCell>
  <singleXmlCell id="64" r="I37" connectionId="0">
    <xmlCellPr id="1" uniqueName="P1071496">
      <xmlPr mapId="3" xpath="/TFI-IZD-KI/IFP-KI-E_1000959/P1071496" xmlDataType="decimal"/>
    </xmlCellPr>
  </singleXmlCell>
  <singleXmlCell id="65" r="H38" connectionId="0">
    <xmlCellPr id="1" uniqueName="P1071497">
      <xmlPr mapId="3" xpath="/TFI-IZD-KI/IFP-KI-E_1000959/P1071497" xmlDataType="decimal"/>
    </xmlCellPr>
  </singleXmlCell>
  <singleXmlCell id="66" r="I38" connectionId="0">
    <xmlCellPr id="1" uniqueName="P1071498">
      <xmlPr mapId="3" xpath="/TFI-IZD-KI/IFP-KI-E_1000959/P1071498" xmlDataType="decimal"/>
    </xmlCellPr>
  </singleXmlCell>
  <singleXmlCell id="67" r="H39" connectionId="0">
    <xmlCellPr id="1" uniqueName="P1071499">
      <xmlPr mapId="3" xpath="/TFI-IZD-KI/IFP-KI-E_1000959/P1071499" xmlDataType="decimal"/>
    </xmlCellPr>
  </singleXmlCell>
  <singleXmlCell id="68" r="I39" connectionId="0">
    <xmlCellPr id="1" uniqueName="P1071500">
      <xmlPr mapId="3" xpath="/TFI-IZD-KI/IFP-KI-E_1000959/P1071500" xmlDataType="decimal"/>
    </xmlCellPr>
  </singleXmlCell>
  <singleXmlCell id="69" r="H40" connectionId="0">
    <xmlCellPr id="1" uniqueName="P1071501">
      <xmlPr mapId="3" xpath="/TFI-IZD-KI/IFP-KI-E_1000959/P1071501" xmlDataType="decimal"/>
    </xmlCellPr>
  </singleXmlCell>
  <singleXmlCell id="70" r="I40" connectionId="0">
    <xmlCellPr id="1" uniqueName="P1071502">
      <xmlPr mapId="3" xpath="/TFI-IZD-KI/IFP-KI-E_1000959/P1071502" xmlDataType="decimal"/>
    </xmlCellPr>
  </singleXmlCell>
  <singleXmlCell id="71" r="H42" connectionId="0">
    <xmlCellPr id="1" uniqueName="P1071503">
      <xmlPr mapId="3" xpath="/TFI-IZD-KI/IFP-KI-E_1000959/P1071503" xmlDataType="decimal"/>
    </xmlCellPr>
  </singleXmlCell>
  <singleXmlCell id="72" r="I42" connectionId="0">
    <xmlCellPr id="1" uniqueName="P1071504">
      <xmlPr mapId="3" xpath="/TFI-IZD-KI/IFP-KI-E_1000959/P1071504" xmlDataType="decimal"/>
    </xmlCellPr>
  </singleXmlCell>
  <singleXmlCell id="73" r="H43" connectionId="0">
    <xmlCellPr id="1" uniqueName="P1071505">
      <xmlPr mapId="3" xpath="/TFI-IZD-KI/IFP-KI-E_1000959/P1071505" xmlDataType="decimal"/>
    </xmlCellPr>
  </singleXmlCell>
  <singleXmlCell id="74" r="I43" connectionId="0">
    <xmlCellPr id="1" uniqueName="P1071506">
      <xmlPr mapId="3" xpath="/TFI-IZD-KI/IFP-KI-E_1000959/P1071506" xmlDataType="decimal"/>
    </xmlCellPr>
  </singleXmlCell>
  <singleXmlCell id="75" r="H44" connectionId="0">
    <xmlCellPr id="1" uniqueName="P1071507">
      <xmlPr mapId="3" xpath="/TFI-IZD-KI/IFP-KI-E_1000959/P1071507" xmlDataType="decimal"/>
    </xmlCellPr>
  </singleXmlCell>
  <singleXmlCell id="76" r="I44" connectionId="0">
    <xmlCellPr id="1" uniqueName="P1071508">
      <xmlPr mapId="3" xpath="/TFI-IZD-KI/IFP-KI-E_1000959/P1071508" xmlDataType="decimal"/>
    </xmlCellPr>
  </singleXmlCell>
  <singleXmlCell id="77" r="H45" connectionId="0">
    <xmlCellPr id="1" uniqueName="P1071509">
      <xmlPr mapId="3" xpath="/TFI-IZD-KI/IFP-KI-E_1000959/P1071509" xmlDataType="decimal"/>
    </xmlCellPr>
  </singleXmlCell>
  <singleXmlCell id="78" r="I45" connectionId="0">
    <xmlCellPr id="1" uniqueName="P1071510">
      <xmlPr mapId="3" xpath="/TFI-IZD-KI/IFP-KI-E_1000959/P1071510" xmlDataType="decimal"/>
    </xmlCellPr>
  </singleXmlCell>
  <singleXmlCell id="79" r="H46" connectionId="0">
    <xmlCellPr id="1" uniqueName="P1071511">
      <xmlPr mapId="3" xpath="/TFI-IZD-KI/IFP-KI-E_1000959/P1071511" xmlDataType="decimal"/>
    </xmlCellPr>
  </singleXmlCell>
  <singleXmlCell id="80" r="I46" connectionId="0">
    <xmlCellPr id="1" uniqueName="P1071512">
      <xmlPr mapId="3" xpath="/TFI-IZD-KI/IFP-KI-E_1000959/P1071512" xmlDataType="decimal"/>
    </xmlCellPr>
  </singleXmlCell>
  <singleXmlCell id="81" r="H47" connectionId="0">
    <xmlCellPr id="1" uniqueName="P1071513">
      <xmlPr mapId="3" xpath="/TFI-IZD-KI/IFP-KI-E_1000959/P1071513" xmlDataType="decimal"/>
    </xmlCellPr>
  </singleXmlCell>
  <singleXmlCell id="82" r="I47" connectionId="0">
    <xmlCellPr id="1" uniqueName="P1071514">
      <xmlPr mapId="3" xpath="/TFI-IZD-KI/IFP-KI-E_1000959/P1071514" xmlDataType="decimal"/>
    </xmlCellPr>
  </singleXmlCell>
  <singleXmlCell id="83" r="H48" connectionId="0">
    <xmlCellPr id="1" uniqueName="P1071515">
      <xmlPr mapId="3" xpath="/TFI-IZD-KI/IFP-KI-E_1000959/P1071515" xmlDataType="decimal"/>
    </xmlCellPr>
  </singleXmlCell>
  <singleXmlCell id="84" r="I48" connectionId="0">
    <xmlCellPr id="1" uniqueName="P1071516">
      <xmlPr mapId="3" xpath="/TFI-IZD-KI/IFP-KI-E_1000959/P1071516" xmlDataType="decimal"/>
    </xmlCellPr>
  </singleXmlCell>
  <singleXmlCell id="85" r="H49" connectionId="0">
    <xmlCellPr id="1" uniqueName="P1071517">
      <xmlPr mapId="3" xpath="/TFI-IZD-KI/IFP-KI-E_1000959/P1071517" xmlDataType="decimal"/>
    </xmlCellPr>
  </singleXmlCell>
  <singleXmlCell id="86" r="I49" connectionId="0">
    <xmlCellPr id="1" uniqueName="P1071518">
      <xmlPr mapId="3" xpath="/TFI-IZD-KI/IFP-KI-E_1000959/P1071518" xmlDataType="decimal"/>
    </xmlCellPr>
  </singleXmlCell>
  <singleXmlCell id="87" r="H50" connectionId="0">
    <xmlCellPr id="1" uniqueName="P1071519">
      <xmlPr mapId="3" xpath="/TFI-IZD-KI/IFP-KI-E_1000959/P1071519" xmlDataType="decimal"/>
    </xmlCellPr>
  </singleXmlCell>
  <singleXmlCell id="88" r="I50" connectionId="0">
    <xmlCellPr id="1" uniqueName="P1071520">
      <xmlPr mapId="3" xpath="/TFI-IZD-KI/IFP-KI-E_1000959/P1071520" xmlDataType="decimal"/>
    </xmlCellPr>
  </singleXmlCell>
  <singleXmlCell id="89" r="H51" connectionId="0">
    <xmlCellPr id="1" uniqueName="P1071521">
      <xmlPr mapId="3" xpath="/TFI-IZD-KI/IFP-KI-E_1000959/P1071521" xmlDataType="decimal"/>
    </xmlCellPr>
  </singleXmlCell>
  <singleXmlCell id="90" r="I51" connectionId="0">
    <xmlCellPr id="1" uniqueName="P1071522">
      <xmlPr mapId="3" xpath="/TFI-IZD-KI/IFP-KI-E_1000959/P1071522" xmlDataType="decimal"/>
    </xmlCellPr>
  </singleXmlCell>
  <singleXmlCell id="91" r="H52" connectionId="0">
    <xmlCellPr id="1" uniqueName="P1071523">
      <xmlPr mapId="3" xpath="/TFI-IZD-KI/IFP-KI-E_1000959/P1071523" xmlDataType="decimal"/>
    </xmlCellPr>
  </singleXmlCell>
  <singleXmlCell id="92" r="I52" connectionId="0">
    <xmlCellPr id="1" uniqueName="P1071524">
      <xmlPr mapId="3" xpath="/TFI-IZD-KI/IFP-KI-E_1000959/P1071524" xmlDataType="decimal"/>
    </xmlCellPr>
  </singleXmlCell>
  <singleXmlCell id="93" r="H53" connectionId="0">
    <xmlCellPr id="1" uniqueName="P1071525">
      <xmlPr mapId="3" xpath="/TFI-IZD-KI/IFP-KI-E_1000959/P1071525" xmlDataType="decimal"/>
    </xmlCellPr>
  </singleXmlCell>
  <singleXmlCell id="94" r="I53" connectionId="0">
    <xmlCellPr id="1" uniqueName="P1071526">
      <xmlPr mapId="3" xpath="/TFI-IZD-KI/IFP-KI-E_1000959/P1071526" xmlDataType="decimal"/>
    </xmlCellPr>
  </singleXmlCell>
  <singleXmlCell id="95" r="H54" connectionId="0">
    <xmlCellPr id="1" uniqueName="P1071527">
      <xmlPr mapId="3" xpath="/TFI-IZD-KI/IFP-KI-E_1000959/P1071527" xmlDataType="decimal"/>
    </xmlCellPr>
  </singleXmlCell>
  <singleXmlCell id="96" r="I54" connectionId="0">
    <xmlCellPr id="1" uniqueName="P1071528">
      <xmlPr mapId="3" xpath="/TFI-IZD-KI/IFP-KI-E_1000959/P1071528" xmlDataType="decimal"/>
    </xmlCellPr>
  </singleXmlCell>
  <singleXmlCell id="97" r="H55" connectionId="0">
    <xmlCellPr id="1" uniqueName="P1071529">
      <xmlPr mapId="3" xpath="/TFI-IZD-KI/IFP-KI-E_1000959/P1071529" xmlDataType="decimal"/>
    </xmlCellPr>
  </singleXmlCell>
  <singleXmlCell id="98" r="I55" connectionId="0">
    <xmlCellPr id="1" uniqueName="P1071530">
      <xmlPr mapId="3" xpath="/TFI-IZD-KI/IFP-KI-E_1000959/P1071530" xmlDataType="decimal"/>
    </xmlCellPr>
  </singleXmlCell>
  <singleXmlCell id="99" r="H56" connectionId="0">
    <xmlCellPr id="1" uniqueName="P1071531">
      <xmlPr mapId="3" xpath="/TFI-IZD-KI/IFP-KI-E_1000959/P1071531" xmlDataType="decimal"/>
    </xmlCellPr>
  </singleXmlCell>
  <singleXmlCell id="100" r="I56" connectionId="0">
    <xmlCellPr id="1" uniqueName="P1071532">
      <xmlPr mapId="3" xpath="/TFI-IZD-KI/IFP-KI-E_1000959/P1071532" xmlDataType="decimal"/>
    </xmlCellPr>
  </singleXmlCell>
  <singleXmlCell id="101" r="H57" connectionId="0">
    <xmlCellPr id="1" uniqueName="P1071533">
      <xmlPr mapId="3" xpath="/TFI-IZD-KI/IFP-KI-E_1000959/P1071533" xmlDataType="decimal"/>
    </xmlCellPr>
  </singleXmlCell>
  <singleXmlCell id="102" r="I57" connectionId="0">
    <xmlCellPr id="1" uniqueName="P1071534">
      <xmlPr mapId="3" xpath="/TFI-IZD-KI/IFP-KI-E_1000959/P1071534" xmlDataType="decimal"/>
    </xmlCellPr>
  </singleXmlCell>
  <singleXmlCell id="103" r="H58" connectionId="0">
    <xmlCellPr id="1" uniqueName="P1071535">
      <xmlPr mapId="3" xpath="/TFI-IZD-KI/IFP-KI-E_1000959/P1071535" xmlDataType="decimal"/>
    </xmlCellPr>
  </singleXmlCell>
  <singleXmlCell id="104" r="I58" connectionId="0">
    <xmlCellPr id="1" uniqueName="P1071536">
      <xmlPr mapId="3" xpath="/TFI-IZD-KI/IFP-KI-E_1000959/P1071536" xmlDataType="decimal"/>
    </xmlCellPr>
  </singleXmlCell>
  <singleXmlCell id="105" r="H59" connectionId="0">
    <xmlCellPr id="1" uniqueName="P1071537">
      <xmlPr mapId="3" xpath="/TFI-IZD-KI/IFP-KI-E_1000959/P1071537" xmlDataType="decimal"/>
    </xmlCellPr>
  </singleXmlCell>
  <singleXmlCell id="106" r="I59" connectionId="0">
    <xmlCellPr id="1" uniqueName="P1071538">
      <xmlPr mapId="3" xpath="/TFI-IZD-KI/IFP-KI-E_1000959/P1071538" xmlDataType="decimal"/>
    </xmlCellPr>
  </singleXmlCell>
  <singleXmlCell id="107" r="H60" connectionId="0">
    <xmlCellPr id="1" uniqueName="P1071539">
      <xmlPr mapId="3" xpath="/TFI-IZD-KI/IFP-KI-E_1000959/P1071539" xmlDataType="decimal"/>
    </xmlCellPr>
  </singleXmlCell>
  <singleXmlCell id="108" r="I60" connectionId="0">
    <xmlCellPr id="1" uniqueName="P1071540">
      <xmlPr mapId="3" xpath="/TFI-IZD-KI/IFP-KI-E_1000959/P1071540" xmlDataType="decimal"/>
    </xmlCellPr>
  </singleXmlCell>
  <singleXmlCell id="109" r="H61" connectionId="0">
    <xmlCellPr id="1" uniqueName="P1071541">
      <xmlPr mapId="3" xpath="/TFI-IZD-KI/IFP-KI-E_1000959/P1071541" xmlDataType="decimal"/>
    </xmlCellPr>
  </singleXmlCell>
  <singleXmlCell id="110" r="I61" connectionId="0">
    <xmlCellPr id="1" uniqueName="P1071542">
      <xmlPr mapId="3" xpath="/TFI-IZD-KI/IFP-KI-E_1000959/P1071542" xmlDataType="decimal"/>
    </xmlCellPr>
  </singleXmlCell>
  <singleXmlCell id="111" r="H62" connectionId="0">
    <xmlCellPr id="1" uniqueName="P1071543">
      <xmlPr mapId="3" xpath="/TFI-IZD-KI/IFP-KI-E_1000959/P1071543" xmlDataType="decimal"/>
    </xmlCellPr>
  </singleXmlCell>
  <singleXmlCell id="112" r="I62" connectionId="0">
    <xmlCellPr id="1" uniqueName="P1071544">
      <xmlPr mapId="3" xpath="/TFI-IZD-KI/IFP-KI-E_1000959/P1071544" xmlDataType="decimal"/>
    </xmlCellPr>
  </singleXmlCell>
  <singleXmlCell id="113" r="H63" connectionId="0">
    <xmlCellPr id="1" uniqueName="P1071545">
      <xmlPr mapId="3" xpath="/TFI-IZD-KI/IFP-KI-E_1000959/P1071545" xmlDataType="decimal"/>
    </xmlCellPr>
  </singleXmlCell>
  <singleXmlCell id="114" r="I63" connectionId="0">
    <xmlCellPr id="1" uniqueName="P1071546">
      <xmlPr mapId="3" xpath="/TFI-IZD-KI/IFP-KI-E_1000959/P1071546" xmlDataType="decimal"/>
    </xmlCellPr>
  </singleXmlCell>
  <singleXmlCell id="115" r="H65" connectionId="0">
    <xmlCellPr id="1" uniqueName="P1071547">
      <xmlPr mapId="3" xpath="/TFI-IZD-KI/IFP-KI-E_1000959/P1071547" xmlDataType="decimal"/>
    </xmlCellPr>
  </singleXmlCell>
  <singleXmlCell id="116" r="I65" connectionId="0">
    <xmlCellPr id="1" uniqueName="P1071548">
      <xmlPr mapId="3" xpath="/TFI-IZD-KI/IFP-KI-E_1000959/P1071548" xmlDataType="decimal"/>
    </xmlCellPr>
  </singleXmlCell>
  <singleXmlCell id="117" r="H66" connectionId="0">
    <xmlCellPr id="1" uniqueName="P1071549">
      <xmlPr mapId="3" xpath="/TFI-IZD-KI/IFP-KI-E_1000959/P1071549" xmlDataType="decimal"/>
    </xmlCellPr>
  </singleXmlCell>
  <singleXmlCell id="118" r="I66" connectionId="0">
    <xmlCellPr id="1" uniqueName="P1071550">
      <xmlPr mapId="3" xpath="/TFI-IZD-KI/IFP-KI-E_1000959/P1071550" xmlDataType="decimal"/>
    </xmlCellPr>
  </singleXmlCell>
  <singleXmlCell id="119" r="H67" connectionId="0">
    <xmlCellPr id="1" uniqueName="P1071551">
      <xmlPr mapId="3" xpath="/TFI-IZD-KI/IFP-KI-E_1000959/P1071551" xmlDataType="decimal"/>
    </xmlCellPr>
  </singleXmlCell>
  <singleXmlCell id="120" r="I67" connectionId="0">
    <xmlCellPr id="1" uniqueName="P1071552">
      <xmlPr mapId="3" xpath="/TFI-IZD-KI/IFP-KI-E_1000959/P1071552" xmlDataType="decimal"/>
    </xmlCellPr>
  </singleXmlCell>
  <singleXmlCell id="121" r="H68" connectionId="0">
    <xmlCellPr id="1" uniqueName="P1071553">
      <xmlPr mapId="3" xpath="/TFI-IZD-KI/IFP-KI-E_1000959/P1071553" xmlDataType="decimal"/>
    </xmlCellPr>
  </singleXmlCell>
  <singleXmlCell id="122" r="I68" connectionId="0">
    <xmlCellPr id="1" uniqueName="P1071554">
      <xmlPr mapId="3" xpath="/TFI-IZD-KI/IFP-KI-E_1000959/P1071554" xmlDataType="decimal"/>
    </xmlCellPr>
  </singleXmlCell>
  <singleXmlCell id="123" r="H69" connectionId="0">
    <xmlCellPr id="1" uniqueName="P1071555">
      <xmlPr mapId="3" xpath="/TFI-IZD-KI/IFP-KI-E_1000959/P1071555" xmlDataType="decimal"/>
    </xmlCellPr>
  </singleXmlCell>
  <singleXmlCell id="124" r="I69" connectionId="0">
    <xmlCellPr id="1" uniqueName="P1071556">
      <xmlPr mapId="3" xpath="/TFI-IZD-KI/IFP-KI-E_1000959/P1071556" xmlDataType="decimal"/>
    </xmlCellPr>
  </singleXmlCell>
  <singleXmlCell id="125" r="H70" connectionId="0">
    <xmlCellPr id="1" uniqueName="P1071557">
      <xmlPr mapId="3" xpath="/TFI-IZD-KI/IFP-KI-E_1000959/P1071557" xmlDataType="decimal"/>
    </xmlCellPr>
  </singleXmlCell>
  <singleXmlCell id="126" r="I70" connectionId="0">
    <xmlCellPr id="1" uniqueName="P1071558">
      <xmlPr mapId="3" xpath="/TFI-IZD-KI/IFP-KI-E_1000959/P1071558" xmlDataType="decimal"/>
    </xmlCellPr>
  </singleXmlCell>
  <singleXmlCell id="127" r="H71" connectionId="0">
    <xmlCellPr id="1" uniqueName="P1071559">
      <xmlPr mapId="3" xpath="/TFI-IZD-KI/IFP-KI-E_1000959/P1071559" xmlDataType="decimal"/>
    </xmlCellPr>
  </singleXmlCell>
  <singleXmlCell id="128" r="I71" connectionId="0">
    <xmlCellPr id="1" uniqueName="P1071560">
      <xmlPr mapId="3" xpath="/TFI-IZD-KI/IFP-KI-E_1000959/P1071560" xmlDataType="decimal"/>
    </xmlCellPr>
  </singleXmlCell>
  <singleXmlCell id="129" r="H72" connectionId="0">
    <xmlCellPr id="1" uniqueName="P1071561">
      <xmlPr mapId="3" xpath="/TFI-IZD-KI/IFP-KI-E_1000959/P1071561" xmlDataType="decimal"/>
    </xmlCellPr>
  </singleXmlCell>
  <singleXmlCell id="130" r="I72" connectionId="0">
    <xmlCellPr id="1" uniqueName="P1071562">
      <xmlPr mapId="3" xpath="/TFI-IZD-KI/IFP-KI-E_1000959/P1071562" xmlDataType="decimal"/>
    </xmlCellPr>
  </singleXmlCell>
  <singleXmlCell id="131" r="H73" connectionId="0">
    <xmlCellPr id="1" uniqueName="P1071563">
      <xmlPr mapId="3" xpath="/TFI-IZD-KI/IFP-KI-E_1000959/P1071563" xmlDataType="decimal"/>
    </xmlCellPr>
  </singleXmlCell>
  <singleXmlCell id="132" r="I73" connectionId="0">
    <xmlCellPr id="1" uniqueName="P1071564">
      <xmlPr mapId="3" xpath="/TFI-IZD-KI/IFP-KI-E_1000959/P1071564" xmlDataType="decimal"/>
    </xmlCellPr>
  </singleXmlCell>
  <singleXmlCell id="133" r="H74" connectionId="0">
    <xmlCellPr id="1" uniqueName="P1071565">
      <xmlPr mapId="3" xpath="/TFI-IZD-KI/IFP-KI-E_1000959/P1071565" xmlDataType="decimal"/>
    </xmlCellPr>
  </singleXmlCell>
  <singleXmlCell id="134" r="I74" connectionId="0">
    <xmlCellPr id="1" uniqueName="P1071566">
      <xmlPr mapId="3" xpath="/TFI-IZD-KI/IFP-KI-E_1000959/P1071566" xmlDataType="decimal"/>
    </xmlCellPr>
  </singleXmlCell>
  <singleXmlCell id="135" r="H75" connectionId="0">
    <xmlCellPr id="1" uniqueName="P1071567">
      <xmlPr mapId="3" xpath="/TFI-IZD-KI/IFP-KI-E_1000959/P1071567" xmlDataType="decimal"/>
    </xmlCellPr>
  </singleXmlCell>
  <singleXmlCell id="136" r="I75" connectionId="0">
    <xmlCellPr id="1" uniqueName="P1071568">
      <xmlPr mapId="3" xpath="/TFI-IZD-KI/IFP-KI-E_1000959/P1071568" xmlDataType="decimal"/>
    </xmlCellPr>
  </singleXmlCell>
  <singleXmlCell id="137" r="H76" connectionId="0">
    <xmlCellPr id="1" uniqueName="P1071569">
      <xmlPr mapId="3" xpath="/TFI-IZD-KI/IFP-KI-E_1000959/P1071569" xmlDataType="decimal"/>
    </xmlCellPr>
  </singleXmlCell>
  <singleXmlCell id="138" r="I76" connectionId="0">
    <xmlCellPr id="1" uniqueName="P1071570">
      <xmlPr mapId="3" xpath="/TFI-IZD-KI/IFP-KI-E_1000959/P1071570" xmlDataType="decimal"/>
    </xmlCellPr>
  </singleXmlCell>
  <singleXmlCell id="139" r="H77" connectionId="0">
    <xmlCellPr id="1" uniqueName="P1071571">
      <xmlPr mapId="3" xpath="/TFI-IZD-KI/IFP-KI-E_1000959/P1071571" xmlDataType="decimal"/>
    </xmlCellPr>
  </singleXmlCell>
  <singleXmlCell id="140" r="I77" connectionId="0">
    <xmlCellPr id="1" uniqueName="P1071572">
      <xmlPr mapId="3" xpath="/TFI-IZD-KI/IFP-KI-E_1000959/P1071572" xmlDataType="decimal"/>
    </xmlCellPr>
  </singleXmlCell>
  <singleXmlCell id="141" r="H78" connectionId="0">
    <xmlCellPr id="1" uniqueName="P1071573">
      <xmlPr mapId="3" xpath="/TFI-IZD-KI/IFP-KI-E_1000959/P1071573" xmlDataType="decimal"/>
    </xmlCellPr>
  </singleXmlCell>
  <singleXmlCell id="142" r="I78" connectionId="0">
    <xmlCellPr id="1" uniqueName="P1071574">
      <xmlPr mapId="3" xpath="/TFI-IZD-KI/IFP-KI-E_1000959/P1071574" xmlDataType="decimal"/>
    </xmlCellPr>
  </singleXmlCell>
</singleXmlCells>
</file>

<file path=xl/tables/tableSingleCells3.xml><?xml version="1.0" encoding="utf-8"?>
<singleXmlCells xmlns="http://schemas.openxmlformats.org/spreadsheetml/2006/main">
  <singleXmlCell id="143" r="H8" connectionId="0">
    <xmlCellPr id="1" uniqueName="P1072581">
      <xmlPr mapId="3" xpath="/TFI-IZD-KI/ISD-KI-TFI-E_1000973/P1072581" xmlDataType="decimal"/>
    </xmlCellPr>
  </singleXmlCell>
  <singleXmlCell id="144" r="I8" connectionId="0">
    <xmlCellPr id="1" uniqueName="P1198983">
      <xmlPr mapId="3" xpath="/TFI-IZD-KI/ISD-KI-TFI-E_1000973/P1198983" xmlDataType="decimal"/>
    </xmlCellPr>
  </singleXmlCell>
  <singleXmlCell id="145" r="J8" connectionId="0">
    <xmlCellPr id="1" uniqueName="P1072582">
      <xmlPr mapId="3" xpath="/TFI-IZD-KI/ISD-KI-TFI-E_1000973/P1072582" xmlDataType="decimal"/>
    </xmlCellPr>
  </singleXmlCell>
  <singleXmlCell id="146" r="K8" connectionId="0">
    <xmlCellPr id="1" uniqueName="P1199046">
      <xmlPr mapId="3" xpath="/TFI-IZD-KI/ISD-KI-TFI-E_1000973/P1199046" xmlDataType="decimal"/>
    </xmlCellPr>
  </singleXmlCell>
  <singleXmlCell id="147" r="H9" connectionId="0">
    <xmlCellPr id="1" uniqueName="P1072583">
      <xmlPr mapId="3" xpath="/TFI-IZD-KI/ISD-KI-TFI-E_1000973/P1072583" xmlDataType="decimal"/>
    </xmlCellPr>
  </singleXmlCell>
  <singleXmlCell id="148" r="I9" connectionId="0">
    <xmlCellPr id="1" uniqueName="P1198984">
      <xmlPr mapId="3" xpath="/TFI-IZD-KI/ISD-KI-TFI-E_1000973/P1198984" xmlDataType="decimal"/>
    </xmlCellPr>
  </singleXmlCell>
  <singleXmlCell id="149" r="J9" connectionId="0">
    <xmlCellPr id="1" uniqueName="P1072584">
      <xmlPr mapId="3" xpath="/TFI-IZD-KI/ISD-KI-TFI-E_1000973/P1072584" xmlDataType="decimal"/>
    </xmlCellPr>
  </singleXmlCell>
  <singleXmlCell id="150" r="K9" connectionId="0">
    <xmlCellPr id="1" uniqueName="P1199047">
      <xmlPr mapId="3" xpath="/TFI-IZD-KI/ISD-KI-TFI-E_1000973/P1199047" xmlDataType="decimal"/>
    </xmlCellPr>
  </singleXmlCell>
  <singleXmlCell id="151" r="H10" connectionId="0">
    <xmlCellPr id="1" uniqueName="P1072585">
      <xmlPr mapId="3" xpath="/TFI-IZD-KI/ISD-KI-TFI-E_1000973/P1072585" xmlDataType="decimal"/>
    </xmlCellPr>
  </singleXmlCell>
  <singleXmlCell id="152" r="I10" connectionId="0">
    <xmlCellPr id="1" uniqueName="P1198985">
      <xmlPr mapId="3" xpath="/TFI-IZD-KI/ISD-KI-TFI-E_1000973/P1198985" xmlDataType="decimal"/>
    </xmlCellPr>
  </singleXmlCell>
  <singleXmlCell id="153" r="J10" connectionId="0">
    <xmlCellPr id="1" uniqueName="P1072586">
      <xmlPr mapId="3" xpath="/TFI-IZD-KI/ISD-KI-TFI-E_1000973/P1072586" xmlDataType="decimal"/>
    </xmlCellPr>
  </singleXmlCell>
  <singleXmlCell id="154" r="K10" connectionId="0">
    <xmlCellPr id="1" uniqueName="P1199048">
      <xmlPr mapId="3" xpath="/TFI-IZD-KI/ISD-KI-TFI-E_1000973/P1199048" xmlDataType="decimal"/>
    </xmlCellPr>
  </singleXmlCell>
  <singleXmlCell id="155" r="H11" connectionId="0">
    <xmlCellPr id="1" uniqueName="P1072587">
      <xmlPr mapId="3" xpath="/TFI-IZD-KI/ISD-KI-TFI-E_1000973/P1072587" xmlDataType="decimal"/>
    </xmlCellPr>
  </singleXmlCell>
  <singleXmlCell id="156" r="I11" connectionId="0">
    <xmlCellPr id="1" uniqueName="P1198986">
      <xmlPr mapId="3" xpath="/TFI-IZD-KI/ISD-KI-TFI-E_1000973/P1198986" xmlDataType="decimal"/>
    </xmlCellPr>
  </singleXmlCell>
  <singleXmlCell id="157" r="J11" connectionId="0">
    <xmlCellPr id="1" uniqueName="P1072588">
      <xmlPr mapId="3" xpath="/TFI-IZD-KI/ISD-KI-TFI-E_1000973/P1072588" xmlDataType="decimal"/>
    </xmlCellPr>
  </singleXmlCell>
  <singleXmlCell id="158" r="K11" connectionId="0">
    <xmlCellPr id="1" uniqueName="P1199049">
      <xmlPr mapId="3" xpath="/TFI-IZD-KI/ISD-KI-TFI-E_1000973/P1199049" xmlDataType="decimal"/>
    </xmlCellPr>
  </singleXmlCell>
  <singleXmlCell id="159" r="H12" connectionId="0">
    <xmlCellPr id="1" uniqueName="P1072589">
      <xmlPr mapId="3" xpath="/TFI-IZD-KI/ISD-KI-TFI-E_1000973/P1072589" xmlDataType="decimal"/>
    </xmlCellPr>
  </singleXmlCell>
  <singleXmlCell id="160" r="I12" connectionId="0">
    <xmlCellPr id="1" uniqueName="P1198987">
      <xmlPr mapId="3" xpath="/TFI-IZD-KI/ISD-KI-TFI-E_1000973/P1198987" xmlDataType="decimal"/>
    </xmlCellPr>
  </singleXmlCell>
  <singleXmlCell id="161" r="J12" connectionId="0">
    <xmlCellPr id="1" uniqueName="P1072590">
      <xmlPr mapId="3" xpath="/TFI-IZD-KI/ISD-KI-TFI-E_1000973/P1072590" xmlDataType="decimal"/>
    </xmlCellPr>
  </singleXmlCell>
  <singleXmlCell id="162" r="K12" connectionId="0">
    <xmlCellPr id="1" uniqueName="P1199050">
      <xmlPr mapId="3" xpath="/TFI-IZD-KI/ISD-KI-TFI-E_1000973/P1199050" xmlDataType="decimal"/>
    </xmlCellPr>
  </singleXmlCell>
  <singleXmlCell id="163" r="H13" connectionId="0">
    <xmlCellPr id="1" uniqueName="P1072591">
      <xmlPr mapId="3" xpath="/TFI-IZD-KI/ISD-KI-TFI-E_1000973/P1072591" xmlDataType="decimal"/>
    </xmlCellPr>
  </singleXmlCell>
  <singleXmlCell id="164" r="I13" connectionId="0">
    <xmlCellPr id="1" uniqueName="P1198988">
      <xmlPr mapId="3" xpath="/TFI-IZD-KI/ISD-KI-TFI-E_1000973/P1198988" xmlDataType="decimal"/>
    </xmlCellPr>
  </singleXmlCell>
  <singleXmlCell id="165" r="J13" connectionId="0">
    <xmlCellPr id="1" uniqueName="P1072592">
      <xmlPr mapId="3" xpath="/TFI-IZD-KI/ISD-KI-TFI-E_1000973/P1072592" xmlDataType="decimal"/>
    </xmlCellPr>
  </singleXmlCell>
  <singleXmlCell id="166" r="K13" connectionId="0">
    <xmlCellPr id="1" uniqueName="P1199051">
      <xmlPr mapId="3" xpath="/TFI-IZD-KI/ISD-KI-TFI-E_1000973/P1199051" xmlDataType="decimal"/>
    </xmlCellPr>
  </singleXmlCell>
  <singleXmlCell id="167" r="H14" connectionId="0">
    <xmlCellPr id="1" uniqueName="P1072593">
      <xmlPr mapId="3" xpath="/TFI-IZD-KI/ISD-KI-TFI-E_1000973/P1072593" xmlDataType="decimal"/>
    </xmlCellPr>
  </singleXmlCell>
  <singleXmlCell id="168" r="I14" connectionId="0">
    <xmlCellPr id="1" uniqueName="P1198989">
      <xmlPr mapId="3" xpath="/TFI-IZD-KI/ISD-KI-TFI-E_1000973/P1198989" xmlDataType="decimal"/>
    </xmlCellPr>
  </singleXmlCell>
  <singleXmlCell id="169" r="J14" connectionId="0">
    <xmlCellPr id="1" uniqueName="P1072594">
      <xmlPr mapId="3" xpath="/TFI-IZD-KI/ISD-KI-TFI-E_1000973/P1072594" xmlDataType="decimal"/>
    </xmlCellPr>
  </singleXmlCell>
  <singleXmlCell id="170" r="K14" connectionId="0">
    <xmlCellPr id="1" uniqueName="P1199052">
      <xmlPr mapId="3" xpath="/TFI-IZD-KI/ISD-KI-TFI-E_1000973/P1199052" xmlDataType="decimal"/>
    </xmlCellPr>
  </singleXmlCell>
  <singleXmlCell id="171" r="H15" connectionId="0">
    <xmlCellPr id="1" uniqueName="P1072595">
      <xmlPr mapId="3" xpath="/TFI-IZD-KI/ISD-KI-TFI-E_1000973/P1072595" xmlDataType="decimal"/>
    </xmlCellPr>
  </singleXmlCell>
  <singleXmlCell id="172" r="I15" connectionId="0">
    <xmlCellPr id="1" uniqueName="P1198990">
      <xmlPr mapId="3" xpath="/TFI-IZD-KI/ISD-KI-TFI-E_1000973/P1198990" xmlDataType="decimal"/>
    </xmlCellPr>
  </singleXmlCell>
  <singleXmlCell id="173" r="J15" connectionId="0">
    <xmlCellPr id="1" uniqueName="P1072596">
      <xmlPr mapId="3" xpath="/TFI-IZD-KI/ISD-KI-TFI-E_1000973/P1072596" xmlDataType="decimal"/>
    </xmlCellPr>
  </singleXmlCell>
  <singleXmlCell id="174" r="K15" connectionId="0">
    <xmlCellPr id="1" uniqueName="P1199053">
      <xmlPr mapId="3" xpath="/TFI-IZD-KI/ISD-KI-TFI-E_1000973/P1199053" xmlDataType="decimal"/>
    </xmlCellPr>
  </singleXmlCell>
  <singleXmlCell id="175" r="H16" connectionId="0">
    <xmlCellPr id="1" uniqueName="P1072597">
      <xmlPr mapId="3" xpath="/TFI-IZD-KI/ISD-KI-TFI-E_1000973/P1072597" xmlDataType="decimal"/>
    </xmlCellPr>
  </singleXmlCell>
  <singleXmlCell id="176" r="I16" connectionId="0">
    <xmlCellPr id="1" uniqueName="P1198991">
      <xmlPr mapId="3" xpath="/TFI-IZD-KI/ISD-KI-TFI-E_1000973/P1198991" xmlDataType="decimal"/>
    </xmlCellPr>
  </singleXmlCell>
  <singleXmlCell id="177" r="J16" connectionId="0">
    <xmlCellPr id="1" uniqueName="P1072598">
      <xmlPr mapId="3" xpath="/TFI-IZD-KI/ISD-KI-TFI-E_1000973/P1072598" xmlDataType="decimal"/>
    </xmlCellPr>
  </singleXmlCell>
  <singleXmlCell id="178" r="K16" connectionId="0">
    <xmlCellPr id="1" uniqueName="P1199054">
      <xmlPr mapId="3" xpath="/TFI-IZD-KI/ISD-KI-TFI-E_1000973/P1199054" xmlDataType="decimal"/>
    </xmlCellPr>
  </singleXmlCell>
  <singleXmlCell id="179" r="H17" connectionId="0">
    <xmlCellPr id="1" uniqueName="P1072599">
      <xmlPr mapId="3" xpath="/TFI-IZD-KI/ISD-KI-TFI-E_1000973/P1072599" xmlDataType="decimal"/>
    </xmlCellPr>
  </singleXmlCell>
  <singleXmlCell id="180" r="I17" connectionId="0">
    <xmlCellPr id="1" uniqueName="P1198992">
      <xmlPr mapId="3" xpath="/TFI-IZD-KI/ISD-KI-TFI-E_1000973/P1198992" xmlDataType="decimal"/>
    </xmlCellPr>
  </singleXmlCell>
  <singleXmlCell id="181" r="J17" connectionId="0">
    <xmlCellPr id="1" uniqueName="P1072600">
      <xmlPr mapId="3" xpath="/TFI-IZD-KI/ISD-KI-TFI-E_1000973/P1072600" xmlDataType="decimal"/>
    </xmlCellPr>
  </singleXmlCell>
  <singleXmlCell id="182" r="K17" connectionId="0">
    <xmlCellPr id="1" uniqueName="P1199055">
      <xmlPr mapId="3" xpath="/TFI-IZD-KI/ISD-KI-TFI-E_1000973/P1199055" xmlDataType="decimal"/>
    </xmlCellPr>
  </singleXmlCell>
  <singleXmlCell id="183" r="H18" connectionId="0">
    <xmlCellPr id="1" uniqueName="P1072601">
      <xmlPr mapId="3" xpath="/TFI-IZD-KI/ISD-KI-TFI-E_1000973/P1072601" xmlDataType="decimal"/>
    </xmlCellPr>
  </singleXmlCell>
  <singleXmlCell id="184" r="I18" connectionId="0">
    <xmlCellPr id="1" uniqueName="P1198993">
      <xmlPr mapId="3" xpath="/TFI-IZD-KI/ISD-KI-TFI-E_1000973/P1198993" xmlDataType="decimal"/>
    </xmlCellPr>
  </singleXmlCell>
  <singleXmlCell id="185" r="J18" connectionId="0">
    <xmlCellPr id="1" uniqueName="P1072602">
      <xmlPr mapId="3" xpath="/TFI-IZD-KI/ISD-KI-TFI-E_1000973/P1072602" xmlDataType="decimal"/>
    </xmlCellPr>
  </singleXmlCell>
  <singleXmlCell id="186" r="K18" connectionId="0">
    <xmlCellPr id="1" uniqueName="P1199056">
      <xmlPr mapId="3" xpath="/TFI-IZD-KI/ISD-KI-TFI-E_1000973/P1199056" xmlDataType="decimal"/>
    </xmlCellPr>
  </singleXmlCell>
  <singleXmlCell id="187" r="H19" connectionId="0">
    <xmlCellPr id="1" uniqueName="P1072603">
      <xmlPr mapId="3" xpath="/TFI-IZD-KI/ISD-KI-TFI-E_1000973/P1072603" xmlDataType="decimal"/>
    </xmlCellPr>
  </singleXmlCell>
  <singleXmlCell id="188" r="I19" connectionId="0">
    <xmlCellPr id="1" uniqueName="P1198994">
      <xmlPr mapId="3" xpath="/TFI-IZD-KI/ISD-KI-TFI-E_1000973/P1198994" xmlDataType="decimal"/>
    </xmlCellPr>
  </singleXmlCell>
  <singleXmlCell id="189" r="J19" connectionId="0">
    <xmlCellPr id="1" uniqueName="P1072604">
      <xmlPr mapId="3" xpath="/TFI-IZD-KI/ISD-KI-TFI-E_1000973/P1072604" xmlDataType="decimal"/>
    </xmlCellPr>
  </singleXmlCell>
  <singleXmlCell id="190" r="K19" connectionId="0">
    <xmlCellPr id="1" uniqueName="P1199057">
      <xmlPr mapId="3" xpath="/TFI-IZD-KI/ISD-KI-TFI-E_1000973/P1199057" xmlDataType="decimal"/>
    </xmlCellPr>
  </singleXmlCell>
  <singleXmlCell id="191" r="H20" connectionId="0">
    <xmlCellPr id="1" uniqueName="P1190287">
      <xmlPr mapId="3" xpath="/TFI-IZD-KI/ISD-KI-TFI-E_1000973/P1190287" xmlDataType="decimal"/>
    </xmlCellPr>
  </singleXmlCell>
  <singleXmlCell id="192" r="I20" connectionId="0">
    <xmlCellPr id="1" uniqueName="P1198995">
      <xmlPr mapId="3" xpath="/TFI-IZD-KI/ISD-KI-TFI-E_1000973/P1198995" xmlDataType="decimal"/>
    </xmlCellPr>
  </singleXmlCell>
  <singleXmlCell id="193" r="J20" connectionId="0">
    <xmlCellPr id="1" uniqueName="P1190288">
      <xmlPr mapId="3" xpath="/TFI-IZD-KI/ISD-KI-TFI-E_1000973/P1190288" xmlDataType="decimal"/>
    </xmlCellPr>
  </singleXmlCell>
  <singleXmlCell id="194" r="K20" connectionId="0">
    <xmlCellPr id="1" uniqueName="P1199058">
      <xmlPr mapId="3" xpath="/TFI-IZD-KI/ISD-KI-TFI-E_1000973/P1199058" xmlDataType="decimal"/>
    </xmlCellPr>
  </singleXmlCell>
  <singleXmlCell id="195" r="H21" connectionId="0">
    <xmlCellPr id="1" uniqueName="P1072605">
      <xmlPr mapId="3" xpath="/TFI-IZD-KI/ISD-KI-TFI-E_1000973/P1072605" xmlDataType="decimal"/>
    </xmlCellPr>
  </singleXmlCell>
  <singleXmlCell id="196" r="I21" connectionId="0">
    <xmlCellPr id="1" uniqueName="P1198996">
      <xmlPr mapId="3" xpath="/TFI-IZD-KI/ISD-KI-TFI-E_1000973/P1198996" xmlDataType="decimal"/>
    </xmlCellPr>
  </singleXmlCell>
  <singleXmlCell id="197" r="J21" connectionId="0">
    <xmlCellPr id="1" uniqueName="P1072606">
      <xmlPr mapId="3" xpath="/TFI-IZD-KI/ISD-KI-TFI-E_1000973/P1072606" xmlDataType="decimal"/>
    </xmlCellPr>
  </singleXmlCell>
  <singleXmlCell id="198" r="K21" connectionId="0">
    <xmlCellPr id="1" uniqueName="P1199059">
      <xmlPr mapId="3" xpath="/TFI-IZD-KI/ISD-KI-TFI-E_1000973/P1199059" xmlDataType="decimal"/>
    </xmlCellPr>
  </singleXmlCell>
  <singleXmlCell id="199" r="H22" connectionId="0">
    <xmlCellPr id="1" uniqueName="P1072607">
      <xmlPr mapId="3" xpath="/TFI-IZD-KI/ISD-KI-TFI-E_1000973/P1072607" xmlDataType="decimal"/>
    </xmlCellPr>
  </singleXmlCell>
  <singleXmlCell id="200" r="I22" connectionId="0">
    <xmlCellPr id="1" uniqueName="P1198997">
      <xmlPr mapId="3" xpath="/TFI-IZD-KI/ISD-KI-TFI-E_1000973/P1198997" xmlDataType="decimal"/>
    </xmlCellPr>
  </singleXmlCell>
  <singleXmlCell id="201" r="J22" connectionId="0">
    <xmlCellPr id="1" uniqueName="P1072608">
      <xmlPr mapId="3" xpath="/TFI-IZD-KI/ISD-KI-TFI-E_1000973/P1072608" xmlDataType="decimal"/>
    </xmlCellPr>
  </singleXmlCell>
  <singleXmlCell id="202" r="K22" connectionId="0">
    <xmlCellPr id="1" uniqueName="P1199060">
      <xmlPr mapId="3" xpath="/TFI-IZD-KI/ISD-KI-TFI-E_1000973/P1199060" xmlDataType="decimal"/>
    </xmlCellPr>
  </singleXmlCell>
  <singleXmlCell id="203" r="H23" connectionId="0">
    <xmlCellPr id="1" uniqueName="P1072609">
      <xmlPr mapId="3" xpath="/TFI-IZD-KI/ISD-KI-TFI-E_1000973/P1072609" xmlDataType="decimal"/>
    </xmlCellPr>
  </singleXmlCell>
  <singleXmlCell id="204" r="I23" connectionId="0">
    <xmlCellPr id="1" uniqueName="P1198998">
      <xmlPr mapId="3" xpath="/TFI-IZD-KI/ISD-KI-TFI-E_1000973/P1198998" xmlDataType="decimal"/>
    </xmlCellPr>
  </singleXmlCell>
  <singleXmlCell id="205" r="J23" connectionId="0">
    <xmlCellPr id="1" uniqueName="P1072610">
      <xmlPr mapId="3" xpath="/TFI-IZD-KI/ISD-KI-TFI-E_1000973/P1072610" xmlDataType="decimal"/>
    </xmlCellPr>
  </singleXmlCell>
  <singleXmlCell id="206" r="K23" connectionId="0">
    <xmlCellPr id="1" uniqueName="P1199061">
      <xmlPr mapId="3" xpath="/TFI-IZD-KI/ISD-KI-TFI-E_1000973/P1199061" xmlDataType="decimal"/>
    </xmlCellPr>
  </singleXmlCell>
  <singleXmlCell id="207" r="H24" connectionId="0">
    <xmlCellPr id="1" uniqueName="P1072611">
      <xmlPr mapId="3" xpath="/TFI-IZD-KI/ISD-KI-TFI-E_1000973/P1072611" xmlDataType="decimal"/>
    </xmlCellPr>
  </singleXmlCell>
  <singleXmlCell id="208" r="I24" connectionId="0">
    <xmlCellPr id="1" uniqueName="P1198999">
      <xmlPr mapId="3" xpath="/TFI-IZD-KI/ISD-KI-TFI-E_1000973/P1198999" xmlDataType="decimal"/>
    </xmlCellPr>
  </singleXmlCell>
  <singleXmlCell id="209" r="J24" connectionId="0">
    <xmlCellPr id="1" uniqueName="P1072612">
      <xmlPr mapId="3" xpath="/TFI-IZD-KI/ISD-KI-TFI-E_1000973/P1072612" xmlDataType="decimal"/>
    </xmlCellPr>
  </singleXmlCell>
  <singleXmlCell id="210" r="K24" connectionId="0">
    <xmlCellPr id="1" uniqueName="P1199062">
      <xmlPr mapId="3" xpath="/TFI-IZD-KI/ISD-KI-TFI-E_1000973/P1199062" xmlDataType="decimal"/>
    </xmlCellPr>
  </singleXmlCell>
  <singleXmlCell id="211" r="H25" connectionId="0">
    <xmlCellPr id="1" uniqueName="P1072613">
      <xmlPr mapId="3" xpath="/TFI-IZD-KI/ISD-KI-TFI-E_1000973/P1072613" xmlDataType="decimal"/>
    </xmlCellPr>
  </singleXmlCell>
  <singleXmlCell id="212" r="I25" connectionId="0">
    <xmlCellPr id="1" uniqueName="P1199000">
      <xmlPr mapId="3" xpath="/TFI-IZD-KI/ISD-KI-TFI-E_1000973/P1199000" xmlDataType="decimal"/>
    </xmlCellPr>
  </singleXmlCell>
  <singleXmlCell id="213" r="J25" connectionId="0">
    <xmlCellPr id="1" uniqueName="P1072614">
      <xmlPr mapId="3" xpath="/TFI-IZD-KI/ISD-KI-TFI-E_1000973/P1072614" xmlDataType="decimal"/>
    </xmlCellPr>
  </singleXmlCell>
  <singleXmlCell id="214" r="K25" connectionId="0">
    <xmlCellPr id="1" uniqueName="P1199063">
      <xmlPr mapId="3" xpath="/TFI-IZD-KI/ISD-KI-TFI-E_1000973/P1199063" xmlDataType="decimal"/>
    </xmlCellPr>
  </singleXmlCell>
  <singleXmlCell id="215" r="H26" connectionId="0">
    <xmlCellPr id="1" uniqueName="P1121612">
      <xmlPr mapId="3" xpath="/TFI-IZD-KI/ISD-KI-TFI-E_1000973/P1121612" xmlDataType="decimal"/>
    </xmlCellPr>
  </singleXmlCell>
  <singleXmlCell id="216" r="I26" connectionId="0">
    <xmlCellPr id="1" uniqueName="P1199001">
      <xmlPr mapId="3" xpath="/TFI-IZD-KI/ISD-KI-TFI-E_1000973/P1199001" xmlDataType="decimal"/>
    </xmlCellPr>
  </singleXmlCell>
  <singleXmlCell id="217" r="J26" connectionId="0">
    <xmlCellPr id="1" uniqueName="P1121613">
      <xmlPr mapId="3" xpath="/TFI-IZD-KI/ISD-KI-TFI-E_1000973/P1121613" xmlDataType="decimal"/>
    </xmlCellPr>
  </singleXmlCell>
  <singleXmlCell id="218" r="K26" connectionId="0">
    <xmlCellPr id="1" uniqueName="P1199064">
      <xmlPr mapId="3" xpath="/TFI-IZD-KI/ISD-KI-TFI-E_1000973/P1199064" xmlDataType="decimal"/>
    </xmlCellPr>
  </singleXmlCell>
  <singleXmlCell id="219" r="H27" connectionId="0">
    <xmlCellPr id="1" uniqueName="P1072615">
      <xmlPr mapId="3" xpath="/TFI-IZD-KI/ISD-KI-TFI-E_1000973/P1072615" xmlDataType="decimal"/>
    </xmlCellPr>
  </singleXmlCell>
  <singleXmlCell id="220" r="I27" connectionId="0">
    <xmlCellPr id="1" uniqueName="P1199002">
      <xmlPr mapId="3" xpath="/TFI-IZD-KI/ISD-KI-TFI-E_1000973/P1199002" xmlDataType="decimal"/>
    </xmlCellPr>
  </singleXmlCell>
  <singleXmlCell id="221" r="J27" connectionId="0">
    <xmlCellPr id="1" uniqueName="P1072616">
      <xmlPr mapId="3" xpath="/TFI-IZD-KI/ISD-KI-TFI-E_1000973/P1072616" xmlDataType="decimal"/>
    </xmlCellPr>
  </singleXmlCell>
  <singleXmlCell id="222" r="K27" connectionId="0">
    <xmlCellPr id="1" uniqueName="P1199065">
      <xmlPr mapId="3" xpath="/TFI-IZD-KI/ISD-KI-TFI-E_1000973/P1199065" xmlDataType="decimal"/>
    </xmlCellPr>
  </singleXmlCell>
  <singleXmlCell id="223" r="H28" connectionId="0">
    <xmlCellPr id="1" uniqueName="P1072617">
      <xmlPr mapId="3" xpath="/TFI-IZD-KI/ISD-KI-TFI-E_1000973/P1072617" xmlDataType="decimal"/>
    </xmlCellPr>
  </singleXmlCell>
  <singleXmlCell id="224" r="I28" connectionId="0">
    <xmlCellPr id="1" uniqueName="P1199003">
      <xmlPr mapId="3" xpath="/TFI-IZD-KI/ISD-KI-TFI-E_1000973/P1199003" xmlDataType="decimal"/>
    </xmlCellPr>
  </singleXmlCell>
  <singleXmlCell id="225" r="J28" connectionId="0">
    <xmlCellPr id="1" uniqueName="P1072618">
      <xmlPr mapId="3" xpath="/TFI-IZD-KI/ISD-KI-TFI-E_1000973/P1072618" xmlDataType="decimal"/>
    </xmlCellPr>
  </singleXmlCell>
  <singleXmlCell id="226" r="K28" connectionId="0">
    <xmlCellPr id="1" uniqueName="P1199066">
      <xmlPr mapId="3" xpath="/TFI-IZD-KI/ISD-KI-TFI-E_1000973/P1199066" xmlDataType="decimal"/>
    </xmlCellPr>
  </singleXmlCell>
  <singleXmlCell id="227" r="H29" connectionId="0">
    <xmlCellPr id="1" uniqueName="P1072619">
      <xmlPr mapId="3" xpath="/TFI-IZD-KI/ISD-KI-TFI-E_1000973/P1072619" xmlDataType="decimal"/>
    </xmlCellPr>
  </singleXmlCell>
  <singleXmlCell id="228" r="I29" connectionId="0">
    <xmlCellPr id="1" uniqueName="P1199004">
      <xmlPr mapId="3" xpath="/TFI-IZD-KI/ISD-KI-TFI-E_1000973/P1199004" xmlDataType="decimal"/>
    </xmlCellPr>
  </singleXmlCell>
  <singleXmlCell id="229" r="J29" connectionId="0">
    <xmlCellPr id="1" uniqueName="P1072620">
      <xmlPr mapId="3" xpath="/TFI-IZD-KI/ISD-KI-TFI-E_1000973/P1072620" xmlDataType="decimal"/>
    </xmlCellPr>
  </singleXmlCell>
  <singleXmlCell id="230" r="K29" connectionId="0">
    <xmlCellPr id="1" uniqueName="P1199067">
      <xmlPr mapId="3" xpath="/TFI-IZD-KI/ISD-KI-TFI-E_1000973/P1199067" xmlDataType="decimal"/>
    </xmlCellPr>
  </singleXmlCell>
  <singleXmlCell id="231" r="H30" connectionId="0">
    <xmlCellPr id="1" uniqueName="P1072621">
      <xmlPr mapId="3" xpath="/TFI-IZD-KI/ISD-KI-TFI-E_1000973/P1072621" xmlDataType="decimal"/>
    </xmlCellPr>
  </singleXmlCell>
  <singleXmlCell id="232" r="I30" connectionId="0">
    <xmlCellPr id="1" uniqueName="P1199005">
      <xmlPr mapId="3" xpath="/TFI-IZD-KI/ISD-KI-TFI-E_1000973/P1199005" xmlDataType="decimal"/>
    </xmlCellPr>
  </singleXmlCell>
  <singleXmlCell id="233" r="J30" connectionId="0">
    <xmlCellPr id="1" uniqueName="P1072622">
      <xmlPr mapId="3" xpath="/TFI-IZD-KI/ISD-KI-TFI-E_1000973/P1072622" xmlDataType="decimal"/>
    </xmlCellPr>
  </singleXmlCell>
  <singleXmlCell id="234" r="K30" connectionId="0">
    <xmlCellPr id="1" uniqueName="P1199068">
      <xmlPr mapId="3" xpath="/TFI-IZD-KI/ISD-KI-TFI-E_1000973/P1199068" xmlDataType="decimal"/>
    </xmlCellPr>
  </singleXmlCell>
  <singleXmlCell id="235" r="H31" connectionId="0">
    <xmlCellPr id="1" uniqueName="P1072623">
      <xmlPr mapId="3" xpath="/TFI-IZD-KI/ISD-KI-TFI-E_1000973/P1072623" xmlDataType="decimal"/>
    </xmlCellPr>
  </singleXmlCell>
  <singleXmlCell id="236" r="I31" connectionId="0">
    <xmlCellPr id="1" uniqueName="P1199006">
      <xmlPr mapId="3" xpath="/TFI-IZD-KI/ISD-KI-TFI-E_1000973/P1199006" xmlDataType="decimal"/>
    </xmlCellPr>
  </singleXmlCell>
  <singleXmlCell id="237" r="J31" connectionId="0">
    <xmlCellPr id="1" uniqueName="P1072624">
      <xmlPr mapId="3" xpath="/TFI-IZD-KI/ISD-KI-TFI-E_1000973/P1072624" xmlDataType="decimal"/>
    </xmlCellPr>
  </singleXmlCell>
  <singleXmlCell id="238" r="K31" connectionId="0">
    <xmlCellPr id="1" uniqueName="P1199069">
      <xmlPr mapId="3" xpath="/TFI-IZD-KI/ISD-KI-TFI-E_1000973/P1199069" xmlDataType="decimal"/>
    </xmlCellPr>
  </singleXmlCell>
  <singleXmlCell id="239" r="H32" connectionId="0">
    <xmlCellPr id="1" uniqueName="P1072625">
      <xmlPr mapId="3" xpath="/TFI-IZD-KI/ISD-KI-TFI-E_1000973/P1072625" xmlDataType="decimal"/>
    </xmlCellPr>
  </singleXmlCell>
  <singleXmlCell id="240" r="I32" connectionId="0">
    <xmlCellPr id="1" uniqueName="P1199007">
      <xmlPr mapId="3" xpath="/TFI-IZD-KI/ISD-KI-TFI-E_1000973/P1199007" xmlDataType="decimal"/>
    </xmlCellPr>
  </singleXmlCell>
  <singleXmlCell id="241" r="J32" connectionId="0">
    <xmlCellPr id="1" uniqueName="P1072626">
      <xmlPr mapId="3" xpath="/TFI-IZD-KI/ISD-KI-TFI-E_1000973/P1072626" xmlDataType="decimal"/>
    </xmlCellPr>
  </singleXmlCell>
  <singleXmlCell id="242" r="K32" connectionId="0">
    <xmlCellPr id="1" uniqueName="P1199070">
      <xmlPr mapId="3" xpath="/TFI-IZD-KI/ISD-KI-TFI-E_1000973/P1199070" xmlDataType="decimal"/>
    </xmlCellPr>
  </singleXmlCell>
  <singleXmlCell id="243" r="H33" connectionId="0">
    <xmlCellPr id="1" uniqueName="P1072627">
      <xmlPr mapId="3" xpath="/TFI-IZD-KI/ISD-KI-TFI-E_1000973/P1072627" xmlDataType="decimal"/>
    </xmlCellPr>
  </singleXmlCell>
  <singleXmlCell id="244" r="I33" connectionId="0">
    <xmlCellPr id="1" uniqueName="P1199008">
      <xmlPr mapId="3" xpath="/TFI-IZD-KI/ISD-KI-TFI-E_1000973/P1199008" xmlDataType="decimal"/>
    </xmlCellPr>
  </singleXmlCell>
  <singleXmlCell id="245" r="J33" connectionId="0">
    <xmlCellPr id="1" uniqueName="P1072628">
      <xmlPr mapId="3" xpath="/TFI-IZD-KI/ISD-KI-TFI-E_1000973/P1072628" xmlDataType="decimal"/>
    </xmlCellPr>
  </singleXmlCell>
  <singleXmlCell id="246" r="K33" connectionId="0">
    <xmlCellPr id="1" uniqueName="P1199071">
      <xmlPr mapId="3" xpath="/TFI-IZD-KI/ISD-KI-TFI-E_1000973/P1199071" xmlDataType="decimal"/>
    </xmlCellPr>
  </singleXmlCell>
  <singleXmlCell id="247" r="H34" connectionId="0">
    <xmlCellPr id="1" uniqueName="P1072629">
      <xmlPr mapId="3" xpath="/TFI-IZD-KI/ISD-KI-TFI-E_1000973/P1072629" xmlDataType="decimal"/>
    </xmlCellPr>
  </singleXmlCell>
  <singleXmlCell id="248" r="I34" connectionId="0">
    <xmlCellPr id="1" uniqueName="P1199009">
      <xmlPr mapId="3" xpath="/TFI-IZD-KI/ISD-KI-TFI-E_1000973/P1199009" xmlDataType="decimal"/>
    </xmlCellPr>
  </singleXmlCell>
  <singleXmlCell id="249" r="J34" connectionId="0">
    <xmlCellPr id="1" uniqueName="P1072630">
      <xmlPr mapId="3" xpath="/TFI-IZD-KI/ISD-KI-TFI-E_1000973/P1072630" xmlDataType="decimal"/>
    </xmlCellPr>
  </singleXmlCell>
  <singleXmlCell id="250" r="K34" connectionId="0">
    <xmlCellPr id="1" uniqueName="P1199072">
      <xmlPr mapId="3" xpath="/TFI-IZD-KI/ISD-KI-TFI-E_1000973/P1199072" xmlDataType="decimal"/>
    </xmlCellPr>
  </singleXmlCell>
  <singleXmlCell id="251" r="H35" connectionId="0">
    <xmlCellPr id="1" uniqueName="P1072631">
      <xmlPr mapId="3" xpath="/TFI-IZD-KI/ISD-KI-TFI-E_1000973/P1072631" xmlDataType="decimal"/>
    </xmlCellPr>
  </singleXmlCell>
  <singleXmlCell id="252" r="I35" connectionId="0">
    <xmlCellPr id="1" uniqueName="P1199010">
      <xmlPr mapId="3" xpath="/TFI-IZD-KI/ISD-KI-TFI-E_1000973/P1199010" xmlDataType="decimal"/>
    </xmlCellPr>
  </singleXmlCell>
  <singleXmlCell id="253" r="J35" connectionId="0">
    <xmlCellPr id="1" uniqueName="P1072632">
      <xmlPr mapId="3" xpath="/TFI-IZD-KI/ISD-KI-TFI-E_1000973/P1072632" xmlDataType="decimal"/>
    </xmlCellPr>
  </singleXmlCell>
  <singleXmlCell id="254" r="K35" connectionId="0">
    <xmlCellPr id="1" uniqueName="P1199073">
      <xmlPr mapId="3" xpath="/TFI-IZD-KI/ISD-KI-TFI-E_1000973/P1199073" xmlDataType="decimal"/>
    </xmlCellPr>
  </singleXmlCell>
  <singleXmlCell id="255" r="H36" connectionId="0">
    <xmlCellPr id="1" uniqueName="P1072633">
      <xmlPr mapId="3" xpath="/TFI-IZD-KI/ISD-KI-TFI-E_1000973/P1072633" xmlDataType="decimal"/>
    </xmlCellPr>
  </singleXmlCell>
  <singleXmlCell id="256" r="I36" connectionId="0">
    <xmlCellPr id="1" uniqueName="P1199011">
      <xmlPr mapId="3" xpath="/TFI-IZD-KI/ISD-KI-TFI-E_1000973/P1199011" xmlDataType="decimal"/>
    </xmlCellPr>
  </singleXmlCell>
  <singleXmlCell id="257" r="J36" connectionId="0">
    <xmlCellPr id="1" uniqueName="P1072634">
      <xmlPr mapId="3" xpath="/TFI-IZD-KI/ISD-KI-TFI-E_1000973/P1072634" xmlDataType="decimal"/>
    </xmlCellPr>
  </singleXmlCell>
  <singleXmlCell id="258" r="K36" connectionId="0">
    <xmlCellPr id="1" uniqueName="P1199074">
      <xmlPr mapId="3" xpath="/TFI-IZD-KI/ISD-KI-TFI-E_1000973/P1199074" xmlDataType="decimal"/>
    </xmlCellPr>
  </singleXmlCell>
  <singleXmlCell id="259" r="H37" connectionId="0">
    <xmlCellPr id="1" uniqueName="P1072635">
      <xmlPr mapId="3" xpath="/TFI-IZD-KI/ISD-KI-TFI-E_1000973/P1072635" xmlDataType="decimal"/>
    </xmlCellPr>
  </singleXmlCell>
  <singleXmlCell id="260" r="I37" connectionId="0">
    <xmlCellPr id="1" uniqueName="P1199012">
      <xmlPr mapId="3" xpath="/TFI-IZD-KI/ISD-KI-TFI-E_1000973/P1199012" xmlDataType="decimal"/>
    </xmlCellPr>
  </singleXmlCell>
  <singleXmlCell id="261" r="J37" connectionId="0">
    <xmlCellPr id="1" uniqueName="P1072636">
      <xmlPr mapId="3" xpath="/TFI-IZD-KI/ISD-KI-TFI-E_1000973/P1072636" xmlDataType="decimal"/>
    </xmlCellPr>
  </singleXmlCell>
  <singleXmlCell id="262" r="K37" connectionId="0">
    <xmlCellPr id="1" uniqueName="P1199075">
      <xmlPr mapId="3" xpath="/TFI-IZD-KI/ISD-KI-TFI-E_1000973/P1199075" xmlDataType="decimal"/>
    </xmlCellPr>
  </singleXmlCell>
  <singleXmlCell id="263" r="H38" connectionId="0">
    <xmlCellPr id="1" uniqueName="P1072637">
      <xmlPr mapId="3" xpath="/TFI-IZD-KI/ISD-KI-TFI-E_1000973/P1072637" xmlDataType="decimal"/>
    </xmlCellPr>
  </singleXmlCell>
  <singleXmlCell id="264" r="I38" connectionId="0">
    <xmlCellPr id="1" uniqueName="P1199013">
      <xmlPr mapId="3" xpath="/TFI-IZD-KI/ISD-KI-TFI-E_1000973/P1199013" xmlDataType="decimal"/>
    </xmlCellPr>
  </singleXmlCell>
  <singleXmlCell id="265" r="J38" connectionId="0">
    <xmlCellPr id="1" uniqueName="P1072638">
      <xmlPr mapId="3" xpath="/TFI-IZD-KI/ISD-KI-TFI-E_1000973/P1072638" xmlDataType="decimal"/>
    </xmlCellPr>
  </singleXmlCell>
  <singleXmlCell id="266" r="K38" connectionId="0">
    <xmlCellPr id="1" uniqueName="P1199076">
      <xmlPr mapId="3" xpath="/TFI-IZD-KI/ISD-KI-TFI-E_1000973/P1199076" xmlDataType="decimal"/>
    </xmlCellPr>
  </singleXmlCell>
  <singleXmlCell id="267" r="H39" connectionId="0">
    <xmlCellPr id="1" uniqueName="P1072639">
      <xmlPr mapId="3" xpath="/TFI-IZD-KI/ISD-KI-TFI-E_1000973/P1072639" xmlDataType="decimal"/>
    </xmlCellPr>
  </singleXmlCell>
  <singleXmlCell id="268" r="I39" connectionId="0">
    <xmlCellPr id="1" uniqueName="P1199014">
      <xmlPr mapId="3" xpath="/TFI-IZD-KI/ISD-KI-TFI-E_1000973/P1199014" xmlDataType="decimal"/>
    </xmlCellPr>
  </singleXmlCell>
  <singleXmlCell id="269" r="J39" connectionId="0">
    <xmlCellPr id="1" uniqueName="P1072640">
      <xmlPr mapId="3" xpath="/TFI-IZD-KI/ISD-KI-TFI-E_1000973/P1072640" xmlDataType="decimal"/>
    </xmlCellPr>
  </singleXmlCell>
  <singleXmlCell id="270" r="K39" connectionId="0">
    <xmlCellPr id="1" uniqueName="P1199077">
      <xmlPr mapId="3" xpath="/TFI-IZD-KI/ISD-KI-TFI-E_1000973/P1199077" xmlDataType="decimal"/>
    </xmlCellPr>
  </singleXmlCell>
  <singleXmlCell id="271" r="H40" connectionId="0">
    <xmlCellPr id="1" uniqueName="P1072641">
      <xmlPr mapId="3" xpath="/TFI-IZD-KI/ISD-KI-TFI-E_1000973/P1072641" xmlDataType="decimal"/>
    </xmlCellPr>
  </singleXmlCell>
  <singleXmlCell id="272" r="I40" connectionId="0">
    <xmlCellPr id="1" uniqueName="P1199015">
      <xmlPr mapId="3" xpath="/TFI-IZD-KI/ISD-KI-TFI-E_1000973/P1199015" xmlDataType="decimal"/>
    </xmlCellPr>
  </singleXmlCell>
  <singleXmlCell id="273" r="J40" connectionId="0">
    <xmlCellPr id="1" uniqueName="P1072642">
      <xmlPr mapId="3" xpath="/TFI-IZD-KI/ISD-KI-TFI-E_1000973/P1072642" xmlDataType="decimal"/>
    </xmlCellPr>
  </singleXmlCell>
  <singleXmlCell id="274" r="K40" connectionId="0">
    <xmlCellPr id="1" uniqueName="P1199078">
      <xmlPr mapId="3" xpath="/TFI-IZD-KI/ISD-KI-TFI-E_1000973/P1199078" xmlDataType="decimal"/>
    </xmlCellPr>
  </singleXmlCell>
  <singleXmlCell id="275" r="H41" connectionId="0">
    <xmlCellPr id="1" uniqueName="P1072643">
      <xmlPr mapId="3" xpath="/TFI-IZD-KI/ISD-KI-TFI-E_1000973/P1072643" xmlDataType="decimal"/>
    </xmlCellPr>
  </singleXmlCell>
  <singleXmlCell id="276" r="I41" connectionId="0">
    <xmlCellPr id="1" uniqueName="P1199016">
      <xmlPr mapId="3" xpath="/TFI-IZD-KI/ISD-KI-TFI-E_1000973/P1199016" xmlDataType="decimal"/>
    </xmlCellPr>
  </singleXmlCell>
  <singleXmlCell id="277" r="J41" connectionId="0">
    <xmlCellPr id="1" uniqueName="P1072644">
      <xmlPr mapId="3" xpath="/TFI-IZD-KI/ISD-KI-TFI-E_1000973/P1072644" xmlDataType="decimal"/>
    </xmlCellPr>
  </singleXmlCell>
  <singleXmlCell id="278" r="K41" connectionId="0">
    <xmlCellPr id="1" uniqueName="P1199079">
      <xmlPr mapId="3" xpath="/TFI-IZD-KI/ISD-KI-TFI-E_1000973/P1199079" xmlDataType="decimal"/>
    </xmlCellPr>
  </singleXmlCell>
  <singleXmlCell id="279" r="H42" connectionId="0">
    <xmlCellPr id="1" uniqueName="P1072645">
      <xmlPr mapId="3" xpath="/TFI-IZD-KI/ISD-KI-TFI-E_1000973/P1072645" xmlDataType="decimal"/>
    </xmlCellPr>
  </singleXmlCell>
  <singleXmlCell id="280" r="I42" connectionId="0">
    <xmlCellPr id="1" uniqueName="P1199017">
      <xmlPr mapId="3" xpath="/TFI-IZD-KI/ISD-KI-TFI-E_1000973/P1199017" xmlDataType="decimal"/>
    </xmlCellPr>
  </singleXmlCell>
  <singleXmlCell id="281" r="J42" connectionId="0">
    <xmlCellPr id="1" uniqueName="P1072646">
      <xmlPr mapId="3" xpath="/TFI-IZD-KI/ISD-KI-TFI-E_1000973/P1072646" xmlDataType="decimal"/>
    </xmlCellPr>
  </singleXmlCell>
  <singleXmlCell id="282" r="K42" connectionId="0">
    <xmlCellPr id="1" uniqueName="P1199080">
      <xmlPr mapId="3" xpath="/TFI-IZD-KI/ISD-KI-TFI-E_1000973/P1199080" xmlDataType="decimal"/>
    </xmlCellPr>
  </singleXmlCell>
  <singleXmlCell id="283" r="H43" connectionId="0">
    <xmlCellPr id="1" uniqueName="P1072647">
      <xmlPr mapId="3" xpath="/TFI-IZD-KI/ISD-KI-TFI-E_1000973/P1072647" xmlDataType="decimal"/>
    </xmlCellPr>
  </singleXmlCell>
  <singleXmlCell id="284" r="I43" connectionId="0">
    <xmlCellPr id="1" uniqueName="P1199018">
      <xmlPr mapId="3" xpath="/TFI-IZD-KI/ISD-KI-TFI-E_1000973/P1199018" xmlDataType="decimal"/>
    </xmlCellPr>
  </singleXmlCell>
  <singleXmlCell id="285" r="J43" connectionId="0">
    <xmlCellPr id="1" uniqueName="P1072648">
      <xmlPr mapId="3" xpath="/TFI-IZD-KI/ISD-KI-TFI-E_1000973/P1072648" xmlDataType="decimal"/>
    </xmlCellPr>
  </singleXmlCell>
  <singleXmlCell id="286" r="K43" connectionId="0">
    <xmlCellPr id="1" uniqueName="P1199081">
      <xmlPr mapId="3" xpath="/TFI-IZD-KI/ISD-KI-TFI-E_1000973/P1199081" xmlDataType="decimal"/>
    </xmlCellPr>
  </singleXmlCell>
  <singleXmlCell id="287" r="H44" connectionId="0">
    <xmlCellPr id="1" uniqueName="P1072649">
      <xmlPr mapId="3" xpath="/TFI-IZD-KI/ISD-KI-TFI-E_1000973/P1072649" xmlDataType="decimal"/>
    </xmlCellPr>
  </singleXmlCell>
  <singleXmlCell id="288" r="I44" connectionId="0">
    <xmlCellPr id="1" uniqueName="P1199019">
      <xmlPr mapId="3" xpath="/TFI-IZD-KI/ISD-KI-TFI-E_1000973/P1199019" xmlDataType="decimal"/>
    </xmlCellPr>
  </singleXmlCell>
  <singleXmlCell id="289" r="J44" connectionId="0">
    <xmlCellPr id="1" uniqueName="P1072650">
      <xmlPr mapId="3" xpath="/TFI-IZD-KI/ISD-KI-TFI-E_1000973/P1072650" xmlDataType="decimal"/>
    </xmlCellPr>
  </singleXmlCell>
  <singleXmlCell id="290" r="K44" connectionId="0">
    <xmlCellPr id="1" uniqueName="P1199082">
      <xmlPr mapId="3" xpath="/TFI-IZD-KI/ISD-KI-TFI-E_1000973/P1199082" xmlDataType="decimal"/>
    </xmlCellPr>
  </singleXmlCell>
  <singleXmlCell id="291" r="H46" connectionId="0">
    <xmlCellPr id="1" uniqueName="P1072651">
      <xmlPr mapId="3" xpath="/TFI-IZD-KI/ISD-KI-TFI-E_1000973/P1072651" xmlDataType="decimal"/>
    </xmlCellPr>
  </singleXmlCell>
  <singleXmlCell id="292" r="I46" connectionId="0">
    <xmlCellPr id="1" uniqueName="P1199020">
      <xmlPr mapId="3" xpath="/TFI-IZD-KI/ISD-KI-TFI-E_1000973/P1199020" xmlDataType="decimal"/>
    </xmlCellPr>
  </singleXmlCell>
  <singleXmlCell id="293" r="J46" connectionId="0">
    <xmlCellPr id="1" uniqueName="P1072652">
      <xmlPr mapId="3" xpath="/TFI-IZD-KI/ISD-KI-TFI-E_1000973/P1072652" xmlDataType="decimal"/>
    </xmlCellPr>
  </singleXmlCell>
  <singleXmlCell id="294" r="K46" connectionId="0">
    <xmlCellPr id="1" uniqueName="P1199083">
      <xmlPr mapId="3" xpath="/TFI-IZD-KI/ISD-KI-TFI-E_1000973/P1199083" xmlDataType="decimal"/>
    </xmlCellPr>
  </singleXmlCell>
  <singleXmlCell id="295" r="H47" connectionId="0">
    <xmlCellPr id="1" uniqueName="P1072653">
      <xmlPr mapId="3" xpath="/TFI-IZD-KI/ISD-KI-TFI-E_1000973/P1072653" xmlDataType="decimal"/>
    </xmlCellPr>
  </singleXmlCell>
  <singleXmlCell id="296" r="I47" connectionId="0">
    <xmlCellPr id="1" uniqueName="P1199021">
      <xmlPr mapId="3" xpath="/TFI-IZD-KI/ISD-KI-TFI-E_1000973/P1199021" xmlDataType="decimal"/>
    </xmlCellPr>
  </singleXmlCell>
  <singleXmlCell id="297" r="J47" connectionId="0">
    <xmlCellPr id="1" uniqueName="P1072654">
      <xmlPr mapId="3" xpath="/TFI-IZD-KI/ISD-KI-TFI-E_1000973/P1072654" xmlDataType="decimal"/>
    </xmlCellPr>
  </singleXmlCell>
  <singleXmlCell id="298" r="K47" connectionId="0">
    <xmlCellPr id="1" uniqueName="P1199084">
      <xmlPr mapId="3" xpath="/TFI-IZD-KI/ISD-KI-TFI-E_1000973/P1199084" xmlDataType="decimal"/>
    </xmlCellPr>
  </singleXmlCell>
  <singleXmlCell id="299" r="H48" connectionId="0">
    <xmlCellPr id="1" uniqueName="P1072655">
      <xmlPr mapId="3" xpath="/TFI-IZD-KI/ISD-KI-TFI-E_1000973/P1072655" xmlDataType="decimal"/>
    </xmlCellPr>
  </singleXmlCell>
  <singleXmlCell id="300" r="I48" connectionId="0">
    <xmlCellPr id="1" uniqueName="P1199022">
      <xmlPr mapId="3" xpath="/TFI-IZD-KI/ISD-KI-TFI-E_1000973/P1199022" xmlDataType="decimal"/>
    </xmlCellPr>
  </singleXmlCell>
  <singleXmlCell id="301" r="J48" connectionId="0">
    <xmlCellPr id="1" uniqueName="P1072656">
      <xmlPr mapId="3" xpath="/TFI-IZD-KI/ISD-KI-TFI-E_1000973/P1072656" xmlDataType="decimal"/>
    </xmlCellPr>
  </singleXmlCell>
  <singleXmlCell id="302" r="K48" connectionId="0">
    <xmlCellPr id="1" uniqueName="P1199085">
      <xmlPr mapId="3" xpath="/TFI-IZD-KI/ISD-KI-TFI-E_1000973/P1199085" xmlDataType="decimal"/>
    </xmlCellPr>
  </singleXmlCell>
  <singleXmlCell id="303" r="H49" connectionId="0">
    <xmlCellPr id="1" uniqueName="P1072657">
      <xmlPr mapId="3" xpath="/TFI-IZD-KI/ISD-KI-TFI-E_1000973/P1072657" xmlDataType="decimal"/>
    </xmlCellPr>
  </singleXmlCell>
  <singleXmlCell id="304" r="I49" connectionId="0">
    <xmlCellPr id="1" uniqueName="P1199023">
      <xmlPr mapId="3" xpath="/TFI-IZD-KI/ISD-KI-TFI-E_1000973/P1199023" xmlDataType="decimal"/>
    </xmlCellPr>
  </singleXmlCell>
  <singleXmlCell id="305" r="J49" connectionId="0">
    <xmlCellPr id="1" uniqueName="P1072658">
      <xmlPr mapId="3" xpath="/TFI-IZD-KI/ISD-KI-TFI-E_1000973/P1072658" xmlDataType="decimal"/>
    </xmlCellPr>
  </singleXmlCell>
  <singleXmlCell id="306" r="K49" connectionId="0">
    <xmlCellPr id="1" uniqueName="P1199086">
      <xmlPr mapId="3" xpath="/TFI-IZD-KI/ISD-KI-TFI-E_1000973/P1199086" xmlDataType="decimal"/>
    </xmlCellPr>
  </singleXmlCell>
  <singleXmlCell id="307" r="H50" connectionId="0">
    <xmlCellPr id="1" uniqueName="P1072659">
      <xmlPr mapId="3" xpath="/TFI-IZD-KI/ISD-KI-TFI-E_1000973/P1072659" xmlDataType="decimal"/>
    </xmlCellPr>
  </singleXmlCell>
  <singleXmlCell id="308" r="I50" connectionId="0">
    <xmlCellPr id="1" uniqueName="P1199024">
      <xmlPr mapId="3" xpath="/TFI-IZD-KI/ISD-KI-TFI-E_1000973/P1199024" xmlDataType="decimal"/>
    </xmlCellPr>
  </singleXmlCell>
  <singleXmlCell id="309" r="J50" connectionId="0">
    <xmlCellPr id="1" uniqueName="P1072660">
      <xmlPr mapId="3" xpath="/TFI-IZD-KI/ISD-KI-TFI-E_1000973/P1072660" xmlDataType="decimal"/>
    </xmlCellPr>
  </singleXmlCell>
  <singleXmlCell id="310" r="K50" connectionId="0">
    <xmlCellPr id="1" uniqueName="P1199087">
      <xmlPr mapId="3" xpath="/TFI-IZD-KI/ISD-KI-TFI-E_1000973/P1199087" xmlDataType="decimal"/>
    </xmlCellPr>
  </singleXmlCell>
  <singleXmlCell id="311" r="H51" connectionId="0">
    <xmlCellPr id="1" uniqueName="P1072661">
      <xmlPr mapId="3" xpath="/TFI-IZD-KI/ISD-KI-TFI-E_1000973/P1072661" xmlDataType="decimal"/>
    </xmlCellPr>
  </singleXmlCell>
  <singleXmlCell id="312" r="I51" connectionId="0">
    <xmlCellPr id="1" uniqueName="P1199025">
      <xmlPr mapId="3" xpath="/TFI-IZD-KI/ISD-KI-TFI-E_1000973/P1199025" xmlDataType="decimal"/>
    </xmlCellPr>
  </singleXmlCell>
  <singleXmlCell id="313" r="J51" connectionId="0">
    <xmlCellPr id="1" uniqueName="P1072662">
      <xmlPr mapId="3" xpath="/TFI-IZD-KI/ISD-KI-TFI-E_1000973/P1072662" xmlDataType="decimal"/>
    </xmlCellPr>
  </singleXmlCell>
  <singleXmlCell id="314" r="K51" connectionId="0">
    <xmlCellPr id="1" uniqueName="P1199088">
      <xmlPr mapId="3" xpath="/TFI-IZD-KI/ISD-KI-TFI-E_1000973/P1199088" xmlDataType="decimal"/>
    </xmlCellPr>
  </singleXmlCell>
  <singleXmlCell id="315" r="H52" connectionId="0">
    <xmlCellPr id="1" uniqueName="P1072663">
      <xmlPr mapId="3" xpath="/TFI-IZD-KI/ISD-KI-TFI-E_1000973/P1072663" xmlDataType="decimal"/>
    </xmlCellPr>
  </singleXmlCell>
  <singleXmlCell id="316" r="I52" connectionId="0">
    <xmlCellPr id="1" uniqueName="P1199026">
      <xmlPr mapId="3" xpath="/TFI-IZD-KI/ISD-KI-TFI-E_1000973/P1199026" xmlDataType="decimal"/>
    </xmlCellPr>
  </singleXmlCell>
  <singleXmlCell id="317" r="J52" connectionId="0">
    <xmlCellPr id="1" uniqueName="P1072664">
      <xmlPr mapId="3" xpath="/TFI-IZD-KI/ISD-KI-TFI-E_1000973/P1072664" xmlDataType="decimal"/>
    </xmlCellPr>
  </singleXmlCell>
  <singleXmlCell id="318" r="K52" connectionId="0">
    <xmlCellPr id="1" uniqueName="P1199089">
      <xmlPr mapId="3" xpath="/TFI-IZD-KI/ISD-KI-TFI-E_1000973/P1199089" xmlDataType="decimal"/>
    </xmlCellPr>
  </singleXmlCell>
  <singleXmlCell id="319" r="H53" connectionId="0">
    <xmlCellPr id="1" uniqueName="P1072665">
      <xmlPr mapId="3" xpath="/TFI-IZD-KI/ISD-KI-TFI-E_1000973/P1072665" xmlDataType="decimal"/>
    </xmlCellPr>
  </singleXmlCell>
  <singleXmlCell id="320" r="I53" connectionId="0">
    <xmlCellPr id="1" uniqueName="P1199027">
      <xmlPr mapId="3" xpath="/TFI-IZD-KI/ISD-KI-TFI-E_1000973/P1199027" xmlDataType="decimal"/>
    </xmlCellPr>
  </singleXmlCell>
  <singleXmlCell id="321" r="J53" connectionId="0">
    <xmlCellPr id="1" uniqueName="P1072666">
      <xmlPr mapId="3" xpath="/TFI-IZD-KI/ISD-KI-TFI-E_1000973/P1072666" xmlDataType="decimal"/>
    </xmlCellPr>
  </singleXmlCell>
  <singleXmlCell id="322" r="K53" connectionId="0">
    <xmlCellPr id="1" uniqueName="P1199090">
      <xmlPr mapId="3" xpath="/TFI-IZD-KI/ISD-KI-TFI-E_1000973/P1199090" xmlDataType="decimal"/>
    </xmlCellPr>
  </singleXmlCell>
  <singleXmlCell id="323" r="H54" connectionId="0">
    <xmlCellPr id="1" uniqueName="P1072667">
      <xmlPr mapId="3" xpath="/TFI-IZD-KI/ISD-KI-TFI-E_1000973/P1072667" xmlDataType="decimal"/>
    </xmlCellPr>
  </singleXmlCell>
  <singleXmlCell id="324" r="I54" connectionId="0">
    <xmlCellPr id="1" uniqueName="P1199028">
      <xmlPr mapId="3" xpath="/TFI-IZD-KI/ISD-KI-TFI-E_1000973/P1199028" xmlDataType="decimal"/>
    </xmlCellPr>
  </singleXmlCell>
  <singleXmlCell id="325" r="J54" connectionId="0">
    <xmlCellPr id="1" uniqueName="P1072668">
      <xmlPr mapId="3" xpath="/TFI-IZD-KI/ISD-KI-TFI-E_1000973/P1072668" xmlDataType="decimal"/>
    </xmlCellPr>
  </singleXmlCell>
  <singleXmlCell id="326" r="K54" connectionId="0">
    <xmlCellPr id="1" uniqueName="P1199091">
      <xmlPr mapId="3" xpath="/TFI-IZD-KI/ISD-KI-TFI-E_1000973/P1199091" xmlDataType="decimal"/>
    </xmlCellPr>
  </singleXmlCell>
  <singleXmlCell id="327" r="H55" connectionId="0">
    <xmlCellPr id="1" uniqueName="P1072669">
      <xmlPr mapId="3" xpath="/TFI-IZD-KI/ISD-KI-TFI-E_1000973/P1072669" xmlDataType="decimal"/>
    </xmlCellPr>
  </singleXmlCell>
  <singleXmlCell id="328" r="I55" connectionId="0">
    <xmlCellPr id="1" uniqueName="P1199029">
      <xmlPr mapId="3" xpath="/TFI-IZD-KI/ISD-KI-TFI-E_1000973/P1199029" xmlDataType="decimal"/>
    </xmlCellPr>
  </singleXmlCell>
  <singleXmlCell id="329" r="J55" connectionId="0">
    <xmlCellPr id="1" uniqueName="P1072670">
      <xmlPr mapId="3" xpath="/TFI-IZD-KI/ISD-KI-TFI-E_1000973/P1072670" xmlDataType="decimal"/>
    </xmlCellPr>
  </singleXmlCell>
  <singleXmlCell id="330" r="K55" connectionId="0">
    <xmlCellPr id="1" uniqueName="P1199092">
      <xmlPr mapId="3" xpath="/TFI-IZD-KI/ISD-KI-TFI-E_1000973/P1199092" xmlDataType="decimal"/>
    </xmlCellPr>
  </singleXmlCell>
  <singleXmlCell id="331" r="H56" connectionId="0">
    <xmlCellPr id="1" uniqueName="P1072671">
      <xmlPr mapId="3" xpath="/TFI-IZD-KI/ISD-KI-TFI-E_1000973/P1072671" xmlDataType="decimal"/>
    </xmlCellPr>
  </singleXmlCell>
  <singleXmlCell id="332" r="I56" connectionId="0">
    <xmlCellPr id="1" uniqueName="P1199030">
      <xmlPr mapId="3" xpath="/TFI-IZD-KI/ISD-KI-TFI-E_1000973/P1199030" xmlDataType="decimal"/>
    </xmlCellPr>
  </singleXmlCell>
  <singleXmlCell id="333" r="J56" connectionId="0">
    <xmlCellPr id="1" uniqueName="P1072672">
      <xmlPr mapId="3" xpath="/TFI-IZD-KI/ISD-KI-TFI-E_1000973/P1072672" xmlDataType="decimal"/>
    </xmlCellPr>
  </singleXmlCell>
  <singleXmlCell id="334" r="K56" connectionId="0">
    <xmlCellPr id="1" uniqueName="P1199093">
      <xmlPr mapId="3" xpath="/TFI-IZD-KI/ISD-KI-TFI-E_1000973/P1199093" xmlDataType="decimal"/>
    </xmlCellPr>
  </singleXmlCell>
  <singleXmlCell id="335" r="H57" connectionId="0">
    <xmlCellPr id="1" uniqueName="P1072673">
      <xmlPr mapId="3" xpath="/TFI-IZD-KI/ISD-KI-TFI-E_1000973/P1072673" xmlDataType="decimal"/>
    </xmlCellPr>
  </singleXmlCell>
  <singleXmlCell id="336" r="I57" connectionId="0">
    <xmlCellPr id="1" uniqueName="P1199031">
      <xmlPr mapId="3" xpath="/TFI-IZD-KI/ISD-KI-TFI-E_1000973/P1199031" xmlDataType="decimal"/>
    </xmlCellPr>
  </singleXmlCell>
  <singleXmlCell id="337" r="J57" connectionId="0">
    <xmlCellPr id="1" uniqueName="P1072674">
      <xmlPr mapId="3" xpath="/TFI-IZD-KI/ISD-KI-TFI-E_1000973/P1072674" xmlDataType="decimal"/>
    </xmlCellPr>
  </singleXmlCell>
  <singleXmlCell id="338" r="K57" connectionId="0">
    <xmlCellPr id="1" uniqueName="P1199094">
      <xmlPr mapId="3" xpath="/TFI-IZD-KI/ISD-KI-TFI-E_1000973/P1199094" xmlDataType="decimal"/>
    </xmlCellPr>
  </singleXmlCell>
  <singleXmlCell id="339" r="H58" connectionId="0">
    <xmlCellPr id="1" uniqueName="P1072675">
      <xmlPr mapId="3" xpath="/TFI-IZD-KI/ISD-KI-TFI-E_1000973/P1072675" xmlDataType="decimal"/>
    </xmlCellPr>
  </singleXmlCell>
  <singleXmlCell id="340" r="I58" connectionId="0">
    <xmlCellPr id="1" uniqueName="P1199032">
      <xmlPr mapId="3" xpath="/TFI-IZD-KI/ISD-KI-TFI-E_1000973/P1199032" xmlDataType="decimal"/>
    </xmlCellPr>
  </singleXmlCell>
  <singleXmlCell id="341" r="J58" connectionId="0">
    <xmlCellPr id="1" uniqueName="P1072676">
      <xmlPr mapId="3" xpath="/TFI-IZD-KI/ISD-KI-TFI-E_1000973/P1072676" xmlDataType="decimal"/>
    </xmlCellPr>
  </singleXmlCell>
  <singleXmlCell id="342" r="K58" connectionId="0">
    <xmlCellPr id="1" uniqueName="P1199095">
      <xmlPr mapId="3" xpath="/TFI-IZD-KI/ISD-KI-TFI-E_1000973/P1199095" xmlDataType="decimal"/>
    </xmlCellPr>
  </singleXmlCell>
  <singleXmlCell id="343" r="H59" connectionId="0">
    <xmlCellPr id="1" uniqueName="P1072677">
      <xmlPr mapId="3" xpath="/TFI-IZD-KI/ISD-KI-TFI-E_1000973/P1072677" xmlDataType="decimal"/>
    </xmlCellPr>
  </singleXmlCell>
  <singleXmlCell id="344" r="I59" connectionId="0">
    <xmlCellPr id="1" uniqueName="P1199033">
      <xmlPr mapId="3" xpath="/TFI-IZD-KI/ISD-KI-TFI-E_1000973/P1199033" xmlDataType="decimal"/>
    </xmlCellPr>
  </singleXmlCell>
  <singleXmlCell id="345" r="J59" connectionId="0">
    <xmlCellPr id="1" uniqueName="P1072678">
      <xmlPr mapId="3" xpath="/TFI-IZD-KI/ISD-KI-TFI-E_1000973/P1072678" xmlDataType="decimal"/>
    </xmlCellPr>
  </singleXmlCell>
  <singleXmlCell id="346" r="K59" connectionId="0">
    <xmlCellPr id="1" uniqueName="P1199096">
      <xmlPr mapId="3" xpath="/TFI-IZD-KI/ISD-KI-TFI-E_1000973/P1199096" xmlDataType="decimal"/>
    </xmlCellPr>
  </singleXmlCell>
  <singleXmlCell id="347" r="H60" connectionId="0">
    <xmlCellPr id="1" uniqueName="P1072679">
      <xmlPr mapId="3" xpath="/TFI-IZD-KI/ISD-KI-TFI-E_1000973/P1072679" xmlDataType="decimal"/>
    </xmlCellPr>
  </singleXmlCell>
  <singleXmlCell id="348" r="I60" connectionId="0">
    <xmlCellPr id="1" uniqueName="P1199034">
      <xmlPr mapId="3" xpath="/TFI-IZD-KI/ISD-KI-TFI-E_1000973/P1199034" xmlDataType="decimal"/>
    </xmlCellPr>
  </singleXmlCell>
  <singleXmlCell id="349" r="J60" connectionId="0">
    <xmlCellPr id="1" uniqueName="P1072680">
      <xmlPr mapId="3" xpath="/TFI-IZD-KI/ISD-KI-TFI-E_1000973/P1072680" xmlDataType="decimal"/>
    </xmlCellPr>
  </singleXmlCell>
  <singleXmlCell id="350" r="K60" connectionId="0">
    <xmlCellPr id="1" uniqueName="P1199097">
      <xmlPr mapId="3" xpath="/TFI-IZD-KI/ISD-KI-TFI-E_1000973/P1199097" xmlDataType="decimal"/>
    </xmlCellPr>
  </singleXmlCell>
  <singleXmlCell id="351" r="H61" connectionId="0">
    <xmlCellPr id="1" uniqueName="P1072681">
      <xmlPr mapId="3" xpath="/TFI-IZD-KI/ISD-KI-TFI-E_1000973/P1072681" xmlDataType="decimal"/>
    </xmlCellPr>
  </singleXmlCell>
  <singleXmlCell id="352" r="I61" connectionId="0">
    <xmlCellPr id="1" uniqueName="P1199035">
      <xmlPr mapId="3" xpath="/TFI-IZD-KI/ISD-KI-TFI-E_1000973/P1199035" xmlDataType="decimal"/>
    </xmlCellPr>
  </singleXmlCell>
  <singleXmlCell id="353" r="J61" connectionId="0">
    <xmlCellPr id="1" uniqueName="P1072682">
      <xmlPr mapId="3" xpath="/TFI-IZD-KI/ISD-KI-TFI-E_1000973/P1072682" xmlDataType="decimal"/>
    </xmlCellPr>
  </singleXmlCell>
  <singleXmlCell id="354" r="K61" connectionId="0">
    <xmlCellPr id="1" uniqueName="P1199098">
      <xmlPr mapId="3" xpath="/TFI-IZD-KI/ISD-KI-TFI-E_1000973/P1199098" xmlDataType="decimal"/>
    </xmlCellPr>
  </singleXmlCell>
  <singleXmlCell id="355" r="H62" connectionId="0">
    <xmlCellPr id="1" uniqueName="P1072683">
      <xmlPr mapId="3" xpath="/TFI-IZD-KI/ISD-KI-TFI-E_1000973/P1072683" xmlDataType="decimal"/>
    </xmlCellPr>
  </singleXmlCell>
  <singleXmlCell id="356" r="I62" connectionId="0">
    <xmlCellPr id="1" uniqueName="P1199036">
      <xmlPr mapId="3" xpath="/TFI-IZD-KI/ISD-KI-TFI-E_1000973/P1199036" xmlDataType="decimal"/>
    </xmlCellPr>
  </singleXmlCell>
  <singleXmlCell id="357" r="J62" connectionId="0">
    <xmlCellPr id="1" uniqueName="P1072684">
      <xmlPr mapId="3" xpath="/TFI-IZD-KI/ISD-KI-TFI-E_1000973/P1072684" xmlDataType="decimal"/>
    </xmlCellPr>
  </singleXmlCell>
  <singleXmlCell id="358" r="K62" connectionId="0">
    <xmlCellPr id="1" uniqueName="P1199099">
      <xmlPr mapId="3" xpath="/TFI-IZD-KI/ISD-KI-TFI-E_1000973/P1199099" xmlDataType="decimal"/>
    </xmlCellPr>
  </singleXmlCell>
  <singleXmlCell id="359" r="H63" connectionId="0">
    <xmlCellPr id="1" uniqueName="P1072685">
      <xmlPr mapId="3" xpath="/TFI-IZD-KI/ISD-KI-TFI-E_1000973/P1072685" xmlDataType="decimal"/>
    </xmlCellPr>
  </singleXmlCell>
  <singleXmlCell id="360" r="I63" connectionId="0">
    <xmlCellPr id="1" uniqueName="P1199037">
      <xmlPr mapId="3" xpath="/TFI-IZD-KI/ISD-KI-TFI-E_1000973/P1199037" xmlDataType="decimal"/>
    </xmlCellPr>
  </singleXmlCell>
  <singleXmlCell id="361" r="J63" connectionId="0">
    <xmlCellPr id="1" uniqueName="P1072686">
      <xmlPr mapId="3" xpath="/TFI-IZD-KI/ISD-KI-TFI-E_1000973/P1072686" xmlDataType="decimal"/>
    </xmlCellPr>
  </singleXmlCell>
  <singleXmlCell id="362" r="K63" connectionId="0">
    <xmlCellPr id="1" uniqueName="P1199100">
      <xmlPr mapId="3" xpath="/TFI-IZD-KI/ISD-KI-TFI-E_1000973/P1199100" xmlDataType="decimal"/>
    </xmlCellPr>
  </singleXmlCell>
  <singleXmlCell id="363" r="H64" connectionId="0">
    <xmlCellPr id="1" uniqueName="P1072687">
      <xmlPr mapId="3" xpath="/TFI-IZD-KI/ISD-KI-TFI-E_1000973/P1072687" xmlDataType="decimal"/>
    </xmlCellPr>
  </singleXmlCell>
  <singleXmlCell id="364" r="I64" connectionId="0">
    <xmlCellPr id="1" uniqueName="P1199038">
      <xmlPr mapId="3" xpath="/TFI-IZD-KI/ISD-KI-TFI-E_1000973/P1199038" xmlDataType="decimal"/>
    </xmlCellPr>
  </singleXmlCell>
  <singleXmlCell id="365" r="J64" connectionId="0">
    <xmlCellPr id="1" uniqueName="P1072688">
      <xmlPr mapId="3" xpath="/TFI-IZD-KI/ISD-KI-TFI-E_1000973/P1072688" xmlDataType="decimal"/>
    </xmlCellPr>
  </singleXmlCell>
  <singleXmlCell id="366" r="K64" connectionId="0">
    <xmlCellPr id="1" uniqueName="P1199101">
      <xmlPr mapId="3" xpath="/TFI-IZD-KI/ISD-KI-TFI-E_1000973/P1199101" xmlDataType="decimal"/>
    </xmlCellPr>
  </singleXmlCell>
  <singleXmlCell id="367" r="H65" connectionId="0">
    <xmlCellPr id="1" uniqueName="P1072689">
      <xmlPr mapId="3" xpath="/TFI-IZD-KI/ISD-KI-TFI-E_1000973/P1072689" xmlDataType="decimal"/>
    </xmlCellPr>
  </singleXmlCell>
  <singleXmlCell id="368" r="I65" connectionId="0">
    <xmlCellPr id="1" uniqueName="P1199039">
      <xmlPr mapId="3" xpath="/TFI-IZD-KI/ISD-KI-TFI-E_1000973/P1199039" xmlDataType="decimal"/>
    </xmlCellPr>
  </singleXmlCell>
  <singleXmlCell id="369" r="J65" connectionId="0">
    <xmlCellPr id="1" uniqueName="P1072690">
      <xmlPr mapId="3" xpath="/TFI-IZD-KI/ISD-KI-TFI-E_1000973/P1072690" xmlDataType="decimal"/>
    </xmlCellPr>
  </singleXmlCell>
  <singleXmlCell id="370" r="K65" connectionId="0">
    <xmlCellPr id="1" uniqueName="P1199102">
      <xmlPr mapId="3" xpath="/TFI-IZD-KI/ISD-KI-TFI-E_1000973/P1199102" xmlDataType="decimal"/>
    </xmlCellPr>
  </singleXmlCell>
  <singleXmlCell id="371" r="H66" connectionId="0">
    <xmlCellPr id="1" uniqueName="P1072691">
      <xmlPr mapId="3" xpath="/TFI-IZD-KI/ISD-KI-TFI-E_1000973/P1072691" xmlDataType="decimal"/>
    </xmlCellPr>
  </singleXmlCell>
  <singleXmlCell id="372" r="I66" connectionId="0">
    <xmlCellPr id="1" uniqueName="P1199040">
      <xmlPr mapId="3" xpath="/TFI-IZD-KI/ISD-KI-TFI-E_1000973/P1199040" xmlDataType="decimal"/>
    </xmlCellPr>
  </singleXmlCell>
  <singleXmlCell id="373" r="J66" connectionId="0">
    <xmlCellPr id="1" uniqueName="P1072692">
      <xmlPr mapId="3" xpath="/TFI-IZD-KI/ISD-KI-TFI-E_1000973/P1072692" xmlDataType="decimal"/>
    </xmlCellPr>
  </singleXmlCell>
  <singleXmlCell id="374" r="K66" connectionId="0">
    <xmlCellPr id="1" uniqueName="P1199103">
      <xmlPr mapId="3" xpath="/TFI-IZD-KI/ISD-KI-TFI-E_1000973/P1199103" xmlDataType="decimal"/>
    </xmlCellPr>
  </singleXmlCell>
  <singleXmlCell id="375" r="H67" connectionId="0">
    <xmlCellPr id="1" uniqueName="P1072693">
      <xmlPr mapId="3" xpath="/TFI-IZD-KI/ISD-KI-TFI-E_1000973/P1072693" xmlDataType="decimal"/>
    </xmlCellPr>
  </singleXmlCell>
  <singleXmlCell id="376" r="I67" connectionId="0">
    <xmlCellPr id="1" uniqueName="P1199041">
      <xmlPr mapId="3" xpath="/TFI-IZD-KI/ISD-KI-TFI-E_1000973/P1199041" xmlDataType="decimal"/>
    </xmlCellPr>
  </singleXmlCell>
  <singleXmlCell id="377" r="J67" connectionId="0">
    <xmlCellPr id="1" uniqueName="P1072694">
      <xmlPr mapId="3" xpath="/TFI-IZD-KI/ISD-KI-TFI-E_1000973/P1072694" xmlDataType="decimal"/>
    </xmlCellPr>
  </singleXmlCell>
  <singleXmlCell id="378" r="K67" connectionId="0">
    <xmlCellPr id="1" uniqueName="P1199104">
      <xmlPr mapId="3" xpath="/TFI-IZD-KI/ISD-KI-TFI-E_1000973/P1199104" xmlDataType="decimal"/>
    </xmlCellPr>
  </singleXmlCell>
  <singleXmlCell id="379" r="H68" connectionId="0">
    <xmlCellPr id="1" uniqueName="P1072695">
      <xmlPr mapId="3" xpath="/TFI-IZD-KI/ISD-KI-TFI-E_1000973/P1072695" xmlDataType="decimal"/>
    </xmlCellPr>
  </singleXmlCell>
  <singleXmlCell id="380" r="I68" connectionId="0">
    <xmlCellPr id="1" uniqueName="P1199042">
      <xmlPr mapId="3" xpath="/TFI-IZD-KI/ISD-KI-TFI-E_1000973/P1199042" xmlDataType="decimal"/>
    </xmlCellPr>
  </singleXmlCell>
  <singleXmlCell id="381" r="J68" connectionId="0">
    <xmlCellPr id="1" uniqueName="P1072696">
      <xmlPr mapId="3" xpath="/TFI-IZD-KI/ISD-KI-TFI-E_1000973/P1072696" xmlDataType="decimal"/>
    </xmlCellPr>
  </singleXmlCell>
  <singleXmlCell id="382" r="K68" connectionId="0">
    <xmlCellPr id="1" uniqueName="P1199105">
      <xmlPr mapId="3" xpath="/TFI-IZD-KI/ISD-KI-TFI-E_1000973/P1199105" xmlDataType="decimal"/>
    </xmlCellPr>
  </singleXmlCell>
  <singleXmlCell id="383" r="H69" connectionId="0">
    <xmlCellPr id="1" uniqueName="P1072697">
      <xmlPr mapId="3" xpath="/TFI-IZD-KI/ISD-KI-TFI-E_1000973/P1072697" xmlDataType="decimal"/>
    </xmlCellPr>
  </singleXmlCell>
  <singleXmlCell id="384" r="I69" connectionId="0">
    <xmlCellPr id="1" uniqueName="P1199043">
      <xmlPr mapId="3" xpath="/TFI-IZD-KI/ISD-KI-TFI-E_1000973/P1199043" xmlDataType="decimal"/>
    </xmlCellPr>
  </singleXmlCell>
  <singleXmlCell id="385" r="J69" connectionId="0">
    <xmlCellPr id="1" uniqueName="P1072698">
      <xmlPr mapId="3" xpath="/TFI-IZD-KI/ISD-KI-TFI-E_1000973/P1072698" xmlDataType="decimal"/>
    </xmlCellPr>
  </singleXmlCell>
  <singleXmlCell id="386" r="K69" connectionId="0">
    <xmlCellPr id="1" uniqueName="P1199106">
      <xmlPr mapId="3" xpath="/TFI-IZD-KI/ISD-KI-TFI-E_1000973/P1199106" xmlDataType="decimal"/>
    </xmlCellPr>
  </singleXmlCell>
  <singleXmlCell id="387" r="H70" connectionId="0">
    <xmlCellPr id="1" uniqueName="P1072699">
      <xmlPr mapId="3" xpath="/TFI-IZD-KI/ISD-KI-TFI-E_1000973/P1072699" xmlDataType="decimal"/>
    </xmlCellPr>
  </singleXmlCell>
  <singleXmlCell id="388" r="I70" connectionId="0">
    <xmlCellPr id="1" uniqueName="P1199044">
      <xmlPr mapId="3" xpath="/TFI-IZD-KI/ISD-KI-TFI-E_1000973/P1199044" xmlDataType="decimal"/>
    </xmlCellPr>
  </singleXmlCell>
  <singleXmlCell id="389" r="J70" connectionId="0">
    <xmlCellPr id="1" uniqueName="P1072700">
      <xmlPr mapId="3" xpath="/TFI-IZD-KI/ISD-KI-TFI-E_1000973/P1072700" xmlDataType="decimal"/>
    </xmlCellPr>
  </singleXmlCell>
  <singleXmlCell id="390" r="K70" connectionId="0">
    <xmlCellPr id="1" uniqueName="P1199107">
      <xmlPr mapId="3" xpath="/TFI-IZD-KI/ISD-KI-TFI-E_1000973/P1199107" xmlDataType="decimal"/>
    </xmlCellPr>
  </singleXmlCell>
  <singleXmlCell id="391" r="H71" connectionId="0">
    <xmlCellPr id="1" uniqueName="P1072701">
      <xmlPr mapId="3" xpath="/TFI-IZD-KI/ISD-KI-TFI-E_1000973/P1072701" xmlDataType="decimal"/>
    </xmlCellPr>
  </singleXmlCell>
  <singleXmlCell id="392" r="I71" connectionId="0">
    <xmlCellPr id="1" uniqueName="P1199045">
      <xmlPr mapId="3" xpath="/TFI-IZD-KI/ISD-KI-TFI-E_1000973/P1199045" xmlDataType="decimal"/>
    </xmlCellPr>
  </singleXmlCell>
  <singleXmlCell id="393" r="J71" connectionId="0">
    <xmlCellPr id="1" uniqueName="P1072702">
      <xmlPr mapId="3" xpath="/TFI-IZD-KI/ISD-KI-TFI-E_1000973/P1072702" xmlDataType="decimal"/>
    </xmlCellPr>
  </singleXmlCell>
  <singleXmlCell id="394" r="K71" connectionId="0">
    <xmlCellPr id="1" uniqueName="P1199108">
      <xmlPr mapId="3" xpath="/TFI-IZD-KI/ISD-KI-TFI-E_1000973/P1199108" xmlDataType="decimal"/>
    </xmlCellPr>
  </singleXmlCell>
</singleXmlCells>
</file>

<file path=xl/tables/tableSingleCells4.xml><?xml version="1.0" encoding="utf-8"?>
<singleXmlCells xmlns="http://schemas.openxmlformats.org/spreadsheetml/2006/main">
  <singleXmlCell id="395" r="H8" connectionId="0">
    <xmlCellPr id="1" uniqueName="P1071697">
      <xmlPr mapId="3" xpath="/TFI-IZD-KI/INT-E_1000961/P1071697" xmlDataType="decimal"/>
    </xmlCellPr>
  </singleXmlCell>
  <singleXmlCell id="396" r="I8" connectionId="0">
    <xmlCellPr id="1" uniqueName="P1071698">
      <xmlPr mapId="3" xpath="/TFI-IZD-KI/INT-E_1000961/P1071698" xmlDataType="decimal"/>
    </xmlCellPr>
  </singleXmlCell>
  <singleXmlCell id="397" r="H9" connectionId="0">
    <xmlCellPr id="1" uniqueName="P1071699">
      <xmlPr mapId="3" xpath="/TFI-IZD-KI/INT-E_1000961/P1071699" xmlDataType="decimal"/>
    </xmlCellPr>
  </singleXmlCell>
  <singleXmlCell id="398" r="I9" connectionId="0">
    <xmlCellPr id="1" uniqueName="P1071700">
      <xmlPr mapId="3" xpath="/TFI-IZD-KI/INT-E_1000961/P1071700" xmlDataType="decimal"/>
    </xmlCellPr>
  </singleXmlCell>
  <singleXmlCell id="399" r="H10" connectionId="0">
    <xmlCellPr id="1" uniqueName="P1071701">
      <xmlPr mapId="3" xpath="/TFI-IZD-KI/INT-E_1000961/P1071701" xmlDataType="decimal"/>
    </xmlCellPr>
  </singleXmlCell>
  <singleXmlCell id="400" r="I10" connectionId="0">
    <xmlCellPr id="1" uniqueName="P1071702">
      <xmlPr mapId="3" xpath="/TFI-IZD-KI/INT-E_1000961/P1071702" xmlDataType="decimal"/>
    </xmlCellPr>
  </singleXmlCell>
  <singleXmlCell id="401" r="H11" connectionId="0">
    <xmlCellPr id="1" uniqueName="P1071703">
      <xmlPr mapId="3" xpath="/TFI-IZD-KI/INT-E_1000961/P1071703" xmlDataType="decimal"/>
    </xmlCellPr>
  </singleXmlCell>
  <singleXmlCell id="402" r="I11" connectionId="0">
    <xmlCellPr id="1" uniqueName="P1071704">
      <xmlPr mapId="3" xpath="/TFI-IZD-KI/INT-E_1000961/P1071704" xmlDataType="decimal"/>
    </xmlCellPr>
  </singleXmlCell>
  <singleXmlCell id="403" r="H12" connectionId="0">
    <xmlCellPr id="1" uniqueName="P1071705">
      <xmlPr mapId="3" xpath="/TFI-IZD-KI/INT-E_1000961/P1071705" xmlDataType="decimal"/>
    </xmlCellPr>
  </singleXmlCell>
  <singleXmlCell id="404" r="I12" connectionId="0">
    <xmlCellPr id="1" uniqueName="P1071706">
      <xmlPr mapId="3" xpath="/TFI-IZD-KI/INT-E_1000961/P1071706" xmlDataType="decimal"/>
    </xmlCellPr>
  </singleXmlCell>
  <singleXmlCell id="405" r="H13" connectionId="0">
    <xmlCellPr id="1" uniqueName="P1071707">
      <xmlPr mapId="3" xpath="/TFI-IZD-KI/INT-E_1000961/P1071707" xmlDataType="decimal"/>
    </xmlCellPr>
  </singleXmlCell>
  <singleXmlCell id="406" r="I13" connectionId="0">
    <xmlCellPr id="1" uniqueName="P1071708">
      <xmlPr mapId="3" xpath="/TFI-IZD-KI/INT-E_1000961/P1071708" xmlDataType="decimal"/>
    </xmlCellPr>
  </singleXmlCell>
  <singleXmlCell id="407" r="H14" connectionId="0">
    <xmlCellPr id="1" uniqueName="P1071709">
      <xmlPr mapId="3" xpath="/TFI-IZD-KI/INT-E_1000961/P1071709" xmlDataType="decimal"/>
    </xmlCellPr>
  </singleXmlCell>
  <singleXmlCell id="408" r="I14" connectionId="0">
    <xmlCellPr id="1" uniqueName="P1071710">
      <xmlPr mapId="3" xpath="/TFI-IZD-KI/INT-E_1000961/P1071710" xmlDataType="decimal"/>
    </xmlCellPr>
  </singleXmlCell>
  <singleXmlCell id="409" r="H15" connectionId="0">
    <xmlCellPr id="1" uniqueName="P1071711">
      <xmlPr mapId="3" xpath="/TFI-IZD-KI/INT-E_1000961/P1071711" xmlDataType="decimal"/>
    </xmlCellPr>
  </singleXmlCell>
  <singleXmlCell id="410" r="I15" connectionId="0">
    <xmlCellPr id="1" uniqueName="P1071712">
      <xmlPr mapId="3" xpath="/TFI-IZD-KI/INT-E_1000961/P1071712" xmlDataType="decimal"/>
    </xmlCellPr>
  </singleXmlCell>
  <singleXmlCell id="411" r="H17" connectionId="0">
    <xmlCellPr id="1" uniqueName="P1071713">
      <xmlPr mapId="3" xpath="/TFI-IZD-KI/INT-E_1000961/P1071713" xmlDataType="decimal"/>
    </xmlCellPr>
  </singleXmlCell>
  <singleXmlCell id="412" r="I17" connectionId="0">
    <xmlCellPr id="1" uniqueName="P1071714">
      <xmlPr mapId="3" xpath="/TFI-IZD-KI/INT-E_1000961/P1071714" xmlDataType="decimal"/>
    </xmlCellPr>
  </singleXmlCell>
  <singleXmlCell id="413" r="H19" connectionId="0">
    <xmlCellPr id="1" uniqueName="P1071715">
      <xmlPr mapId="3" xpath="/TFI-IZD-KI/INT-E_1000961/P1071715" xmlDataType="decimal"/>
    </xmlCellPr>
  </singleXmlCell>
  <singleXmlCell id="414" r="I19" connectionId="0">
    <xmlCellPr id="1" uniqueName="P1071716">
      <xmlPr mapId="3" xpath="/TFI-IZD-KI/INT-E_1000961/P1071716" xmlDataType="decimal"/>
    </xmlCellPr>
  </singleXmlCell>
  <singleXmlCell id="415" r="H20" connectionId="0">
    <xmlCellPr id="1" uniqueName="P1071717">
      <xmlPr mapId="3" xpath="/TFI-IZD-KI/INT-E_1000961/P1071717" xmlDataType="decimal"/>
    </xmlCellPr>
  </singleXmlCell>
  <singleXmlCell id="416" r="I20" connectionId="0">
    <xmlCellPr id="1" uniqueName="P1071718">
      <xmlPr mapId="3" xpath="/TFI-IZD-KI/INT-E_1000961/P1071718" xmlDataType="decimal"/>
    </xmlCellPr>
  </singleXmlCell>
  <singleXmlCell id="417" r="H21" connectionId="0">
    <xmlCellPr id="1" uniqueName="P1071719">
      <xmlPr mapId="3" xpath="/TFI-IZD-KI/INT-E_1000961/P1071719" xmlDataType="decimal"/>
    </xmlCellPr>
  </singleXmlCell>
  <singleXmlCell id="418" r="I21" connectionId="0">
    <xmlCellPr id="1" uniqueName="P1071720">
      <xmlPr mapId="3" xpath="/TFI-IZD-KI/INT-E_1000961/P1071720" xmlDataType="decimal"/>
    </xmlCellPr>
  </singleXmlCell>
  <singleXmlCell id="419" r="H22" connectionId="0">
    <xmlCellPr id="1" uniqueName="P1071721">
      <xmlPr mapId="3" xpath="/TFI-IZD-KI/INT-E_1000961/P1071721" xmlDataType="decimal"/>
    </xmlCellPr>
  </singleXmlCell>
  <singleXmlCell id="420" r="I22" connectionId="0">
    <xmlCellPr id="1" uniqueName="P1071722">
      <xmlPr mapId="3" xpath="/TFI-IZD-KI/INT-E_1000961/P1071722" xmlDataType="decimal"/>
    </xmlCellPr>
  </singleXmlCell>
  <singleXmlCell id="421" r="H23" connectionId="0">
    <xmlCellPr id="1" uniqueName="P1071723">
      <xmlPr mapId="3" xpath="/TFI-IZD-KI/INT-E_1000961/P1071723" xmlDataType="decimal"/>
    </xmlCellPr>
  </singleXmlCell>
  <singleXmlCell id="422" r="I23" connectionId="0">
    <xmlCellPr id="1" uniqueName="P1071724">
      <xmlPr mapId="3" xpath="/TFI-IZD-KI/INT-E_1000961/P1071724" xmlDataType="decimal"/>
    </xmlCellPr>
  </singleXmlCell>
  <singleXmlCell id="423" r="H25" connectionId="0">
    <xmlCellPr id="1" uniqueName="P1071725">
      <xmlPr mapId="3" xpath="/TFI-IZD-KI/INT-E_1000961/P1071725" xmlDataType="decimal"/>
    </xmlCellPr>
  </singleXmlCell>
  <singleXmlCell id="424" r="I25" connectionId="0">
    <xmlCellPr id="1" uniqueName="P1071726">
      <xmlPr mapId="3" xpath="/TFI-IZD-KI/INT-E_1000961/P1071726" xmlDataType="decimal"/>
    </xmlCellPr>
  </singleXmlCell>
  <singleXmlCell id="425" r="H26" connectionId="0">
    <xmlCellPr id="1" uniqueName="P1071727">
      <xmlPr mapId="3" xpath="/TFI-IZD-KI/INT-E_1000961/P1071727" xmlDataType="decimal"/>
    </xmlCellPr>
  </singleXmlCell>
  <singleXmlCell id="426" r="I26" connectionId="0">
    <xmlCellPr id="1" uniqueName="P1071728">
      <xmlPr mapId="3" xpath="/TFI-IZD-KI/INT-E_1000961/P1071728" xmlDataType="decimal"/>
    </xmlCellPr>
  </singleXmlCell>
  <singleXmlCell id="427" r="H27" connectionId="0">
    <xmlCellPr id="1" uniqueName="P1071729">
      <xmlPr mapId="3" xpath="/TFI-IZD-KI/INT-E_1000961/P1071729" xmlDataType="decimal"/>
    </xmlCellPr>
  </singleXmlCell>
  <singleXmlCell id="428" r="I27" connectionId="0">
    <xmlCellPr id="1" uniqueName="P1071730">
      <xmlPr mapId="3" xpath="/TFI-IZD-KI/INT-E_1000961/P1071730" xmlDataType="decimal"/>
    </xmlCellPr>
  </singleXmlCell>
  <singleXmlCell id="429" r="H28" connectionId="0">
    <xmlCellPr id="1" uniqueName="P1071731">
      <xmlPr mapId="3" xpath="/TFI-IZD-KI/INT-E_1000961/P1071731" xmlDataType="decimal"/>
    </xmlCellPr>
  </singleXmlCell>
  <singleXmlCell id="430" r="I28" connectionId="0">
    <xmlCellPr id="1" uniqueName="P1071732">
      <xmlPr mapId="3" xpath="/TFI-IZD-KI/INT-E_1000961/P1071732" xmlDataType="decimal"/>
    </xmlCellPr>
  </singleXmlCell>
  <singleXmlCell id="431" r="H29" connectionId="0">
    <xmlCellPr id="1" uniqueName="P1071733">
      <xmlPr mapId="3" xpath="/TFI-IZD-KI/INT-E_1000961/P1071733" xmlDataType="decimal"/>
    </xmlCellPr>
  </singleXmlCell>
  <singleXmlCell id="432" r="I29" connectionId="0">
    <xmlCellPr id="1" uniqueName="P1071734">
      <xmlPr mapId="3" xpath="/TFI-IZD-KI/INT-E_1000961/P1071734" xmlDataType="decimal"/>
    </xmlCellPr>
  </singleXmlCell>
  <singleXmlCell id="433" r="H30" connectionId="0">
    <xmlCellPr id="1" uniqueName="P1071735">
      <xmlPr mapId="3" xpath="/TFI-IZD-KI/INT-E_1000961/P1071735" xmlDataType="decimal"/>
    </xmlCellPr>
  </singleXmlCell>
  <singleXmlCell id="434" r="I30" connectionId="0">
    <xmlCellPr id="1" uniqueName="P1071736">
      <xmlPr mapId="3" xpath="/TFI-IZD-KI/INT-E_1000961/P1071736" xmlDataType="decimal"/>
    </xmlCellPr>
  </singleXmlCell>
  <singleXmlCell id="435" r="H31" connectionId="0">
    <xmlCellPr id="1" uniqueName="P1071737">
      <xmlPr mapId="3" xpath="/TFI-IZD-KI/INT-E_1000961/P1071737" xmlDataType="decimal"/>
    </xmlCellPr>
  </singleXmlCell>
  <singleXmlCell id="436" r="I31" connectionId="0">
    <xmlCellPr id="1" uniqueName="P1071738">
      <xmlPr mapId="3" xpath="/TFI-IZD-KI/INT-E_1000961/P1071738" xmlDataType="decimal"/>
    </xmlCellPr>
  </singleXmlCell>
  <singleXmlCell id="437" r="H32" connectionId="0">
    <xmlCellPr id="1" uniqueName="P1071739">
      <xmlPr mapId="3" xpath="/TFI-IZD-KI/INT-E_1000961/P1071739" xmlDataType="decimal"/>
    </xmlCellPr>
  </singleXmlCell>
  <singleXmlCell id="438" r="I32" connectionId="0">
    <xmlCellPr id="1" uniqueName="P1071740">
      <xmlPr mapId="3" xpath="/TFI-IZD-KI/INT-E_1000961/P1071740" xmlDataType="decimal"/>
    </xmlCellPr>
  </singleXmlCell>
  <singleXmlCell id="439" r="H33" connectionId="0">
    <xmlCellPr id="1" uniqueName="P1071741">
      <xmlPr mapId="3" xpath="/TFI-IZD-KI/INT-E_1000961/P1071741" xmlDataType="decimal"/>
    </xmlCellPr>
  </singleXmlCell>
  <singleXmlCell id="440" r="I33" connectionId="0">
    <xmlCellPr id="1" uniqueName="P1071742">
      <xmlPr mapId="3" xpath="/TFI-IZD-KI/INT-E_1000961/P1071742" xmlDataType="decimal"/>
    </xmlCellPr>
  </singleXmlCell>
  <singleXmlCell id="441" r="H34" connectionId="0">
    <xmlCellPr id="1" uniqueName="P1071743">
      <xmlPr mapId="3" xpath="/TFI-IZD-KI/INT-E_1000961/P1071743" xmlDataType="decimal"/>
    </xmlCellPr>
  </singleXmlCell>
  <singleXmlCell id="442" r="I34" connectionId="0">
    <xmlCellPr id="1" uniqueName="P1071744">
      <xmlPr mapId="3" xpath="/TFI-IZD-KI/INT-E_1000961/P1071744" xmlDataType="decimal"/>
    </xmlCellPr>
  </singleXmlCell>
  <singleXmlCell id="443" r="H35" connectionId="0">
    <xmlCellPr id="1" uniqueName="P1071745">
      <xmlPr mapId="3" xpath="/TFI-IZD-KI/INT-E_1000961/P1071745" xmlDataType="decimal"/>
    </xmlCellPr>
  </singleXmlCell>
  <singleXmlCell id="444" r="I35" connectionId="0">
    <xmlCellPr id="1" uniqueName="P1071746">
      <xmlPr mapId="3" xpath="/TFI-IZD-KI/INT-E_1000961/P1071746" xmlDataType="decimal"/>
    </xmlCellPr>
  </singleXmlCell>
  <singleXmlCell id="445" r="H36" connectionId="0">
    <xmlCellPr id="1" uniqueName="P1071747">
      <xmlPr mapId="3" xpath="/TFI-IZD-KI/INT-E_1000961/P1071747" xmlDataType="decimal"/>
    </xmlCellPr>
  </singleXmlCell>
  <singleXmlCell id="446" r="I36" connectionId="0">
    <xmlCellPr id="1" uniqueName="P1071748">
      <xmlPr mapId="3" xpath="/TFI-IZD-KI/INT-E_1000961/P1071748" xmlDataType="decimal"/>
    </xmlCellPr>
  </singleXmlCell>
  <singleXmlCell id="447" r="H37" connectionId="0">
    <xmlCellPr id="1" uniqueName="P1071749">
      <xmlPr mapId="3" xpath="/TFI-IZD-KI/INT-E_1000961/P1071749" xmlDataType="decimal"/>
    </xmlCellPr>
  </singleXmlCell>
  <singleXmlCell id="448" r="I37" connectionId="0">
    <xmlCellPr id="1" uniqueName="P1071750">
      <xmlPr mapId="3" xpath="/TFI-IZD-KI/INT-E_1000961/P1071750" xmlDataType="decimal"/>
    </xmlCellPr>
  </singleXmlCell>
  <singleXmlCell id="449" r="H38" connectionId="0">
    <xmlCellPr id="1" uniqueName="P1071751">
      <xmlPr mapId="3" xpath="/TFI-IZD-KI/INT-E_1000961/P1071751" xmlDataType="decimal"/>
    </xmlCellPr>
  </singleXmlCell>
  <singleXmlCell id="450" r="I38" connectionId="0">
    <xmlCellPr id="1" uniqueName="P1071752">
      <xmlPr mapId="3" xpath="/TFI-IZD-KI/INT-E_1000961/P1071752" xmlDataType="decimal"/>
    </xmlCellPr>
  </singleXmlCell>
  <singleXmlCell id="451" r="H39" connectionId="0">
    <xmlCellPr id="1" uniqueName="P1071753">
      <xmlPr mapId="3" xpath="/TFI-IZD-KI/INT-E_1000961/P1071753" xmlDataType="decimal"/>
    </xmlCellPr>
  </singleXmlCell>
  <singleXmlCell id="452" r="I39" connectionId="0">
    <xmlCellPr id="1" uniqueName="P1071754">
      <xmlPr mapId="3" xpath="/TFI-IZD-KI/INT-E_1000961/P1071754" xmlDataType="decimal"/>
    </xmlCellPr>
  </singleXmlCell>
  <singleXmlCell id="453" r="H40" connectionId="0">
    <xmlCellPr id="1" uniqueName="P1071755">
      <xmlPr mapId="3" xpath="/TFI-IZD-KI/INT-E_1000961/P1071755" xmlDataType="decimal"/>
    </xmlCellPr>
  </singleXmlCell>
  <singleXmlCell id="454" r="I40" connectionId="0">
    <xmlCellPr id="1" uniqueName="P1071756">
      <xmlPr mapId="3" xpath="/TFI-IZD-KI/INT-E_1000961/P1071756" xmlDataType="decimal"/>
    </xmlCellPr>
  </singleXmlCell>
  <singleXmlCell id="455" r="H41" connectionId="0">
    <xmlCellPr id="1" uniqueName="P1071757">
      <xmlPr mapId="3" xpath="/TFI-IZD-KI/INT-E_1000961/P1071757" xmlDataType="decimal"/>
    </xmlCellPr>
  </singleXmlCell>
  <singleXmlCell id="456" r="I41" connectionId="0">
    <xmlCellPr id="1" uniqueName="P1071758">
      <xmlPr mapId="3" xpath="/TFI-IZD-KI/INT-E_1000961/P1071758" xmlDataType="decimal"/>
    </xmlCellPr>
  </singleXmlCell>
  <singleXmlCell id="457" r="H42" connectionId="0">
    <xmlCellPr id="1" uniqueName="P1071759">
      <xmlPr mapId="3" xpath="/TFI-IZD-KI/INT-E_1000961/P1071759" xmlDataType="decimal"/>
    </xmlCellPr>
  </singleXmlCell>
  <singleXmlCell id="458" r="I42" connectionId="0">
    <xmlCellPr id="1" uniqueName="P1071760">
      <xmlPr mapId="3" xpath="/TFI-IZD-KI/INT-E_1000961/P1071760" xmlDataType="decimal"/>
    </xmlCellPr>
  </singleXmlCell>
  <singleXmlCell id="459" r="H43" connectionId="0">
    <xmlCellPr id="1" uniqueName="P1071761">
      <xmlPr mapId="3" xpath="/TFI-IZD-KI/INT-E_1000961/P1071761" xmlDataType="decimal"/>
    </xmlCellPr>
  </singleXmlCell>
  <singleXmlCell id="460" r="I43" connectionId="0">
    <xmlCellPr id="1" uniqueName="P1071762">
      <xmlPr mapId="3" xpath="/TFI-IZD-KI/INT-E_1000961/P1071762" xmlDataType="decimal"/>
    </xmlCellPr>
  </singleXmlCell>
  <singleXmlCell id="461" r="H44" connectionId="0">
    <xmlCellPr id="1" uniqueName="P1071763">
      <xmlPr mapId="3" xpath="/TFI-IZD-KI/INT-E_1000961/P1071763" xmlDataType="decimal"/>
    </xmlCellPr>
  </singleXmlCell>
  <singleXmlCell id="462" r="I44" connectionId="0">
    <xmlCellPr id="1" uniqueName="P1071764">
      <xmlPr mapId="3" xpath="/TFI-IZD-KI/INT-E_1000961/P1071764" xmlDataType="decimal"/>
    </xmlCellPr>
  </singleXmlCell>
  <singleXmlCell id="463" r="H46" connectionId="0">
    <xmlCellPr id="1" uniqueName="P1071765">
      <xmlPr mapId="3" xpath="/TFI-IZD-KI/INT-E_1000961/P1071765" xmlDataType="decimal"/>
    </xmlCellPr>
  </singleXmlCell>
  <singleXmlCell id="464" r="I46" connectionId="0">
    <xmlCellPr id="1" uniqueName="P1071766">
      <xmlPr mapId="3" xpath="/TFI-IZD-KI/INT-E_1000961/P1071766" xmlDataType="decimal"/>
    </xmlCellPr>
  </singleXmlCell>
  <singleXmlCell id="465" r="H47" connectionId="0">
    <xmlCellPr id="1" uniqueName="P1071767">
      <xmlPr mapId="3" xpath="/TFI-IZD-KI/INT-E_1000961/P1071767" xmlDataType="decimal"/>
    </xmlCellPr>
  </singleXmlCell>
  <singleXmlCell id="466" r="I47" connectionId="0">
    <xmlCellPr id="1" uniqueName="P1071768">
      <xmlPr mapId="3" xpath="/TFI-IZD-KI/INT-E_1000961/P1071768" xmlDataType="decimal"/>
    </xmlCellPr>
  </singleXmlCell>
  <singleXmlCell id="467" r="H48" connectionId="0">
    <xmlCellPr id="1" uniqueName="P1071769">
      <xmlPr mapId="3" xpath="/TFI-IZD-KI/INT-E_1000961/P1071769" xmlDataType="decimal"/>
    </xmlCellPr>
  </singleXmlCell>
  <singleXmlCell id="468" r="I48" connectionId="0">
    <xmlCellPr id="1" uniqueName="P1071770">
      <xmlPr mapId="3" xpath="/TFI-IZD-KI/INT-E_1000961/P1071770" xmlDataType="decimal"/>
    </xmlCellPr>
  </singleXmlCell>
  <singleXmlCell id="469" r="H49" connectionId="0">
    <xmlCellPr id="1" uniqueName="P1071771">
      <xmlPr mapId="3" xpath="/TFI-IZD-KI/INT-E_1000961/P1071771" xmlDataType="decimal"/>
    </xmlCellPr>
  </singleXmlCell>
  <singleXmlCell id="470" r="I49" connectionId="0">
    <xmlCellPr id="1" uniqueName="P1071772">
      <xmlPr mapId="3" xpath="/TFI-IZD-KI/INT-E_1000961/P1071772" xmlDataType="decimal"/>
    </xmlCellPr>
  </singleXmlCell>
  <singleXmlCell id="471" r="H50" connectionId="0">
    <xmlCellPr id="1" uniqueName="P1071773">
      <xmlPr mapId="3" xpath="/TFI-IZD-KI/INT-E_1000961/P1071773" xmlDataType="decimal"/>
    </xmlCellPr>
  </singleXmlCell>
  <singleXmlCell id="472" r="I50" connectionId="0">
    <xmlCellPr id="1" uniqueName="P1071774">
      <xmlPr mapId="3" xpath="/TFI-IZD-KI/INT-E_1000961/P1071774" xmlDataType="decimal"/>
    </xmlCellPr>
  </singleXmlCell>
  <singleXmlCell id="473" r="H51" connectionId="0">
    <xmlCellPr id="1" uniqueName="P1071775">
      <xmlPr mapId="3" xpath="/TFI-IZD-KI/INT-E_1000961/P1071775" xmlDataType="decimal"/>
    </xmlCellPr>
  </singleXmlCell>
  <singleXmlCell id="474" r="I51" connectionId="0">
    <xmlCellPr id="1" uniqueName="P1071776">
      <xmlPr mapId="3" xpath="/TFI-IZD-KI/INT-E_1000961/P1071776" xmlDataType="decimal"/>
    </xmlCellPr>
  </singleXmlCell>
  <singleXmlCell id="475" r="H53" connectionId="0">
    <xmlCellPr id="1" uniqueName="P1071777">
      <xmlPr mapId="3" xpath="/TFI-IZD-KI/INT-E_1000961/P1071777" xmlDataType="decimal"/>
    </xmlCellPr>
  </singleXmlCell>
  <singleXmlCell id="476" r="I53" connectionId="0">
    <xmlCellPr id="1" uniqueName="P1071778">
      <xmlPr mapId="3" xpath="/TFI-IZD-KI/INT-E_1000961/P1071778" xmlDataType="decimal"/>
    </xmlCellPr>
  </singleXmlCell>
  <singleXmlCell id="477" r="H54" connectionId="0">
    <xmlCellPr id="1" uniqueName="P1071779">
      <xmlPr mapId="3" xpath="/TFI-IZD-KI/INT-E_1000961/P1071779" xmlDataType="decimal"/>
    </xmlCellPr>
  </singleXmlCell>
  <singleXmlCell id="478" r="I54" connectionId="0">
    <xmlCellPr id="1" uniqueName="P1071780">
      <xmlPr mapId="3" xpath="/TFI-IZD-KI/INT-E_1000961/P1071780" xmlDataType="decimal"/>
    </xmlCellPr>
  </singleXmlCell>
  <singleXmlCell id="479" r="H55" connectionId="0">
    <xmlCellPr id="1" uniqueName="P1071781">
      <xmlPr mapId="3" xpath="/TFI-IZD-KI/INT-E_1000961/P1071781" xmlDataType="decimal"/>
    </xmlCellPr>
  </singleXmlCell>
  <singleXmlCell id="480" r="I55" connectionId="0">
    <xmlCellPr id="1" uniqueName="P1071782">
      <xmlPr mapId="3" xpath="/TFI-IZD-KI/INT-E_1000961/P1071782" xmlDataType="decimal"/>
    </xmlCellPr>
  </singleXmlCell>
  <singleXmlCell id="481" r="H56" connectionId="0">
    <xmlCellPr id="1" uniqueName="P1071783">
      <xmlPr mapId="3" xpath="/TFI-IZD-KI/INT-E_1000961/P1071783" xmlDataType="decimal"/>
    </xmlCellPr>
  </singleXmlCell>
  <singleXmlCell id="482" r="I56" connectionId="0">
    <xmlCellPr id="1" uniqueName="P1071784">
      <xmlPr mapId="3" xpath="/TFI-IZD-KI/INT-E_1000961/P1071784" xmlDataType="decimal"/>
    </xmlCellPr>
  </singleXmlCell>
  <singleXmlCell id="483" r="H57" connectionId="0">
    <xmlCellPr id="1" uniqueName="P1071785">
      <xmlPr mapId="3" xpath="/TFI-IZD-KI/INT-E_1000961/P1071785" xmlDataType="decimal"/>
    </xmlCellPr>
  </singleXmlCell>
  <singleXmlCell id="484" r="I57" connectionId="0">
    <xmlCellPr id="1" uniqueName="P1071786">
      <xmlPr mapId="3" xpath="/TFI-IZD-KI/INT-E_1000961/P1071786" xmlDataType="decimal"/>
    </xmlCellPr>
  </singleXmlCell>
  <singleXmlCell id="485" r="H58" connectionId="0">
    <xmlCellPr id="1" uniqueName="P1071787">
      <xmlPr mapId="3" xpath="/TFI-IZD-KI/INT-E_1000961/P1071787" xmlDataType="decimal"/>
    </xmlCellPr>
  </singleXmlCell>
  <singleXmlCell id="486" r="I58" connectionId="0">
    <xmlCellPr id="1" uniqueName="P1071788">
      <xmlPr mapId="3" xpath="/TFI-IZD-KI/INT-E_1000961/P1071788" xmlDataType="decimal"/>
    </xmlCellPr>
  </singleXmlCell>
  <singleXmlCell id="487" r="H59" connectionId="0">
    <xmlCellPr id="1" uniqueName="P1071789">
      <xmlPr mapId="3" xpath="/TFI-IZD-KI/INT-E_1000961/P1071789" xmlDataType="decimal"/>
    </xmlCellPr>
  </singleXmlCell>
  <singleXmlCell id="488" r="I59" connectionId="0">
    <xmlCellPr id="1" uniqueName="P1071790">
      <xmlPr mapId="3" xpath="/TFI-IZD-KI/INT-E_1000961/P1071790" xmlDataType="decimal"/>
    </xmlCellPr>
  </singleXmlCell>
  <singleXmlCell id="489" r="H60" connectionId="0">
    <xmlCellPr id="1" uniqueName="P1071791">
      <xmlPr mapId="3" xpath="/TFI-IZD-KI/INT-E_1000961/P1071791" xmlDataType="decimal"/>
    </xmlCellPr>
  </singleXmlCell>
  <singleXmlCell id="490" r="I60" connectionId="0">
    <xmlCellPr id="1" uniqueName="P1071792">
      <xmlPr mapId="3" xpath="/TFI-IZD-KI/INT-E_1000961/P1071792" xmlDataType="decimal"/>
    </xmlCellPr>
  </singleXmlCell>
  <singleXmlCell id="491" r="H61" connectionId="0">
    <xmlCellPr id="1" uniqueName="P1071793">
      <xmlPr mapId="3" xpath="/TFI-IZD-KI/INT-E_1000961/P1071793" xmlDataType="decimal"/>
    </xmlCellPr>
  </singleXmlCell>
  <singleXmlCell id="492" r="I61" connectionId="0">
    <xmlCellPr id="1" uniqueName="P1071794">
      <xmlPr mapId="3" xpath="/TFI-IZD-KI/INT-E_1000961/P1071794" xmlDataType="decimal"/>
    </xmlCellPr>
  </singleXmlCell>
  <singleXmlCell id="493" r="H62" connectionId="0">
    <xmlCellPr id="1" uniqueName="P1071795">
      <xmlPr mapId="3" xpath="/TFI-IZD-KI/INT-E_1000961/P1071795" xmlDataType="decimal"/>
    </xmlCellPr>
  </singleXmlCell>
  <singleXmlCell id="494" r="I62" connectionId="0">
    <xmlCellPr id="1" uniqueName="P1071796">
      <xmlPr mapId="3" xpath="/TFI-IZD-KI/INT-E_1000961/P1071796" xmlDataType="decimal"/>
    </xmlCellPr>
  </singleXmlCell>
  <singleXmlCell id="495" r="H63" connectionId="0">
    <xmlCellPr id="1" uniqueName="P1071797">
      <xmlPr mapId="3" xpath="/TFI-IZD-KI/INT-E_1000961/P1071797" xmlDataType="decimal"/>
    </xmlCellPr>
  </singleXmlCell>
  <singleXmlCell id="496" r="I63" connectionId="0">
    <xmlCellPr id="1" uniqueName="P1071798">
      <xmlPr mapId="3" xpath="/TFI-IZD-KI/INT-E_1000961/P1071798" xmlDataType="decimal"/>
    </xmlCellPr>
  </singleXmlCell>
</singleXmlCells>
</file>

<file path=xl/tables/tableSingleCells5.xml><?xml version="1.0" encoding="utf-8"?>
<singleXmlCells xmlns="http://schemas.openxmlformats.org/spreadsheetml/2006/main">
  <singleXmlCell id="497" r="E6" connectionId="0">
    <xmlCellPr id="1" uniqueName="P1071799">
      <xmlPr mapId="3" xpath="/TFI-IZD-KI/IPK-KI-E_1000962/P1071799" xmlDataType="decimal"/>
    </xmlCellPr>
  </singleXmlCell>
  <singleXmlCell id="498" r="F6" connectionId="0">
    <xmlCellPr id="1" uniqueName="P1071800">
      <xmlPr mapId="3" xpath="/TFI-IZD-KI/IPK-KI-E_1000962/P1071800" xmlDataType="decimal"/>
    </xmlCellPr>
  </singleXmlCell>
  <singleXmlCell id="499" r="G6" connectionId="0">
    <xmlCellPr id="1" uniqueName="P1071801">
      <xmlPr mapId="3" xpath="/TFI-IZD-KI/IPK-KI-E_1000962/P1071801" xmlDataType="decimal"/>
    </xmlCellPr>
  </singleXmlCell>
  <singleXmlCell id="500" r="H6" connectionId="0">
    <xmlCellPr id="1" uniqueName="P1071802">
      <xmlPr mapId="3" xpath="/TFI-IZD-KI/IPK-KI-E_1000962/P1071802" xmlDataType="decimal"/>
    </xmlCellPr>
  </singleXmlCell>
  <singleXmlCell id="501" r="I6" connectionId="0">
    <xmlCellPr id="1" uniqueName="P1071803">
      <xmlPr mapId="3" xpath="/TFI-IZD-KI/IPK-KI-E_1000962/P1071803" xmlDataType="decimal"/>
    </xmlCellPr>
  </singleXmlCell>
  <singleXmlCell id="502" r="J6" connectionId="0">
    <xmlCellPr id="1" uniqueName="P1071804">
      <xmlPr mapId="3" xpath="/TFI-IZD-KI/IPK-KI-E_1000962/P1071804" xmlDataType="decimal"/>
    </xmlCellPr>
  </singleXmlCell>
  <singleXmlCell id="503" r="K6" connectionId="0">
    <xmlCellPr id="1" uniqueName="P1071805">
      <xmlPr mapId="3" xpath="/TFI-IZD-KI/IPK-KI-E_1000962/P1071805" xmlDataType="decimal"/>
    </xmlCellPr>
  </singleXmlCell>
  <singleXmlCell id="504" r="L6" connectionId="0">
    <xmlCellPr id="1" uniqueName="P1071806">
      <xmlPr mapId="3" xpath="/TFI-IZD-KI/IPK-KI-E_1000962/P1071806" xmlDataType="decimal"/>
    </xmlCellPr>
  </singleXmlCell>
  <singleXmlCell id="505" r="M6" connectionId="0">
    <xmlCellPr id="1" uniqueName="P1071807">
      <xmlPr mapId="3" xpath="/TFI-IZD-KI/IPK-KI-E_1000962/P1071807" xmlDataType="decimal"/>
    </xmlCellPr>
  </singleXmlCell>
  <singleXmlCell id="506" r="N6" connectionId="0">
    <xmlCellPr id="1" uniqueName="P1071808">
      <xmlPr mapId="3" xpath="/TFI-IZD-KI/IPK-KI-E_1000962/P1071808" xmlDataType="decimal"/>
    </xmlCellPr>
  </singleXmlCell>
  <singleXmlCell id="507" r="O6" connectionId="0">
    <xmlCellPr id="1" uniqueName="P1071809">
      <xmlPr mapId="3" xpath="/TFI-IZD-KI/IPK-KI-E_1000962/P1071809" xmlDataType="decimal"/>
    </xmlCellPr>
  </singleXmlCell>
  <singleXmlCell id="508" r="P6" connectionId="0">
    <xmlCellPr id="1" uniqueName="P1071810">
      <xmlPr mapId="3" xpath="/TFI-IZD-KI/IPK-KI-E_1000962/P1071810" xmlDataType="decimal"/>
    </xmlCellPr>
  </singleXmlCell>
  <singleXmlCell id="509" r="Q6" connectionId="0">
    <xmlCellPr id="1" uniqueName="P1071811">
      <xmlPr mapId="3" xpath="/TFI-IZD-KI/IPK-KI-E_1000962/P1071811" xmlDataType="decimal"/>
    </xmlCellPr>
  </singleXmlCell>
  <singleXmlCell id="510" r="R6" connectionId="0">
    <xmlCellPr id="1" uniqueName="P1071812">
      <xmlPr mapId="3" xpath="/TFI-IZD-KI/IPK-KI-E_1000962/P1071812" xmlDataType="decimal"/>
    </xmlCellPr>
  </singleXmlCell>
  <singleXmlCell id="511" r="E7" connectionId="0">
    <xmlCellPr id="1" uniqueName="P1071813">
      <xmlPr mapId="3" xpath="/TFI-IZD-KI/IPK-KI-E_1000962/P1071813" xmlDataType="decimal"/>
    </xmlCellPr>
  </singleXmlCell>
  <singleXmlCell id="512" r="F7" connectionId="0">
    <xmlCellPr id="1" uniqueName="P1071814">
      <xmlPr mapId="3" xpath="/TFI-IZD-KI/IPK-KI-E_1000962/P1071814" xmlDataType="decimal"/>
    </xmlCellPr>
  </singleXmlCell>
  <singleXmlCell id="513" r="G7" connectionId="0">
    <xmlCellPr id="1" uniqueName="P1071815">
      <xmlPr mapId="3" xpath="/TFI-IZD-KI/IPK-KI-E_1000962/P1071815" xmlDataType="decimal"/>
    </xmlCellPr>
  </singleXmlCell>
  <singleXmlCell id="514" r="H7" connectionId="0">
    <xmlCellPr id="1" uniqueName="P1071816">
      <xmlPr mapId="3" xpath="/TFI-IZD-KI/IPK-KI-E_1000962/P1071816" xmlDataType="decimal"/>
    </xmlCellPr>
  </singleXmlCell>
  <singleXmlCell id="515" r="I7" connectionId="0">
    <xmlCellPr id="1" uniqueName="P1071817">
      <xmlPr mapId="3" xpath="/TFI-IZD-KI/IPK-KI-E_1000962/P1071817" xmlDataType="decimal"/>
    </xmlCellPr>
  </singleXmlCell>
  <singleXmlCell id="516" r="J7" connectionId="0">
    <xmlCellPr id="1" uniqueName="P1071818">
      <xmlPr mapId="3" xpath="/TFI-IZD-KI/IPK-KI-E_1000962/P1071818" xmlDataType="decimal"/>
    </xmlCellPr>
  </singleXmlCell>
  <singleXmlCell id="517" r="K7" connectionId="0">
    <xmlCellPr id="1" uniqueName="P1071819">
      <xmlPr mapId="3" xpath="/TFI-IZD-KI/IPK-KI-E_1000962/P1071819" xmlDataType="decimal"/>
    </xmlCellPr>
  </singleXmlCell>
  <singleXmlCell id="518" r="L7" connectionId="0">
    <xmlCellPr id="1" uniqueName="P1071820">
      <xmlPr mapId="3" xpath="/TFI-IZD-KI/IPK-KI-E_1000962/P1071820" xmlDataType="decimal"/>
    </xmlCellPr>
  </singleXmlCell>
  <singleXmlCell id="519" r="M7" connectionId="0">
    <xmlCellPr id="1" uniqueName="P1071821">
      <xmlPr mapId="3" xpath="/TFI-IZD-KI/IPK-KI-E_1000962/P1071821" xmlDataType="decimal"/>
    </xmlCellPr>
  </singleXmlCell>
  <singleXmlCell id="520" r="N7" connectionId="0">
    <xmlCellPr id="1" uniqueName="P1071822">
      <xmlPr mapId="3" xpath="/TFI-IZD-KI/IPK-KI-E_1000962/P1071822" xmlDataType="decimal"/>
    </xmlCellPr>
  </singleXmlCell>
  <singleXmlCell id="521" r="O7" connectionId="0">
    <xmlCellPr id="1" uniqueName="P1071823">
      <xmlPr mapId="3" xpath="/TFI-IZD-KI/IPK-KI-E_1000962/P1071823" xmlDataType="decimal"/>
    </xmlCellPr>
  </singleXmlCell>
  <singleXmlCell id="522" r="P7" connectionId="0">
    <xmlCellPr id="1" uniqueName="P1071824">
      <xmlPr mapId="3" xpath="/TFI-IZD-KI/IPK-KI-E_1000962/P1071824" xmlDataType="decimal"/>
    </xmlCellPr>
  </singleXmlCell>
  <singleXmlCell id="523" r="Q7" connectionId="0">
    <xmlCellPr id="1" uniqueName="P1071825">
      <xmlPr mapId="3" xpath="/TFI-IZD-KI/IPK-KI-E_1000962/P1071825" xmlDataType="decimal"/>
    </xmlCellPr>
  </singleXmlCell>
  <singleXmlCell id="524" r="R7" connectionId="0">
    <xmlCellPr id="1" uniqueName="P1071826">
      <xmlPr mapId="3" xpath="/TFI-IZD-KI/IPK-KI-E_1000962/P1071826" xmlDataType="decimal"/>
    </xmlCellPr>
  </singleXmlCell>
  <singleXmlCell id="525" r="E8" connectionId="0">
    <xmlCellPr id="1" uniqueName="P1071827">
      <xmlPr mapId="3" xpath="/TFI-IZD-KI/IPK-KI-E_1000962/P1071827" xmlDataType="decimal"/>
    </xmlCellPr>
  </singleXmlCell>
  <singleXmlCell id="526" r="F8" connectionId="0">
    <xmlCellPr id="1" uniqueName="P1071828">
      <xmlPr mapId="3" xpath="/TFI-IZD-KI/IPK-KI-E_1000962/P1071828" xmlDataType="decimal"/>
    </xmlCellPr>
  </singleXmlCell>
  <singleXmlCell id="527" r="G8" connectionId="0">
    <xmlCellPr id="1" uniqueName="P1071829">
      <xmlPr mapId="3" xpath="/TFI-IZD-KI/IPK-KI-E_1000962/P1071829" xmlDataType="decimal"/>
    </xmlCellPr>
  </singleXmlCell>
  <singleXmlCell id="528" r="H8" connectionId="0">
    <xmlCellPr id="1" uniqueName="P1071830">
      <xmlPr mapId="3" xpath="/TFI-IZD-KI/IPK-KI-E_1000962/P1071830" xmlDataType="decimal"/>
    </xmlCellPr>
  </singleXmlCell>
  <singleXmlCell id="529" r="I8" connectionId="0">
    <xmlCellPr id="1" uniqueName="P1071831">
      <xmlPr mapId="3" xpath="/TFI-IZD-KI/IPK-KI-E_1000962/P1071831" xmlDataType="decimal"/>
    </xmlCellPr>
  </singleXmlCell>
  <singleXmlCell id="530" r="J8" connectionId="0">
    <xmlCellPr id="1" uniqueName="P1071832">
      <xmlPr mapId="3" xpath="/TFI-IZD-KI/IPK-KI-E_1000962/P1071832" xmlDataType="decimal"/>
    </xmlCellPr>
  </singleXmlCell>
  <singleXmlCell id="531" r="K8" connectionId="0">
    <xmlCellPr id="1" uniqueName="P1071833">
      <xmlPr mapId="3" xpath="/TFI-IZD-KI/IPK-KI-E_1000962/P1071833" xmlDataType="decimal"/>
    </xmlCellPr>
  </singleXmlCell>
  <singleXmlCell id="532" r="L8" connectionId="0">
    <xmlCellPr id="1" uniqueName="P1071834">
      <xmlPr mapId="3" xpath="/TFI-IZD-KI/IPK-KI-E_1000962/P1071834" xmlDataType="decimal"/>
    </xmlCellPr>
  </singleXmlCell>
  <singleXmlCell id="533" r="M8" connectionId="0">
    <xmlCellPr id="1" uniqueName="P1071835">
      <xmlPr mapId="3" xpath="/TFI-IZD-KI/IPK-KI-E_1000962/P1071835" xmlDataType="decimal"/>
    </xmlCellPr>
  </singleXmlCell>
  <singleXmlCell id="534" r="N8" connectionId="0">
    <xmlCellPr id="1" uniqueName="P1071836">
      <xmlPr mapId="3" xpath="/TFI-IZD-KI/IPK-KI-E_1000962/P1071836" xmlDataType="decimal"/>
    </xmlCellPr>
  </singleXmlCell>
  <singleXmlCell id="535" r="O8" connectionId="0">
    <xmlCellPr id="1" uniqueName="P1071837">
      <xmlPr mapId="3" xpath="/TFI-IZD-KI/IPK-KI-E_1000962/P1071837" xmlDataType="decimal"/>
    </xmlCellPr>
  </singleXmlCell>
  <singleXmlCell id="536" r="P8" connectionId="0">
    <xmlCellPr id="1" uniqueName="P1071838">
      <xmlPr mapId="3" xpath="/TFI-IZD-KI/IPK-KI-E_1000962/P1071838" xmlDataType="decimal"/>
    </xmlCellPr>
  </singleXmlCell>
  <singleXmlCell id="537" r="Q8" connectionId="0">
    <xmlCellPr id="1" uniqueName="P1071839">
      <xmlPr mapId="3" xpath="/TFI-IZD-KI/IPK-KI-E_1000962/P1071839" xmlDataType="decimal"/>
    </xmlCellPr>
  </singleXmlCell>
  <singleXmlCell id="538" r="R8" connectionId="0">
    <xmlCellPr id="1" uniqueName="P1071840">
      <xmlPr mapId="3" xpath="/TFI-IZD-KI/IPK-KI-E_1000962/P1071840" xmlDataType="decimal"/>
    </xmlCellPr>
  </singleXmlCell>
  <singleXmlCell id="539" r="E9" connectionId="0">
    <xmlCellPr id="1" uniqueName="P1071841">
      <xmlPr mapId="3" xpath="/TFI-IZD-KI/IPK-KI-E_1000962/P1071841" xmlDataType="decimal"/>
    </xmlCellPr>
  </singleXmlCell>
  <singleXmlCell id="540" r="F9" connectionId="0">
    <xmlCellPr id="1" uniqueName="P1071842">
      <xmlPr mapId="3" xpath="/TFI-IZD-KI/IPK-KI-E_1000962/P1071842" xmlDataType="decimal"/>
    </xmlCellPr>
  </singleXmlCell>
  <singleXmlCell id="541" r="G9" connectionId="0">
    <xmlCellPr id="1" uniqueName="P1071843">
      <xmlPr mapId="3" xpath="/TFI-IZD-KI/IPK-KI-E_1000962/P1071843" xmlDataType="decimal"/>
    </xmlCellPr>
  </singleXmlCell>
  <singleXmlCell id="542" r="H9" connectionId="0">
    <xmlCellPr id="1" uniqueName="P1071844">
      <xmlPr mapId="3" xpath="/TFI-IZD-KI/IPK-KI-E_1000962/P1071844" xmlDataType="decimal"/>
    </xmlCellPr>
  </singleXmlCell>
  <singleXmlCell id="543" r="I9" connectionId="0">
    <xmlCellPr id="1" uniqueName="P1071845">
      <xmlPr mapId="3" xpath="/TFI-IZD-KI/IPK-KI-E_1000962/P1071845" xmlDataType="decimal"/>
    </xmlCellPr>
  </singleXmlCell>
  <singleXmlCell id="544" r="J9" connectionId="0">
    <xmlCellPr id="1" uniqueName="P1071846">
      <xmlPr mapId="3" xpath="/TFI-IZD-KI/IPK-KI-E_1000962/P1071846" xmlDataType="decimal"/>
    </xmlCellPr>
  </singleXmlCell>
  <singleXmlCell id="545" r="K9" connectionId="0">
    <xmlCellPr id="1" uniqueName="P1071847">
      <xmlPr mapId="3" xpath="/TFI-IZD-KI/IPK-KI-E_1000962/P1071847" xmlDataType="decimal"/>
    </xmlCellPr>
  </singleXmlCell>
  <singleXmlCell id="546" r="L9" connectionId="0">
    <xmlCellPr id="1" uniqueName="P1071848">
      <xmlPr mapId="3" xpath="/TFI-IZD-KI/IPK-KI-E_1000962/P1071848" xmlDataType="decimal"/>
    </xmlCellPr>
  </singleXmlCell>
  <singleXmlCell id="547" r="M9" connectionId="0">
    <xmlCellPr id="1" uniqueName="P1071849">
      <xmlPr mapId="3" xpath="/TFI-IZD-KI/IPK-KI-E_1000962/P1071849" xmlDataType="decimal"/>
    </xmlCellPr>
  </singleXmlCell>
  <singleXmlCell id="548" r="N9" connectionId="0">
    <xmlCellPr id="1" uniqueName="P1071850">
      <xmlPr mapId="3" xpath="/TFI-IZD-KI/IPK-KI-E_1000962/P1071850" xmlDataType="decimal"/>
    </xmlCellPr>
  </singleXmlCell>
  <singleXmlCell id="549" r="O9" connectionId="0">
    <xmlCellPr id="1" uniqueName="P1071851">
      <xmlPr mapId="3" xpath="/TFI-IZD-KI/IPK-KI-E_1000962/P1071851" xmlDataType="decimal"/>
    </xmlCellPr>
  </singleXmlCell>
  <singleXmlCell id="550" r="P9" connectionId="0">
    <xmlCellPr id="1" uniqueName="P1071852">
      <xmlPr mapId="3" xpath="/TFI-IZD-KI/IPK-KI-E_1000962/P1071852" xmlDataType="decimal"/>
    </xmlCellPr>
  </singleXmlCell>
  <singleXmlCell id="551" r="Q9" connectionId="0">
    <xmlCellPr id="1" uniqueName="P1071853">
      <xmlPr mapId="3" xpath="/TFI-IZD-KI/IPK-KI-E_1000962/P1071853" xmlDataType="decimal"/>
    </xmlCellPr>
  </singleXmlCell>
  <singleXmlCell id="552" r="R9" connectionId="0">
    <xmlCellPr id="1" uniqueName="P1071854">
      <xmlPr mapId="3" xpath="/TFI-IZD-KI/IPK-KI-E_1000962/P1071854" xmlDataType="decimal"/>
    </xmlCellPr>
  </singleXmlCell>
  <singleXmlCell id="553" r="E10" connectionId="0">
    <xmlCellPr id="1" uniqueName="P1071855">
      <xmlPr mapId="3" xpath="/TFI-IZD-KI/IPK-KI-E_1000962/P1071855" xmlDataType="decimal"/>
    </xmlCellPr>
  </singleXmlCell>
  <singleXmlCell id="554" r="F10" connectionId="0">
    <xmlCellPr id="1" uniqueName="P1071856">
      <xmlPr mapId="3" xpath="/TFI-IZD-KI/IPK-KI-E_1000962/P1071856" xmlDataType="decimal"/>
    </xmlCellPr>
  </singleXmlCell>
  <singleXmlCell id="555" r="G10" connectionId="0">
    <xmlCellPr id="1" uniqueName="P1071857">
      <xmlPr mapId="3" xpath="/TFI-IZD-KI/IPK-KI-E_1000962/P1071857" xmlDataType="decimal"/>
    </xmlCellPr>
  </singleXmlCell>
  <singleXmlCell id="556" r="H10" connectionId="0">
    <xmlCellPr id="1" uniqueName="P1071858">
      <xmlPr mapId="3" xpath="/TFI-IZD-KI/IPK-KI-E_1000962/P1071858" xmlDataType="decimal"/>
    </xmlCellPr>
  </singleXmlCell>
  <singleXmlCell id="557" r="I10" connectionId="0">
    <xmlCellPr id="1" uniqueName="P1071859">
      <xmlPr mapId="3" xpath="/TFI-IZD-KI/IPK-KI-E_1000962/P1071859" xmlDataType="decimal"/>
    </xmlCellPr>
  </singleXmlCell>
  <singleXmlCell id="558" r="J10" connectionId="0">
    <xmlCellPr id="1" uniqueName="P1071860">
      <xmlPr mapId="3" xpath="/TFI-IZD-KI/IPK-KI-E_1000962/P1071860" xmlDataType="decimal"/>
    </xmlCellPr>
  </singleXmlCell>
  <singleXmlCell id="559" r="K10" connectionId="0">
    <xmlCellPr id="1" uniqueName="P1071861">
      <xmlPr mapId="3" xpath="/TFI-IZD-KI/IPK-KI-E_1000962/P1071861" xmlDataType="decimal"/>
    </xmlCellPr>
  </singleXmlCell>
  <singleXmlCell id="560" r="L10" connectionId="0">
    <xmlCellPr id="1" uniqueName="P1071862">
      <xmlPr mapId="3" xpath="/TFI-IZD-KI/IPK-KI-E_1000962/P1071862" xmlDataType="decimal"/>
    </xmlCellPr>
  </singleXmlCell>
  <singleXmlCell id="561" r="M10" connectionId="0">
    <xmlCellPr id="1" uniqueName="P1071863">
      <xmlPr mapId="3" xpath="/TFI-IZD-KI/IPK-KI-E_1000962/P1071863" xmlDataType="decimal"/>
    </xmlCellPr>
  </singleXmlCell>
  <singleXmlCell id="562" r="N10" connectionId="0">
    <xmlCellPr id="1" uniqueName="P1071864">
      <xmlPr mapId="3" xpath="/TFI-IZD-KI/IPK-KI-E_1000962/P1071864" xmlDataType="decimal"/>
    </xmlCellPr>
  </singleXmlCell>
  <singleXmlCell id="563" r="O10" connectionId="0">
    <xmlCellPr id="1" uniqueName="P1071865">
      <xmlPr mapId="3" xpath="/TFI-IZD-KI/IPK-KI-E_1000962/P1071865" xmlDataType="decimal"/>
    </xmlCellPr>
  </singleXmlCell>
  <singleXmlCell id="564" r="P10" connectionId="0">
    <xmlCellPr id="1" uniqueName="P1071866">
      <xmlPr mapId="3" xpath="/TFI-IZD-KI/IPK-KI-E_1000962/P1071866" xmlDataType="decimal"/>
    </xmlCellPr>
  </singleXmlCell>
  <singleXmlCell id="565" r="Q10" connectionId="0">
    <xmlCellPr id="1" uniqueName="P1071867">
      <xmlPr mapId="3" xpath="/TFI-IZD-KI/IPK-KI-E_1000962/P1071867" xmlDataType="decimal"/>
    </xmlCellPr>
  </singleXmlCell>
  <singleXmlCell id="566" r="R10" connectionId="0">
    <xmlCellPr id="1" uniqueName="P1071868">
      <xmlPr mapId="3" xpath="/TFI-IZD-KI/IPK-KI-E_1000962/P1071868" xmlDataType="decimal"/>
    </xmlCellPr>
  </singleXmlCell>
  <singleXmlCell id="567" r="E11" connectionId="0">
    <xmlCellPr id="1" uniqueName="P1071869">
      <xmlPr mapId="3" xpath="/TFI-IZD-KI/IPK-KI-E_1000962/P1071869" xmlDataType="decimal"/>
    </xmlCellPr>
  </singleXmlCell>
  <singleXmlCell id="568" r="F11" connectionId="0">
    <xmlCellPr id="1" uniqueName="P1071870">
      <xmlPr mapId="3" xpath="/TFI-IZD-KI/IPK-KI-E_1000962/P1071870" xmlDataType="decimal"/>
    </xmlCellPr>
  </singleXmlCell>
  <singleXmlCell id="569" r="G11" connectionId="0">
    <xmlCellPr id="1" uniqueName="P1071871">
      <xmlPr mapId="3" xpath="/TFI-IZD-KI/IPK-KI-E_1000962/P1071871" xmlDataType="decimal"/>
    </xmlCellPr>
  </singleXmlCell>
  <singleXmlCell id="570" r="H11" connectionId="0">
    <xmlCellPr id="1" uniqueName="P1071872">
      <xmlPr mapId="3" xpath="/TFI-IZD-KI/IPK-KI-E_1000962/P1071872" xmlDataType="decimal"/>
    </xmlCellPr>
  </singleXmlCell>
  <singleXmlCell id="571" r="I11" connectionId="0">
    <xmlCellPr id="1" uniqueName="P1071873">
      <xmlPr mapId="3" xpath="/TFI-IZD-KI/IPK-KI-E_1000962/P1071873" xmlDataType="decimal"/>
    </xmlCellPr>
  </singleXmlCell>
  <singleXmlCell id="572" r="J11" connectionId="0">
    <xmlCellPr id="1" uniqueName="P1071874">
      <xmlPr mapId="3" xpath="/TFI-IZD-KI/IPK-KI-E_1000962/P1071874" xmlDataType="decimal"/>
    </xmlCellPr>
  </singleXmlCell>
  <singleXmlCell id="573" r="K11" connectionId="0">
    <xmlCellPr id="1" uniqueName="P1071875">
      <xmlPr mapId="3" xpath="/TFI-IZD-KI/IPK-KI-E_1000962/P1071875" xmlDataType="decimal"/>
    </xmlCellPr>
  </singleXmlCell>
  <singleXmlCell id="574" r="L11" connectionId="0">
    <xmlCellPr id="1" uniqueName="P1071876">
      <xmlPr mapId="3" xpath="/TFI-IZD-KI/IPK-KI-E_1000962/P1071876" xmlDataType="decimal"/>
    </xmlCellPr>
  </singleXmlCell>
  <singleXmlCell id="575" r="M11" connectionId="0">
    <xmlCellPr id="1" uniqueName="P1071877">
      <xmlPr mapId="3" xpath="/TFI-IZD-KI/IPK-KI-E_1000962/P1071877" xmlDataType="decimal"/>
    </xmlCellPr>
  </singleXmlCell>
  <singleXmlCell id="576" r="N11" connectionId="0">
    <xmlCellPr id="1" uniqueName="P1071878">
      <xmlPr mapId="3" xpath="/TFI-IZD-KI/IPK-KI-E_1000962/P1071878" xmlDataType="decimal"/>
    </xmlCellPr>
  </singleXmlCell>
  <singleXmlCell id="577" r="O11" connectionId="0">
    <xmlCellPr id="1" uniqueName="P1071879">
      <xmlPr mapId="3" xpath="/TFI-IZD-KI/IPK-KI-E_1000962/P1071879" xmlDataType="decimal"/>
    </xmlCellPr>
  </singleXmlCell>
  <singleXmlCell id="578" r="P11" connectionId="0">
    <xmlCellPr id="1" uniqueName="P1071880">
      <xmlPr mapId="3" xpath="/TFI-IZD-KI/IPK-KI-E_1000962/P1071880" xmlDataType="decimal"/>
    </xmlCellPr>
  </singleXmlCell>
  <singleXmlCell id="579" r="Q11" connectionId="0">
    <xmlCellPr id="1" uniqueName="P1071881">
      <xmlPr mapId="3" xpath="/TFI-IZD-KI/IPK-KI-E_1000962/P1071881" xmlDataType="decimal"/>
    </xmlCellPr>
  </singleXmlCell>
  <singleXmlCell id="580" r="R11" connectionId="0">
    <xmlCellPr id="1" uniqueName="P1071882">
      <xmlPr mapId="3" xpath="/TFI-IZD-KI/IPK-KI-E_1000962/P1071882" xmlDataType="decimal"/>
    </xmlCellPr>
  </singleXmlCell>
  <singleXmlCell id="581" r="E12" connectionId="0">
    <xmlCellPr id="1" uniqueName="P1071883">
      <xmlPr mapId="3" xpath="/TFI-IZD-KI/IPK-KI-E_1000962/P1071883" xmlDataType="decimal"/>
    </xmlCellPr>
  </singleXmlCell>
  <singleXmlCell id="582" r="F12" connectionId="0">
    <xmlCellPr id="1" uniqueName="P1071884">
      <xmlPr mapId="3" xpath="/TFI-IZD-KI/IPK-KI-E_1000962/P1071884" xmlDataType="decimal"/>
    </xmlCellPr>
  </singleXmlCell>
  <singleXmlCell id="583" r="G12" connectionId="0">
    <xmlCellPr id="1" uniqueName="P1071885">
      <xmlPr mapId="3" xpath="/TFI-IZD-KI/IPK-KI-E_1000962/P1071885" xmlDataType="decimal"/>
    </xmlCellPr>
  </singleXmlCell>
  <singleXmlCell id="584" r="H12" connectionId="0">
    <xmlCellPr id="1" uniqueName="P1071886">
      <xmlPr mapId="3" xpath="/TFI-IZD-KI/IPK-KI-E_1000962/P1071886" xmlDataType="decimal"/>
    </xmlCellPr>
  </singleXmlCell>
  <singleXmlCell id="585" r="I12" connectionId="0">
    <xmlCellPr id="1" uniqueName="P1071887">
      <xmlPr mapId="3" xpath="/TFI-IZD-KI/IPK-KI-E_1000962/P1071887" xmlDataType="decimal"/>
    </xmlCellPr>
  </singleXmlCell>
  <singleXmlCell id="586" r="J12" connectionId="0">
    <xmlCellPr id="1" uniqueName="P1071888">
      <xmlPr mapId="3" xpath="/TFI-IZD-KI/IPK-KI-E_1000962/P1071888" xmlDataType="decimal"/>
    </xmlCellPr>
  </singleXmlCell>
  <singleXmlCell id="587" r="K12" connectionId="0">
    <xmlCellPr id="1" uniqueName="P1071889">
      <xmlPr mapId="3" xpath="/TFI-IZD-KI/IPK-KI-E_1000962/P1071889" xmlDataType="decimal"/>
    </xmlCellPr>
  </singleXmlCell>
  <singleXmlCell id="588" r="L12" connectionId="0">
    <xmlCellPr id="1" uniqueName="P1071890">
      <xmlPr mapId="3" xpath="/TFI-IZD-KI/IPK-KI-E_1000962/P1071890" xmlDataType="decimal"/>
    </xmlCellPr>
  </singleXmlCell>
  <singleXmlCell id="589" r="M12" connectionId="0">
    <xmlCellPr id="1" uniqueName="P1071891">
      <xmlPr mapId="3" xpath="/TFI-IZD-KI/IPK-KI-E_1000962/P1071891" xmlDataType="decimal"/>
    </xmlCellPr>
  </singleXmlCell>
  <singleXmlCell id="590" r="N12" connectionId="0">
    <xmlCellPr id="1" uniqueName="P1071892">
      <xmlPr mapId="3" xpath="/TFI-IZD-KI/IPK-KI-E_1000962/P1071892" xmlDataType="decimal"/>
    </xmlCellPr>
  </singleXmlCell>
  <singleXmlCell id="591" r="O12" connectionId="0">
    <xmlCellPr id="1" uniqueName="P1071893">
      <xmlPr mapId="3" xpath="/TFI-IZD-KI/IPK-KI-E_1000962/P1071893" xmlDataType="decimal"/>
    </xmlCellPr>
  </singleXmlCell>
  <singleXmlCell id="592" r="P12" connectionId="0">
    <xmlCellPr id="1" uniqueName="P1071894">
      <xmlPr mapId="3" xpath="/TFI-IZD-KI/IPK-KI-E_1000962/P1071894" xmlDataType="decimal"/>
    </xmlCellPr>
  </singleXmlCell>
  <singleXmlCell id="593" r="Q12" connectionId="0">
    <xmlCellPr id="1" uniqueName="P1071895">
      <xmlPr mapId="3" xpath="/TFI-IZD-KI/IPK-KI-E_1000962/P1071895" xmlDataType="decimal"/>
    </xmlCellPr>
  </singleXmlCell>
  <singleXmlCell id="594" r="R12" connectionId="0">
    <xmlCellPr id="1" uniqueName="P1071896">
      <xmlPr mapId="3" xpath="/TFI-IZD-KI/IPK-KI-E_1000962/P1071896" xmlDataType="decimal"/>
    </xmlCellPr>
  </singleXmlCell>
  <singleXmlCell id="595" r="E13" connectionId="0">
    <xmlCellPr id="1" uniqueName="P1071897">
      <xmlPr mapId="3" xpath="/TFI-IZD-KI/IPK-KI-E_1000962/P1071897" xmlDataType="decimal"/>
    </xmlCellPr>
  </singleXmlCell>
  <singleXmlCell id="596" r="F13" connectionId="0">
    <xmlCellPr id="1" uniqueName="P1071898">
      <xmlPr mapId="3" xpath="/TFI-IZD-KI/IPK-KI-E_1000962/P1071898" xmlDataType="decimal"/>
    </xmlCellPr>
  </singleXmlCell>
  <singleXmlCell id="597" r="G13" connectionId="0">
    <xmlCellPr id="1" uniqueName="P1071899">
      <xmlPr mapId="3" xpath="/TFI-IZD-KI/IPK-KI-E_1000962/P1071899" xmlDataType="decimal"/>
    </xmlCellPr>
  </singleXmlCell>
  <singleXmlCell id="598" r="H13" connectionId="0">
    <xmlCellPr id="1" uniqueName="P1071900">
      <xmlPr mapId="3" xpath="/TFI-IZD-KI/IPK-KI-E_1000962/P1071900" xmlDataType="decimal"/>
    </xmlCellPr>
  </singleXmlCell>
  <singleXmlCell id="599" r="I13" connectionId="0">
    <xmlCellPr id="1" uniqueName="P1071901">
      <xmlPr mapId="3" xpath="/TFI-IZD-KI/IPK-KI-E_1000962/P1071901" xmlDataType="decimal"/>
    </xmlCellPr>
  </singleXmlCell>
  <singleXmlCell id="600" r="J13" connectionId="0">
    <xmlCellPr id="1" uniqueName="P1071902">
      <xmlPr mapId="3" xpath="/TFI-IZD-KI/IPK-KI-E_1000962/P1071902" xmlDataType="decimal"/>
    </xmlCellPr>
  </singleXmlCell>
  <singleXmlCell id="601" r="K13" connectionId="0">
    <xmlCellPr id="1" uniqueName="P1071903">
      <xmlPr mapId="3" xpath="/TFI-IZD-KI/IPK-KI-E_1000962/P1071903" xmlDataType="decimal"/>
    </xmlCellPr>
  </singleXmlCell>
  <singleXmlCell id="602" r="L13" connectionId="0">
    <xmlCellPr id="1" uniqueName="P1071904">
      <xmlPr mapId="3" xpath="/TFI-IZD-KI/IPK-KI-E_1000962/P1071904" xmlDataType="decimal"/>
    </xmlCellPr>
  </singleXmlCell>
  <singleXmlCell id="603" r="M13" connectionId="0">
    <xmlCellPr id="1" uniqueName="P1071905">
      <xmlPr mapId="3" xpath="/TFI-IZD-KI/IPK-KI-E_1000962/P1071905" xmlDataType="decimal"/>
    </xmlCellPr>
  </singleXmlCell>
  <singleXmlCell id="604" r="N13" connectionId="0">
    <xmlCellPr id="1" uniqueName="P1071906">
      <xmlPr mapId="3" xpath="/TFI-IZD-KI/IPK-KI-E_1000962/P1071906" xmlDataType="decimal"/>
    </xmlCellPr>
  </singleXmlCell>
  <singleXmlCell id="605" r="O13" connectionId="0">
    <xmlCellPr id="1" uniqueName="P1071907">
      <xmlPr mapId="3" xpath="/TFI-IZD-KI/IPK-KI-E_1000962/P1071907" xmlDataType="decimal"/>
    </xmlCellPr>
  </singleXmlCell>
  <singleXmlCell id="606" r="P13" connectionId="0">
    <xmlCellPr id="1" uniqueName="P1071908">
      <xmlPr mapId="3" xpath="/TFI-IZD-KI/IPK-KI-E_1000962/P1071908" xmlDataType="decimal"/>
    </xmlCellPr>
  </singleXmlCell>
  <singleXmlCell id="607" r="Q13" connectionId="0">
    <xmlCellPr id="1" uniqueName="P1071909">
      <xmlPr mapId="3" xpath="/TFI-IZD-KI/IPK-KI-E_1000962/P1071909" xmlDataType="decimal"/>
    </xmlCellPr>
  </singleXmlCell>
  <singleXmlCell id="608" r="R13" connectionId="0">
    <xmlCellPr id="1" uniqueName="P1071910">
      <xmlPr mapId="3" xpath="/TFI-IZD-KI/IPK-KI-E_1000962/P1071910" xmlDataType="decimal"/>
    </xmlCellPr>
  </singleXmlCell>
  <singleXmlCell id="609" r="E14" connectionId="0">
    <xmlCellPr id="1" uniqueName="P1071911">
      <xmlPr mapId="3" xpath="/TFI-IZD-KI/IPK-KI-E_1000962/P1071911" xmlDataType="decimal"/>
    </xmlCellPr>
  </singleXmlCell>
  <singleXmlCell id="610" r="F14" connectionId="0">
    <xmlCellPr id="1" uniqueName="P1071912">
      <xmlPr mapId="3" xpath="/TFI-IZD-KI/IPK-KI-E_1000962/P1071912" xmlDataType="decimal"/>
    </xmlCellPr>
  </singleXmlCell>
  <singleXmlCell id="611" r="G14" connectionId="0">
    <xmlCellPr id="1" uniqueName="P1071913">
      <xmlPr mapId="3" xpath="/TFI-IZD-KI/IPK-KI-E_1000962/P1071913" xmlDataType="decimal"/>
    </xmlCellPr>
  </singleXmlCell>
  <singleXmlCell id="612" r="H14" connectionId="0">
    <xmlCellPr id="1" uniqueName="P1071914">
      <xmlPr mapId="3" xpath="/TFI-IZD-KI/IPK-KI-E_1000962/P1071914" xmlDataType="decimal"/>
    </xmlCellPr>
  </singleXmlCell>
  <singleXmlCell id="613" r="I14" connectionId="0">
    <xmlCellPr id="1" uniqueName="P1071915">
      <xmlPr mapId="3" xpath="/TFI-IZD-KI/IPK-KI-E_1000962/P1071915" xmlDataType="decimal"/>
    </xmlCellPr>
  </singleXmlCell>
  <singleXmlCell id="614" r="J14" connectionId="0">
    <xmlCellPr id="1" uniqueName="P1071916">
      <xmlPr mapId="3" xpath="/TFI-IZD-KI/IPK-KI-E_1000962/P1071916" xmlDataType="decimal"/>
    </xmlCellPr>
  </singleXmlCell>
  <singleXmlCell id="615" r="K14" connectionId="0">
    <xmlCellPr id="1" uniqueName="P1071917">
      <xmlPr mapId="3" xpath="/TFI-IZD-KI/IPK-KI-E_1000962/P1071917" xmlDataType="decimal"/>
    </xmlCellPr>
  </singleXmlCell>
  <singleXmlCell id="616" r="L14" connectionId="0">
    <xmlCellPr id="1" uniqueName="P1071918">
      <xmlPr mapId="3" xpath="/TFI-IZD-KI/IPK-KI-E_1000962/P1071918" xmlDataType="decimal"/>
    </xmlCellPr>
  </singleXmlCell>
  <singleXmlCell id="617" r="M14" connectionId="0">
    <xmlCellPr id="1" uniqueName="P1071919">
      <xmlPr mapId="3" xpath="/TFI-IZD-KI/IPK-KI-E_1000962/P1071919" xmlDataType="decimal"/>
    </xmlCellPr>
  </singleXmlCell>
  <singleXmlCell id="618" r="N14" connectionId="0">
    <xmlCellPr id="1" uniqueName="P1071920">
      <xmlPr mapId="3" xpath="/TFI-IZD-KI/IPK-KI-E_1000962/P1071920" xmlDataType="decimal"/>
    </xmlCellPr>
  </singleXmlCell>
  <singleXmlCell id="619" r="O14" connectionId="0">
    <xmlCellPr id="1" uniqueName="P1071921">
      <xmlPr mapId="3" xpath="/TFI-IZD-KI/IPK-KI-E_1000962/P1071921" xmlDataType="decimal"/>
    </xmlCellPr>
  </singleXmlCell>
  <singleXmlCell id="620" r="P14" connectionId="0">
    <xmlCellPr id="1" uniqueName="P1071922">
      <xmlPr mapId="3" xpath="/TFI-IZD-KI/IPK-KI-E_1000962/P1071922" xmlDataType="decimal"/>
    </xmlCellPr>
  </singleXmlCell>
  <singleXmlCell id="621" r="Q14" connectionId="0">
    <xmlCellPr id="1" uniqueName="P1071923">
      <xmlPr mapId="3" xpath="/TFI-IZD-KI/IPK-KI-E_1000962/P1071923" xmlDataType="decimal"/>
    </xmlCellPr>
  </singleXmlCell>
  <singleXmlCell id="622" r="R14" connectionId="0">
    <xmlCellPr id="1" uniqueName="P1071924">
      <xmlPr mapId="3" xpath="/TFI-IZD-KI/IPK-KI-E_1000962/P1071924" xmlDataType="decimal"/>
    </xmlCellPr>
  </singleXmlCell>
  <singleXmlCell id="623" r="E15" connectionId="0">
    <xmlCellPr id="1" uniqueName="P1071925">
      <xmlPr mapId="3" xpath="/TFI-IZD-KI/IPK-KI-E_1000962/P1071925" xmlDataType="decimal"/>
    </xmlCellPr>
  </singleXmlCell>
  <singleXmlCell id="624" r="F15" connectionId="0">
    <xmlCellPr id="1" uniqueName="P1071926">
      <xmlPr mapId="3" xpath="/TFI-IZD-KI/IPK-KI-E_1000962/P1071926" xmlDataType="decimal"/>
    </xmlCellPr>
  </singleXmlCell>
  <singleXmlCell id="625" r="G15" connectionId="0">
    <xmlCellPr id="1" uniqueName="P1071927">
      <xmlPr mapId="3" xpath="/TFI-IZD-KI/IPK-KI-E_1000962/P1071927" xmlDataType="decimal"/>
    </xmlCellPr>
  </singleXmlCell>
  <singleXmlCell id="626" r="H15" connectionId="0">
    <xmlCellPr id="1" uniqueName="P1071928">
      <xmlPr mapId="3" xpath="/TFI-IZD-KI/IPK-KI-E_1000962/P1071928" xmlDataType="decimal"/>
    </xmlCellPr>
  </singleXmlCell>
  <singleXmlCell id="627" r="I15" connectionId="0">
    <xmlCellPr id="1" uniqueName="P1071929">
      <xmlPr mapId="3" xpath="/TFI-IZD-KI/IPK-KI-E_1000962/P1071929" xmlDataType="decimal"/>
    </xmlCellPr>
  </singleXmlCell>
  <singleXmlCell id="628" r="J15" connectionId="0">
    <xmlCellPr id="1" uniqueName="P1071930">
      <xmlPr mapId="3" xpath="/TFI-IZD-KI/IPK-KI-E_1000962/P1071930" xmlDataType="decimal"/>
    </xmlCellPr>
  </singleXmlCell>
  <singleXmlCell id="629" r="K15" connectionId="0">
    <xmlCellPr id="1" uniqueName="P1071931">
      <xmlPr mapId="3" xpath="/TFI-IZD-KI/IPK-KI-E_1000962/P1071931" xmlDataType="decimal"/>
    </xmlCellPr>
  </singleXmlCell>
  <singleXmlCell id="630" r="L15" connectionId="0">
    <xmlCellPr id="1" uniqueName="P1071932">
      <xmlPr mapId="3" xpath="/TFI-IZD-KI/IPK-KI-E_1000962/P1071932" xmlDataType="decimal"/>
    </xmlCellPr>
  </singleXmlCell>
  <singleXmlCell id="631" r="M15" connectionId="0">
    <xmlCellPr id="1" uniqueName="P1071933">
      <xmlPr mapId="3" xpath="/TFI-IZD-KI/IPK-KI-E_1000962/P1071933" xmlDataType="decimal"/>
    </xmlCellPr>
  </singleXmlCell>
  <singleXmlCell id="632" r="N15" connectionId="0">
    <xmlCellPr id="1" uniqueName="P1071934">
      <xmlPr mapId="3" xpath="/TFI-IZD-KI/IPK-KI-E_1000962/P1071934" xmlDataType="decimal"/>
    </xmlCellPr>
  </singleXmlCell>
  <singleXmlCell id="633" r="O15" connectionId="0">
    <xmlCellPr id="1" uniqueName="P1071935">
      <xmlPr mapId="3" xpath="/TFI-IZD-KI/IPK-KI-E_1000962/P1071935" xmlDataType="decimal"/>
    </xmlCellPr>
  </singleXmlCell>
  <singleXmlCell id="634" r="P15" connectionId="0">
    <xmlCellPr id="1" uniqueName="P1071936">
      <xmlPr mapId="3" xpath="/TFI-IZD-KI/IPK-KI-E_1000962/P1071936" xmlDataType="decimal"/>
    </xmlCellPr>
  </singleXmlCell>
  <singleXmlCell id="635" r="Q15" connectionId="0">
    <xmlCellPr id="1" uniqueName="P1071937">
      <xmlPr mapId="3" xpath="/TFI-IZD-KI/IPK-KI-E_1000962/P1071937" xmlDataType="decimal"/>
    </xmlCellPr>
  </singleXmlCell>
  <singleXmlCell id="636" r="R15" connectionId="0">
    <xmlCellPr id="1" uniqueName="P1071938">
      <xmlPr mapId="3" xpath="/TFI-IZD-KI/IPK-KI-E_1000962/P1071938" xmlDataType="decimal"/>
    </xmlCellPr>
  </singleXmlCell>
  <singleXmlCell id="637" r="E16" connectionId="0">
    <xmlCellPr id="1" uniqueName="P1071939">
      <xmlPr mapId="3" xpath="/TFI-IZD-KI/IPK-KI-E_1000962/P1071939" xmlDataType="decimal"/>
    </xmlCellPr>
  </singleXmlCell>
  <singleXmlCell id="638" r="F16" connectionId="0">
    <xmlCellPr id="1" uniqueName="P1071940">
      <xmlPr mapId="3" xpath="/TFI-IZD-KI/IPK-KI-E_1000962/P1071940" xmlDataType="decimal"/>
    </xmlCellPr>
  </singleXmlCell>
  <singleXmlCell id="639" r="G16" connectionId="0">
    <xmlCellPr id="1" uniqueName="P1071941">
      <xmlPr mapId="3" xpath="/TFI-IZD-KI/IPK-KI-E_1000962/P1071941" xmlDataType="decimal"/>
    </xmlCellPr>
  </singleXmlCell>
  <singleXmlCell id="640" r="H16" connectionId="0">
    <xmlCellPr id="1" uniqueName="P1071942">
      <xmlPr mapId="3" xpath="/TFI-IZD-KI/IPK-KI-E_1000962/P1071942" xmlDataType="decimal"/>
    </xmlCellPr>
  </singleXmlCell>
  <singleXmlCell id="641" r="I16" connectionId="0">
    <xmlCellPr id="1" uniqueName="P1071943">
      <xmlPr mapId="3" xpath="/TFI-IZD-KI/IPK-KI-E_1000962/P1071943" xmlDataType="decimal"/>
    </xmlCellPr>
  </singleXmlCell>
  <singleXmlCell id="642" r="J16" connectionId="0">
    <xmlCellPr id="1" uniqueName="P1071944">
      <xmlPr mapId="3" xpath="/TFI-IZD-KI/IPK-KI-E_1000962/P1071944" xmlDataType="decimal"/>
    </xmlCellPr>
  </singleXmlCell>
  <singleXmlCell id="643" r="K16" connectionId="0">
    <xmlCellPr id="1" uniqueName="P1071945">
      <xmlPr mapId="3" xpath="/TFI-IZD-KI/IPK-KI-E_1000962/P1071945" xmlDataType="decimal"/>
    </xmlCellPr>
  </singleXmlCell>
  <singleXmlCell id="644" r="L16" connectionId="0">
    <xmlCellPr id="1" uniqueName="P1071946">
      <xmlPr mapId="3" xpath="/TFI-IZD-KI/IPK-KI-E_1000962/P1071946" xmlDataType="decimal"/>
    </xmlCellPr>
  </singleXmlCell>
  <singleXmlCell id="645" r="M16" connectionId="0">
    <xmlCellPr id="1" uniqueName="P1071947">
      <xmlPr mapId="3" xpath="/TFI-IZD-KI/IPK-KI-E_1000962/P1071947" xmlDataType="decimal"/>
    </xmlCellPr>
  </singleXmlCell>
  <singleXmlCell id="646" r="N16" connectionId="0">
    <xmlCellPr id="1" uniqueName="P1071948">
      <xmlPr mapId="3" xpath="/TFI-IZD-KI/IPK-KI-E_1000962/P1071948" xmlDataType="decimal"/>
    </xmlCellPr>
  </singleXmlCell>
  <singleXmlCell id="647" r="O16" connectionId="0">
    <xmlCellPr id="1" uniqueName="P1071949">
      <xmlPr mapId="3" xpath="/TFI-IZD-KI/IPK-KI-E_1000962/P1071949" xmlDataType="decimal"/>
    </xmlCellPr>
  </singleXmlCell>
  <singleXmlCell id="648" r="P16" connectionId="0">
    <xmlCellPr id="1" uniqueName="P1071950">
      <xmlPr mapId="3" xpath="/TFI-IZD-KI/IPK-KI-E_1000962/P1071950" xmlDataType="decimal"/>
    </xmlCellPr>
  </singleXmlCell>
  <singleXmlCell id="649" r="Q16" connectionId="0">
    <xmlCellPr id="1" uniqueName="P1071951">
      <xmlPr mapId="3" xpath="/TFI-IZD-KI/IPK-KI-E_1000962/P1071951" xmlDataType="decimal"/>
    </xmlCellPr>
  </singleXmlCell>
  <singleXmlCell id="650" r="R16" connectionId="0">
    <xmlCellPr id="1" uniqueName="P1071952">
      <xmlPr mapId="3" xpath="/TFI-IZD-KI/IPK-KI-E_1000962/P1071952" xmlDataType="decimal"/>
    </xmlCellPr>
  </singleXmlCell>
  <singleXmlCell id="651" r="E17" connectionId="0">
    <xmlCellPr id="1" uniqueName="P1071953">
      <xmlPr mapId="3" xpath="/TFI-IZD-KI/IPK-KI-E_1000962/P1071953" xmlDataType="decimal"/>
    </xmlCellPr>
  </singleXmlCell>
  <singleXmlCell id="652" r="F17" connectionId="0">
    <xmlCellPr id="1" uniqueName="P1071954">
      <xmlPr mapId="3" xpath="/TFI-IZD-KI/IPK-KI-E_1000962/P1071954" xmlDataType="decimal"/>
    </xmlCellPr>
  </singleXmlCell>
  <singleXmlCell id="653" r="G17" connectionId="0">
    <xmlCellPr id="1" uniqueName="P1071955">
      <xmlPr mapId="3" xpath="/TFI-IZD-KI/IPK-KI-E_1000962/P1071955" xmlDataType="decimal"/>
    </xmlCellPr>
  </singleXmlCell>
  <singleXmlCell id="654" r="H17" connectionId="0">
    <xmlCellPr id="1" uniqueName="P1071956">
      <xmlPr mapId="3" xpath="/TFI-IZD-KI/IPK-KI-E_1000962/P1071956" xmlDataType="decimal"/>
    </xmlCellPr>
  </singleXmlCell>
  <singleXmlCell id="655" r="I17" connectionId="0">
    <xmlCellPr id="1" uniqueName="P1071957">
      <xmlPr mapId="3" xpath="/TFI-IZD-KI/IPK-KI-E_1000962/P1071957" xmlDataType="decimal"/>
    </xmlCellPr>
  </singleXmlCell>
  <singleXmlCell id="656" r="J17" connectionId="0">
    <xmlCellPr id="1" uniqueName="P1071958">
      <xmlPr mapId="3" xpath="/TFI-IZD-KI/IPK-KI-E_1000962/P1071958" xmlDataType="decimal"/>
    </xmlCellPr>
  </singleXmlCell>
  <singleXmlCell id="657" r="K17" connectionId="0">
    <xmlCellPr id="1" uniqueName="P1071959">
      <xmlPr mapId="3" xpath="/TFI-IZD-KI/IPK-KI-E_1000962/P1071959" xmlDataType="decimal"/>
    </xmlCellPr>
  </singleXmlCell>
  <singleXmlCell id="658" r="L17" connectionId="0">
    <xmlCellPr id="1" uniqueName="P1071960">
      <xmlPr mapId="3" xpath="/TFI-IZD-KI/IPK-KI-E_1000962/P1071960" xmlDataType="decimal"/>
    </xmlCellPr>
  </singleXmlCell>
  <singleXmlCell id="659" r="M17" connectionId="0">
    <xmlCellPr id="1" uniqueName="P1071961">
      <xmlPr mapId="3" xpath="/TFI-IZD-KI/IPK-KI-E_1000962/P1071961" xmlDataType="decimal"/>
    </xmlCellPr>
  </singleXmlCell>
  <singleXmlCell id="660" r="N17" connectionId="0">
    <xmlCellPr id="1" uniqueName="P1071962">
      <xmlPr mapId="3" xpath="/TFI-IZD-KI/IPK-KI-E_1000962/P1071962" xmlDataType="decimal"/>
    </xmlCellPr>
  </singleXmlCell>
  <singleXmlCell id="661" r="O17" connectionId="0">
    <xmlCellPr id="1" uniqueName="P1071963">
      <xmlPr mapId="3" xpath="/TFI-IZD-KI/IPK-KI-E_1000962/P1071963" xmlDataType="decimal"/>
    </xmlCellPr>
  </singleXmlCell>
  <singleXmlCell id="662" r="P17" connectionId="0">
    <xmlCellPr id="1" uniqueName="P1071964">
      <xmlPr mapId="3" xpath="/TFI-IZD-KI/IPK-KI-E_1000962/P1071964" xmlDataType="decimal"/>
    </xmlCellPr>
  </singleXmlCell>
  <singleXmlCell id="663" r="Q17" connectionId="0">
    <xmlCellPr id="1" uniqueName="P1071965">
      <xmlPr mapId="3" xpath="/TFI-IZD-KI/IPK-KI-E_1000962/P1071965" xmlDataType="decimal"/>
    </xmlCellPr>
  </singleXmlCell>
  <singleXmlCell id="664" r="R17" connectionId="0">
    <xmlCellPr id="1" uniqueName="P1071966">
      <xmlPr mapId="3" xpath="/TFI-IZD-KI/IPK-KI-E_1000962/P1071966" xmlDataType="decimal"/>
    </xmlCellPr>
  </singleXmlCell>
  <singleXmlCell id="665" r="E18" connectionId="0">
    <xmlCellPr id="1" uniqueName="P1071967">
      <xmlPr mapId="3" xpath="/TFI-IZD-KI/IPK-KI-E_1000962/P1071967" xmlDataType="decimal"/>
    </xmlCellPr>
  </singleXmlCell>
  <singleXmlCell id="666" r="F18" connectionId="0">
    <xmlCellPr id="1" uniqueName="P1071968">
      <xmlPr mapId="3" xpath="/TFI-IZD-KI/IPK-KI-E_1000962/P1071968" xmlDataType="decimal"/>
    </xmlCellPr>
  </singleXmlCell>
  <singleXmlCell id="667" r="G18" connectionId="0">
    <xmlCellPr id="1" uniqueName="P1071969">
      <xmlPr mapId="3" xpath="/TFI-IZD-KI/IPK-KI-E_1000962/P1071969" xmlDataType="decimal"/>
    </xmlCellPr>
  </singleXmlCell>
  <singleXmlCell id="668" r="H18" connectionId="0">
    <xmlCellPr id="1" uniqueName="P1071970">
      <xmlPr mapId="3" xpath="/TFI-IZD-KI/IPK-KI-E_1000962/P1071970" xmlDataType="decimal"/>
    </xmlCellPr>
  </singleXmlCell>
  <singleXmlCell id="669" r="I18" connectionId="0">
    <xmlCellPr id="1" uniqueName="P1071971">
      <xmlPr mapId="3" xpath="/TFI-IZD-KI/IPK-KI-E_1000962/P1071971" xmlDataType="decimal"/>
    </xmlCellPr>
  </singleXmlCell>
  <singleXmlCell id="670" r="J18" connectionId="0">
    <xmlCellPr id="1" uniqueName="P1071972">
      <xmlPr mapId="3" xpath="/TFI-IZD-KI/IPK-KI-E_1000962/P1071972" xmlDataType="decimal"/>
    </xmlCellPr>
  </singleXmlCell>
  <singleXmlCell id="671" r="K18" connectionId="0">
    <xmlCellPr id="1" uniqueName="P1071973">
      <xmlPr mapId="3" xpath="/TFI-IZD-KI/IPK-KI-E_1000962/P1071973" xmlDataType="decimal"/>
    </xmlCellPr>
  </singleXmlCell>
  <singleXmlCell id="672" r="L18" connectionId="0">
    <xmlCellPr id="1" uniqueName="P1071974">
      <xmlPr mapId="3" xpath="/TFI-IZD-KI/IPK-KI-E_1000962/P1071974" xmlDataType="decimal"/>
    </xmlCellPr>
  </singleXmlCell>
  <singleXmlCell id="673" r="M18" connectionId="0">
    <xmlCellPr id="1" uniqueName="P1071975">
      <xmlPr mapId="3" xpath="/TFI-IZD-KI/IPK-KI-E_1000962/P1071975" xmlDataType="decimal"/>
    </xmlCellPr>
  </singleXmlCell>
  <singleXmlCell id="674" r="N18" connectionId="0">
    <xmlCellPr id="1" uniqueName="P1071976">
      <xmlPr mapId="3" xpath="/TFI-IZD-KI/IPK-KI-E_1000962/P1071976" xmlDataType="decimal"/>
    </xmlCellPr>
  </singleXmlCell>
  <singleXmlCell id="675" r="O18" connectionId="0">
    <xmlCellPr id="1" uniqueName="P1071977">
      <xmlPr mapId="3" xpath="/TFI-IZD-KI/IPK-KI-E_1000962/P1071977" xmlDataType="decimal"/>
    </xmlCellPr>
  </singleXmlCell>
  <singleXmlCell id="676" r="P18" connectionId="0">
    <xmlCellPr id="1" uniqueName="P1071978">
      <xmlPr mapId="3" xpath="/TFI-IZD-KI/IPK-KI-E_1000962/P1071978" xmlDataType="decimal"/>
    </xmlCellPr>
  </singleXmlCell>
  <singleXmlCell id="677" r="Q18" connectionId="0">
    <xmlCellPr id="1" uniqueName="P1071979">
      <xmlPr mapId="3" xpath="/TFI-IZD-KI/IPK-KI-E_1000962/P1071979" xmlDataType="decimal"/>
    </xmlCellPr>
  </singleXmlCell>
  <singleXmlCell id="678" r="R18" connectionId="0">
    <xmlCellPr id="1" uniqueName="P1071980">
      <xmlPr mapId="3" xpath="/TFI-IZD-KI/IPK-KI-E_1000962/P1071980" xmlDataType="decimal"/>
    </xmlCellPr>
  </singleXmlCell>
  <singleXmlCell id="679" r="E19" connectionId="0">
    <xmlCellPr id="1" uniqueName="P1071981">
      <xmlPr mapId="3" xpath="/TFI-IZD-KI/IPK-KI-E_1000962/P1071981" xmlDataType="decimal"/>
    </xmlCellPr>
  </singleXmlCell>
  <singleXmlCell id="680" r="F19" connectionId="0">
    <xmlCellPr id="1" uniqueName="P1071982">
      <xmlPr mapId="3" xpath="/TFI-IZD-KI/IPK-KI-E_1000962/P1071982" xmlDataType="decimal"/>
    </xmlCellPr>
  </singleXmlCell>
  <singleXmlCell id="681" r="G19" connectionId="0">
    <xmlCellPr id="1" uniqueName="P1071983">
      <xmlPr mapId="3" xpath="/TFI-IZD-KI/IPK-KI-E_1000962/P1071983" xmlDataType="decimal"/>
    </xmlCellPr>
  </singleXmlCell>
  <singleXmlCell id="682" r="H19" connectionId="0">
    <xmlCellPr id="1" uniqueName="P1071984">
      <xmlPr mapId="3" xpath="/TFI-IZD-KI/IPK-KI-E_1000962/P1071984" xmlDataType="decimal"/>
    </xmlCellPr>
  </singleXmlCell>
  <singleXmlCell id="683" r="I19" connectionId="0">
    <xmlCellPr id="1" uniqueName="P1071985">
      <xmlPr mapId="3" xpath="/TFI-IZD-KI/IPK-KI-E_1000962/P1071985" xmlDataType="decimal"/>
    </xmlCellPr>
  </singleXmlCell>
  <singleXmlCell id="684" r="J19" connectionId="0">
    <xmlCellPr id="1" uniqueName="P1071986">
      <xmlPr mapId="3" xpath="/TFI-IZD-KI/IPK-KI-E_1000962/P1071986" xmlDataType="decimal"/>
    </xmlCellPr>
  </singleXmlCell>
  <singleXmlCell id="685" r="K19" connectionId="0">
    <xmlCellPr id="1" uniqueName="P1071987">
      <xmlPr mapId="3" xpath="/TFI-IZD-KI/IPK-KI-E_1000962/P1071987" xmlDataType="decimal"/>
    </xmlCellPr>
  </singleXmlCell>
  <singleXmlCell id="686" r="L19" connectionId="0">
    <xmlCellPr id="1" uniqueName="P1071988">
      <xmlPr mapId="3" xpath="/TFI-IZD-KI/IPK-KI-E_1000962/P1071988" xmlDataType="decimal"/>
    </xmlCellPr>
  </singleXmlCell>
  <singleXmlCell id="687" r="M19" connectionId="0">
    <xmlCellPr id="1" uniqueName="P1071989">
      <xmlPr mapId="3" xpath="/TFI-IZD-KI/IPK-KI-E_1000962/P1071989" xmlDataType="decimal"/>
    </xmlCellPr>
  </singleXmlCell>
  <singleXmlCell id="688" r="N19" connectionId="0">
    <xmlCellPr id="1" uniqueName="P1071990">
      <xmlPr mapId="3" xpath="/TFI-IZD-KI/IPK-KI-E_1000962/P1071990" xmlDataType="decimal"/>
    </xmlCellPr>
  </singleXmlCell>
  <singleXmlCell id="689" r="O19" connectionId="0">
    <xmlCellPr id="1" uniqueName="P1071991">
      <xmlPr mapId="3" xpath="/TFI-IZD-KI/IPK-KI-E_1000962/P1071991" xmlDataType="decimal"/>
    </xmlCellPr>
  </singleXmlCell>
  <singleXmlCell id="690" r="P19" connectionId="0">
    <xmlCellPr id="1" uniqueName="P1071992">
      <xmlPr mapId="3" xpath="/TFI-IZD-KI/IPK-KI-E_1000962/P1071992" xmlDataType="decimal"/>
    </xmlCellPr>
  </singleXmlCell>
  <singleXmlCell id="691" r="Q19" connectionId="0">
    <xmlCellPr id="1" uniqueName="P1071993">
      <xmlPr mapId="3" xpath="/TFI-IZD-KI/IPK-KI-E_1000962/P1071993" xmlDataType="decimal"/>
    </xmlCellPr>
  </singleXmlCell>
  <singleXmlCell id="692" r="R19" connectionId="0">
    <xmlCellPr id="1" uniqueName="P1071994">
      <xmlPr mapId="3" xpath="/TFI-IZD-KI/IPK-KI-E_1000962/P1071994" xmlDataType="decimal"/>
    </xmlCellPr>
  </singleXmlCell>
  <singleXmlCell id="693" r="E20" connectionId="0">
    <xmlCellPr id="1" uniqueName="P1071995">
      <xmlPr mapId="3" xpath="/TFI-IZD-KI/IPK-KI-E_1000962/P1071995" xmlDataType="decimal"/>
    </xmlCellPr>
  </singleXmlCell>
  <singleXmlCell id="694" r="F20" connectionId="0">
    <xmlCellPr id="1" uniqueName="P1071996">
      <xmlPr mapId="3" xpath="/TFI-IZD-KI/IPK-KI-E_1000962/P1071996" xmlDataType="decimal"/>
    </xmlCellPr>
  </singleXmlCell>
  <singleXmlCell id="695" r="G20" connectionId="0">
    <xmlCellPr id="1" uniqueName="P1071997">
      <xmlPr mapId="3" xpath="/TFI-IZD-KI/IPK-KI-E_1000962/P1071997" xmlDataType="decimal"/>
    </xmlCellPr>
  </singleXmlCell>
  <singleXmlCell id="696" r="H20" connectionId="0">
    <xmlCellPr id="1" uniqueName="P1071998">
      <xmlPr mapId="3" xpath="/TFI-IZD-KI/IPK-KI-E_1000962/P1071998" xmlDataType="decimal"/>
    </xmlCellPr>
  </singleXmlCell>
  <singleXmlCell id="697" r="I20" connectionId="0">
    <xmlCellPr id="1" uniqueName="P1071999">
      <xmlPr mapId="3" xpath="/TFI-IZD-KI/IPK-KI-E_1000962/P1071999" xmlDataType="decimal"/>
    </xmlCellPr>
  </singleXmlCell>
  <singleXmlCell id="698" r="J20" connectionId="0">
    <xmlCellPr id="1" uniqueName="P1072000">
      <xmlPr mapId="3" xpath="/TFI-IZD-KI/IPK-KI-E_1000962/P1072000" xmlDataType="decimal"/>
    </xmlCellPr>
  </singleXmlCell>
  <singleXmlCell id="699" r="K20" connectionId="0">
    <xmlCellPr id="1" uniqueName="P1072001">
      <xmlPr mapId="3" xpath="/TFI-IZD-KI/IPK-KI-E_1000962/P1072001" xmlDataType="decimal"/>
    </xmlCellPr>
  </singleXmlCell>
  <singleXmlCell id="700" r="L20" connectionId="0">
    <xmlCellPr id="1" uniqueName="P1072002">
      <xmlPr mapId="3" xpath="/TFI-IZD-KI/IPK-KI-E_1000962/P1072002" xmlDataType="decimal"/>
    </xmlCellPr>
  </singleXmlCell>
  <singleXmlCell id="701" r="M20" connectionId="0">
    <xmlCellPr id="1" uniqueName="P1072003">
      <xmlPr mapId="3" xpath="/TFI-IZD-KI/IPK-KI-E_1000962/P1072003" xmlDataType="decimal"/>
    </xmlCellPr>
  </singleXmlCell>
  <singleXmlCell id="702" r="N20" connectionId="0">
    <xmlCellPr id="1" uniqueName="P1072004">
      <xmlPr mapId="3" xpath="/TFI-IZD-KI/IPK-KI-E_1000962/P1072004" xmlDataType="decimal"/>
    </xmlCellPr>
  </singleXmlCell>
  <singleXmlCell id="703" r="O20" connectionId="0">
    <xmlCellPr id="1" uniqueName="P1072005">
      <xmlPr mapId="3" xpath="/TFI-IZD-KI/IPK-KI-E_1000962/P1072005" xmlDataType="decimal"/>
    </xmlCellPr>
  </singleXmlCell>
  <singleXmlCell id="704" r="P20" connectionId="0">
    <xmlCellPr id="1" uniqueName="P1072006">
      <xmlPr mapId="3" xpath="/TFI-IZD-KI/IPK-KI-E_1000962/P1072006" xmlDataType="decimal"/>
    </xmlCellPr>
  </singleXmlCell>
  <singleXmlCell id="705" r="Q20" connectionId="0">
    <xmlCellPr id="1" uniqueName="P1072007">
      <xmlPr mapId="3" xpath="/TFI-IZD-KI/IPK-KI-E_1000962/P1072007" xmlDataType="decimal"/>
    </xmlCellPr>
  </singleXmlCell>
  <singleXmlCell id="706" r="R20" connectionId="0">
    <xmlCellPr id="1" uniqueName="P1072008">
      <xmlPr mapId="3" xpath="/TFI-IZD-KI/IPK-KI-E_1000962/P1072008" xmlDataType="decimal"/>
    </xmlCellPr>
  </singleXmlCell>
  <singleXmlCell id="707" r="E21" connectionId="0">
    <xmlCellPr id="1" uniqueName="P1072009">
      <xmlPr mapId="3" xpath="/TFI-IZD-KI/IPK-KI-E_1000962/P1072009" xmlDataType="decimal"/>
    </xmlCellPr>
  </singleXmlCell>
  <singleXmlCell id="708" r="F21" connectionId="0">
    <xmlCellPr id="1" uniqueName="P1072010">
      <xmlPr mapId="3" xpath="/TFI-IZD-KI/IPK-KI-E_1000962/P1072010" xmlDataType="decimal"/>
    </xmlCellPr>
  </singleXmlCell>
  <singleXmlCell id="709" r="G21" connectionId="0">
    <xmlCellPr id="1" uniqueName="P1072011">
      <xmlPr mapId="3" xpath="/TFI-IZD-KI/IPK-KI-E_1000962/P1072011" xmlDataType="decimal"/>
    </xmlCellPr>
  </singleXmlCell>
  <singleXmlCell id="710" r="H21" connectionId="0">
    <xmlCellPr id="1" uniqueName="P1072012">
      <xmlPr mapId="3" xpath="/TFI-IZD-KI/IPK-KI-E_1000962/P1072012" xmlDataType="decimal"/>
    </xmlCellPr>
  </singleXmlCell>
  <singleXmlCell id="711" r="I21" connectionId="0">
    <xmlCellPr id="1" uniqueName="P1072013">
      <xmlPr mapId="3" xpath="/TFI-IZD-KI/IPK-KI-E_1000962/P1072013" xmlDataType="decimal"/>
    </xmlCellPr>
  </singleXmlCell>
  <singleXmlCell id="712" r="J21" connectionId="0">
    <xmlCellPr id="1" uniqueName="P1072014">
      <xmlPr mapId="3" xpath="/TFI-IZD-KI/IPK-KI-E_1000962/P1072014" xmlDataType="decimal"/>
    </xmlCellPr>
  </singleXmlCell>
  <singleXmlCell id="713" r="K21" connectionId="0">
    <xmlCellPr id="1" uniqueName="P1072015">
      <xmlPr mapId="3" xpath="/TFI-IZD-KI/IPK-KI-E_1000962/P1072015" xmlDataType="decimal"/>
    </xmlCellPr>
  </singleXmlCell>
  <singleXmlCell id="714" r="L21" connectionId="0">
    <xmlCellPr id="1" uniqueName="P1072016">
      <xmlPr mapId="3" xpath="/TFI-IZD-KI/IPK-KI-E_1000962/P1072016" xmlDataType="decimal"/>
    </xmlCellPr>
  </singleXmlCell>
  <singleXmlCell id="715" r="M21" connectionId="0">
    <xmlCellPr id="1" uniqueName="P1072017">
      <xmlPr mapId="3" xpath="/TFI-IZD-KI/IPK-KI-E_1000962/P1072017" xmlDataType="decimal"/>
    </xmlCellPr>
  </singleXmlCell>
  <singleXmlCell id="716" r="N21" connectionId="0">
    <xmlCellPr id="1" uniqueName="P1072018">
      <xmlPr mapId="3" xpath="/TFI-IZD-KI/IPK-KI-E_1000962/P1072018" xmlDataType="decimal"/>
    </xmlCellPr>
  </singleXmlCell>
  <singleXmlCell id="717" r="O21" connectionId="0">
    <xmlCellPr id="1" uniqueName="P1072019">
      <xmlPr mapId="3" xpath="/TFI-IZD-KI/IPK-KI-E_1000962/P1072019" xmlDataType="decimal"/>
    </xmlCellPr>
  </singleXmlCell>
  <singleXmlCell id="718" r="P21" connectionId="0">
    <xmlCellPr id="1" uniqueName="P1072020">
      <xmlPr mapId="3" xpath="/TFI-IZD-KI/IPK-KI-E_1000962/P1072020" xmlDataType="decimal"/>
    </xmlCellPr>
  </singleXmlCell>
  <singleXmlCell id="719" r="Q21" connectionId="0">
    <xmlCellPr id="1" uniqueName="P1072021">
      <xmlPr mapId="3" xpath="/TFI-IZD-KI/IPK-KI-E_1000962/P1072021" xmlDataType="decimal"/>
    </xmlCellPr>
  </singleXmlCell>
  <singleXmlCell id="720" r="R21" connectionId="0">
    <xmlCellPr id="1" uniqueName="P1072022">
      <xmlPr mapId="3" xpath="/TFI-IZD-KI/IPK-KI-E_1000962/P1072022" xmlDataType="decimal"/>
    </xmlCellPr>
  </singleXmlCell>
  <singleXmlCell id="721" r="E22" connectionId="0">
    <xmlCellPr id="1" uniqueName="P1072023">
      <xmlPr mapId="3" xpath="/TFI-IZD-KI/IPK-KI-E_1000962/P1072023" xmlDataType="decimal"/>
    </xmlCellPr>
  </singleXmlCell>
  <singleXmlCell id="722" r="F22" connectionId="0">
    <xmlCellPr id="1" uniqueName="P1072024">
      <xmlPr mapId="3" xpath="/TFI-IZD-KI/IPK-KI-E_1000962/P1072024" xmlDataType="decimal"/>
    </xmlCellPr>
  </singleXmlCell>
  <singleXmlCell id="723" r="G22" connectionId="0">
    <xmlCellPr id="1" uniqueName="P1072025">
      <xmlPr mapId="3" xpath="/TFI-IZD-KI/IPK-KI-E_1000962/P1072025" xmlDataType="decimal"/>
    </xmlCellPr>
  </singleXmlCell>
  <singleXmlCell id="724" r="H22" connectionId="0">
    <xmlCellPr id="1" uniqueName="P1072026">
      <xmlPr mapId="3" xpath="/TFI-IZD-KI/IPK-KI-E_1000962/P1072026" xmlDataType="decimal"/>
    </xmlCellPr>
  </singleXmlCell>
  <singleXmlCell id="725" r="I22" connectionId="0">
    <xmlCellPr id="1" uniqueName="P1072027">
      <xmlPr mapId="3" xpath="/TFI-IZD-KI/IPK-KI-E_1000962/P1072027" xmlDataType="decimal"/>
    </xmlCellPr>
  </singleXmlCell>
  <singleXmlCell id="726" r="J22" connectionId="0">
    <xmlCellPr id="1" uniqueName="P1072028">
      <xmlPr mapId="3" xpath="/TFI-IZD-KI/IPK-KI-E_1000962/P1072028" xmlDataType="decimal"/>
    </xmlCellPr>
  </singleXmlCell>
  <singleXmlCell id="727" r="K22" connectionId="0">
    <xmlCellPr id="1" uniqueName="P1072029">
      <xmlPr mapId="3" xpath="/TFI-IZD-KI/IPK-KI-E_1000962/P1072029" xmlDataType="decimal"/>
    </xmlCellPr>
  </singleXmlCell>
  <singleXmlCell id="728" r="L22" connectionId="0">
    <xmlCellPr id="1" uniqueName="P1072030">
      <xmlPr mapId="3" xpath="/TFI-IZD-KI/IPK-KI-E_1000962/P1072030" xmlDataType="decimal"/>
    </xmlCellPr>
  </singleXmlCell>
  <singleXmlCell id="729" r="M22" connectionId="0">
    <xmlCellPr id="1" uniqueName="P1072031">
      <xmlPr mapId="3" xpath="/TFI-IZD-KI/IPK-KI-E_1000962/P1072031" xmlDataType="decimal"/>
    </xmlCellPr>
  </singleXmlCell>
  <singleXmlCell id="730" r="N22" connectionId="0">
    <xmlCellPr id="1" uniqueName="P1072032">
      <xmlPr mapId="3" xpath="/TFI-IZD-KI/IPK-KI-E_1000962/P1072032" xmlDataType="decimal"/>
    </xmlCellPr>
  </singleXmlCell>
  <singleXmlCell id="731" r="O22" connectionId="0">
    <xmlCellPr id="1" uniqueName="P1072033">
      <xmlPr mapId="3" xpath="/TFI-IZD-KI/IPK-KI-E_1000962/P1072033" xmlDataType="decimal"/>
    </xmlCellPr>
  </singleXmlCell>
  <singleXmlCell id="732" r="P22" connectionId="0">
    <xmlCellPr id="1" uniqueName="P1072034">
      <xmlPr mapId="3" xpath="/TFI-IZD-KI/IPK-KI-E_1000962/P1072034" xmlDataType="decimal"/>
    </xmlCellPr>
  </singleXmlCell>
  <singleXmlCell id="733" r="Q22" connectionId="0">
    <xmlCellPr id="1" uniqueName="P1072035">
      <xmlPr mapId="3" xpath="/TFI-IZD-KI/IPK-KI-E_1000962/P1072035" xmlDataType="decimal"/>
    </xmlCellPr>
  </singleXmlCell>
  <singleXmlCell id="734" r="R22" connectionId="0">
    <xmlCellPr id="1" uniqueName="P1072036">
      <xmlPr mapId="3" xpath="/TFI-IZD-KI/IPK-KI-E_1000962/P1072036" xmlDataType="decimal"/>
    </xmlCellPr>
  </singleXmlCell>
  <singleXmlCell id="735" r="E23" connectionId="0">
    <xmlCellPr id="1" uniqueName="P1072037">
      <xmlPr mapId="3" xpath="/TFI-IZD-KI/IPK-KI-E_1000962/P1072037" xmlDataType="decimal"/>
    </xmlCellPr>
  </singleXmlCell>
  <singleXmlCell id="736" r="F23" connectionId="0">
    <xmlCellPr id="1" uniqueName="P1072038">
      <xmlPr mapId="3" xpath="/TFI-IZD-KI/IPK-KI-E_1000962/P1072038" xmlDataType="decimal"/>
    </xmlCellPr>
  </singleXmlCell>
  <singleXmlCell id="737" r="G23" connectionId="0">
    <xmlCellPr id="1" uniqueName="P1072039">
      <xmlPr mapId="3" xpath="/TFI-IZD-KI/IPK-KI-E_1000962/P1072039" xmlDataType="decimal"/>
    </xmlCellPr>
  </singleXmlCell>
  <singleXmlCell id="738" r="H23" connectionId="0">
    <xmlCellPr id="1" uniqueName="P1072040">
      <xmlPr mapId="3" xpath="/TFI-IZD-KI/IPK-KI-E_1000962/P1072040" xmlDataType="decimal"/>
    </xmlCellPr>
  </singleXmlCell>
  <singleXmlCell id="739" r="I23" connectionId="0">
    <xmlCellPr id="1" uniqueName="P1072041">
      <xmlPr mapId="3" xpath="/TFI-IZD-KI/IPK-KI-E_1000962/P1072041" xmlDataType="decimal"/>
    </xmlCellPr>
  </singleXmlCell>
  <singleXmlCell id="740" r="J23" connectionId="0">
    <xmlCellPr id="1" uniqueName="P1072042">
      <xmlPr mapId="3" xpath="/TFI-IZD-KI/IPK-KI-E_1000962/P1072042" xmlDataType="decimal"/>
    </xmlCellPr>
  </singleXmlCell>
  <singleXmlCell id="741" r="K23" connectionId="0">
    <xmlCellPr id="1" uniqueName="P1072043">
      <xmlPr mapId="3" xpath="/TFI-IZD-KI/IPK-KI-E_1000962/P1072043" xmlDataType="decimal"/>
    </xmlCellPr>
  </singleXmlCell>
  <singleXmlCell id="742" r="L23" connectionId="0">
    <xmlCellPr id="1" uniqueName="P1072044">
      <xmlPr mapId="3" xpath="/TFI-IZD-KI/IPK-KI-E_1000962/P1072044" xmlDataType="decimal"/>
    </xmlCellPr>
  </singleXmlCell>
  <singleXmlCell id="743" r="M23" connectionId="0">
    <xmlCellPr id="1" uniqueName="P1072045">
      <xmlPr mapId="3" xpath="/TFI-IZD-KI/IPK-KI-E_1000962/P1072045" xmlDataType="decimal"/>
    </xmlCellPr>
  </singleXmlCell>
  <singleXmlCell id="744" r="N23" connectionId="0">
    <xmlCellPr id="1" uniqueName="P1072046">
      <xmlPr mapId="3" xpath="/TFI-IZD-KI/IPK-KI-E_1000962/P1072046" xmlDataType="decimal"/>
    </xmlCellPr>
  </singleXmlCell>
  <singleXmlCell id="745" r="O23" connectionId="0">
    <xmlCellPr id="1" uniqueName="P1072047">
      <xmlPr mapId="3" xpath="/TFI-IZD-KI/IPK-KI-E_1000962/P1072047" xmlDataType="decimal"/>
    </xmlCellPr>
  </singleXmlCell>
  <singleXmlCell id="746" r="P23" connectionId="0">
    <xmlCellPr id="1" uniqueName="P1072048">
      <xmlPr mapId="3" xpath="/TFI-IZD-KI/IPK-KI-E_1000962/P1072048" xmlDataType="decimal"/>
    </xmlCellPr>
  </singleXmlCell>
  <singleXmlCell id="747" r="Q23" connectionId="0">
    <xmlCellPr id="1" uniqueName="P1072049">
      <xmlPr mapId="3" xpath="/TFI-IZD-KI/IPK-KI-E_1000962/P1072049" xmlDataType="decimal"/>
    </xmlCellPr>
  </singleXmlCell>
  <singleXmlCell id="748" r="R23" connectionId="0">
    <xmlCellPr id="1" uniqueName="P1072050">
      <xmlPr mapId="3" xpath="/TFI-IZD-KI/IPK-KI-E_1000962/P1072050" xmlDataType="decimal"/>
    </xmlCellPr>
  </singleXmlCell>
  <singleXmlCell id="749" r="E24" connectionId="0">
    <xmlCellPr id="1" uniqueName="P1072051">
      <xmlPr mapId="3" xpath="/TFI-IZD-KI/IPK-KI-E_1000962/P1072051" xmlDataType="decimal"/>
    </xmlCellPr>
  </singleXmlCell>
  <singleXmlCell id="750" r="F24" connectionId="0">
    <xmlCellPr id="1" uniqueName="P1072052">
      <xmlPr mapId="3" xpath="/TFI-IZD-KI/IPK-KI-E_1000962/P1072052" xmlDataType="decimal"/>
    </xmlCellPr>
  </singleXmlCell>
  <singleXmlCell id="751" r="G24" connectionId="0">
    <xmlCellPr id="1" uniqueName="P1072053">
      <xmlPr mapId="3" xpath="/TFI-IZD-KI/IPK-KI-E_1000962/P1072053" xmlDataType="decimal"/>
    </xmlCellPr>
  </singleXmlCell>
  <singleXmlCell id="752" r="H24" connectionId="0">
    <xmlCellPr id="1" uniqueName="P1072054">
      <xmlPr mapId="3" xpath="/TFI-IZD-KI/IPK-KI-E_1000962/P1072054" xmlDataType="decimal"/>
    </xmlCellPr>
  </singleXmlCell>
  <singleXmlCell id="753" r="I24" connectionId="0">
    <xmlCellPr id="1" uniqueName="P1072055">
      <xmlPr mapId="3" xpath="/TFI-IZD-KI/IPK-KI-E_1000962/P1072055" xmlDataType="decimal"/>
    </xmlCellPr>
  </singleXmlCell>
  <singleXmlCell id="754" r="J24" connectionId="0">
    <xmlCellPr id="1" uniqueName="P1072056">
      <xmlPr mapId="3" xpath="/TFI-IZD-KI/IPK-KI-E_1000962/P1072056" xmlDataType="decimal"/>
    </xmlCellPr>
  </singleXmlCell>
  <singleXmlCell id="755" r="K24" connectionId="0">
    <xmlCellPr id="1" uniqueName="P1072057">
      <xmlPr mapId="3" xpath="/TFI-IZD-KI/IPK-KI-E_1000962/P1072057" xmlDataType="decimal"/>
    </xmlCellPr>
  </singleXmlCell>
  <singleXmlCell id="756" r="L24" connectionId="0">
    <xmlCellPr id="1" uniqueName="P1072058">
      <xmlPr mapId="3" xpath="/TFI-IZD-KI/IPK-KI-E_1000962/P1072058" xmlDataType="decimal"/>
    </xmlCellPr>
  </singleXmlCell>
  <singleXmlCell id="757" r="M24" connectionId="0">
    <xmlCellPr id="1" uniqueName="P1072059">
      <xmlPr mapId="3" xpath="/TFI-IZD-KI/IPK-KI-E_1000962/P1072059" xmlDataType="decimal"/>
    </xmlCellPr>
  </singleXmlCell>
  <singleXmlCell id="758" r="N24" connectionId="0">
    <xmlCellPr id="1" uniqueName="P1072060">
      <xmlPr mapId="3" xpath="/TFI-IZD-KI/IPK-KI-E_1000962/P1072060" xmlDataType="decimal"/>
    </xmlCellPr>
  </singleXmlCell>
  <singleXmlCell id="759" r="O24" connectionId="0">
    <xmlCellPr id="1" uniqueName="P1072061">
      <xmlPr mapId="3" xpath="/TFI-IZD-KI/IPK-KI-E_1000962/P1072061" xmlDataType="decimal"/>
    </xmlCellPr>
  </singleXmlCell>
  <singleXmlCell id="760" r="P24" connectionId="0">
    <xmlCellPr id="1" uniqueName="P1072062">
      <xmlPr mapId="3" xpath="/TFI-IZD-KI/IPK-KI-E_1000962/P1072062" xmlDataType="decimal"/>
    </xmlCellPr>
  </singleXmlCell>
  <singleXmlCell id="761" r="Q24" connectionId="0">
    <xmlCellPr id="1" uniqueName="P1072063">
      <xmlPr mapId="3" xpath="/TFI-IZD-KI/IPK-KI-E_1000962/P1072063" xmlDataType="decimal"/>
    </xmlCellPr>
  </singleXmlCell>
  <singleXmlCell id="762" r="R24" connectionId="0">
    <xmlCellPr id="1" uniqueName="P1072064">
      <xmlPr mapId="3" xpath="/TFI-IZD-KI/IPK-KI-E_1000962/P1072064" xmlDataType="decimal"/>
    </xmlCellPr>
  </singleXmlCell>
  <singleXmlCell id="763" r="E25" connectionId="0">
    <xmlCellPr id="1" uniqueName="P1072065">
      <xmlPr mapId="3" xpath="/TFI-IZD-KI/IPK-KI-E_1000962/P1072065" xmlDataType="decimal"/>
    </xmlCellPr>
  </singleXmlCell>
  <singleXmlCell id="764" r="F25" connectionId="0">
    <xmlCellPr id="1" uniqueName="P1072066">
      <xmlPr mapId="3" xpath="/TFI-IZD-KI/IPK-KI-E_1000962/P1072066" xmlDataType="decimal"/>
    </xmlCellPr>
  </singleXmlCell>
  <singleXmlCell id="765" r="G25" connectionId="0">
    <xmlCellPr id="1" uniqueName="P1072067">
      <xmlPr mapId="3" xpath="/TFI-IZD-KI/IPK-KI-E_1000962/P1072067" xmlDataType="decimal"/>
    </xmlCellPr>
  </singleXmlCell>
  <singleXmlCell id="766" r="H25" connectionId="0">
    <xmlCellPr id="1" uniqueName="P1072068">
      <xmlPr mapId="3" xpath="/TFI-IZD-KI/IPK-KI-E_1000962/P1072068" xmlDataType="decimal"/>
    </xmlCellPr>
  </singleXmlCell>
  <singleXmlCell id="767" r="I25" connectionId="0">
    <xmlCellPr id="1" uniqueName="P1072069">
      <xmlPr mapId="3" xpath="/TFI-IZD-KI/IPK-KI-E_1000962/P1072069" xmlDataType="decimal"/>
    </xmlCellPr>
  </singleXmlCell>
  <singleXmlCell id="768" r="J25" connectionId="0">
    <xmlCellPr id="1" uniqueName="P1072070">
      <xmlPr mapId="3" xpath="/TFI-IZD-KI/IPK-KI-E_1000962/P1072070" xmlDataType="decimal"/>
    </xmlCellPr>
  </singleXmlCell>
  <singleXmlCell id="769" r="K25" connectionId="0">
    <xmlCellPr id="1" uniqueName="P1072071">
      <xmlPr mapId="3" xpath="/TFI-IZD-KI/IPK-KI-E_1000962/P1072071" xmlDataType="decimal"/>
    </xmlCellPr>
  </singleXmlCell>
  <singleXmlCell id="770" r="L25" connectionId="0">
    <xmlCellPr id="1" uniqueName="P1072072">
      <xmlPr mapId="3" xpath="/TFI-IZD-KI/IPK-KI-E_1000962/P1072072" xmlDataType="decimal"/>
    </xmlCellPr>
  </singleXmlCell>
  <singleXmlCell id="771" r="M25" connectionId="0">
    <xmlCellPr id="1" uniqueName="P1072073">
      <xmlPr mapId="3" xpath="/TFI-IZD-KI/IPK-KI-E_1000962/P1072073" xmlDataType="decimal"/>
    </xmlCellPr>
  </singleXmlCell>
  <singleXmlCell id="772" r="N25" connectionId="0">
    <xmlCellPr id="1" uniqueName="P1072074">
      <xmlPr mapId="3" xpath="/TFI-IZD-KI/IPK-KI-E_1000962/P1072074" xmlDataType="decimal"/>
    </xmlCellPr>
  </singleXmlCell>
  <singleXmlCell id="773" r="O25" connectionId="0">
    <xmlCellPr id="1" uniqueName="P1072075">
      <xmlPr mapId="3" xpath="/TFI-IZD-KI/IPK-KI-E_1000962/P1072075" xmlDataType="decimal"/>
    </xmlCellPr>
  </singleXmlCell>
  <singleXmlCell id="774" r="P25" connectionId="0">
    <xmlCellPr id="1" uniqueName="P1072076">
      <xmlPr mapId="3" xpath="/TFI-IZD-KI/IPK-KI-E_1000962/P1072076" xmlDataType="decimal"/>
    </xmlCellPr>
  </singleXmlCell>
  <singleXmlCell id="775" r="Q25" connectionId="0">
    <xmlCellPr id="1" uniqueName="P1072077">
      <xmlPr mapId="3" xpath="/TFI-IZD-KI/IPK-KI-E_1000962/P1072077" xmlDataType="decimal"/>
    </xmlCellPr>
  </singleXmlCell>
  <singleXmlCell id="776" r="R25" connectionId="0">
    <xmlCellPr id="1" uniqueName="P1072078">
      <xmlPr mapId="3" xpath="/TFI-IZD-KI/IPK-KI-E_1000962/P1072078" xmlDataType="decimal"/>
    </xmlCellPr>
  </singleXmlCell>
  <singleXmlCell id="777" r="E26" connectionId="0">
    <xmlCellPr id="1" uniqueName="P1072079">
      <xmlPr mapId="3" xpath="/TFI-IZD-KI/IPK-KI-E_1000962/P1072079" xmlDataType="decimal"/>
    </xmlCellPr>
  </singleXmlCell>
  <singleXmlCell id="778" r="F26" connectionId="0">
    <xmlCellPr id="1" uniqueName="P1072080">
      <xmlPr mapId="3" xpath="/TFI-IZD-KI/IPK-KI-E_1000962/P1072080" xmlDataType="decimal"/>
    </xmlCellPr>
  </singleXmlCell>
  <singleXmlCell id="779" r="G26" connectionId="0">
    <xmlCellPr id="1" uniqueName="P1072081">
      <xmlPr mapId="3" xpath="/TFI-IZD-KI/IPK-KI-E_1000962/P1072081" xmlDataType="decimal"/>
    </xmlCellPr>
  </singleXmlCell>
  <singleXmlCell id="780" r="H26" connectionId="0">
    <xmlCellPr id="1" uniqueName="P1072082">
      <xmlPr mapId="3" xpath="/TFI-IZD-KI/IPK-KI-E_1000962/P1072082" xmlDataType="decimal"/>
    </xmlCellPr>
  </singleXmlCell>
  <singleXmlCell id="781" r="I26" connectionId="0">
    <xmlCellPr id="1" uniqueName="P1072083">
      <xmlPr mapId="3" xpath="/TFI-IZD-KI/IPK-KI-E_1000962/P1072083" xmlDataType="decimal"/>
    </xmlCellPr>
  </singleXmlCell>
  <singleXmlCell id="782" r="J26" connectionId="0">
    <xmlCellPr id="1" uniqueName="P1072084">
      <xmlPr mapId="3" xpath="/TFI-IZD-KI/IPK-KI-E_1000962/P1072084" xmlDataType="decimal"/>
    </xmlCellPr>
  </singleXmlCell>
  <singleXmlCell id="783" r="K26" connectionId="0">
    <xmlCellPr id="1" uniqueName="P1072085">
      <xmlPr mapId="3" xpath="/TFI-IZD-KI/IPK-KI-E_1000962/P1072085" xmlDataType="decimal"/>
    </xmlCellPr>
  </singleXmlCell>
  <singleXmlCell id="784" r="L26" connectionId="0">
    <xmlCellPr id="1" uniqueName="P1072086">
      <xmlPr mapId="3" xpath="/TFI-IZD-KI/IPK-KI-E_1000962/P1072086" xmlDataType="decimal"/>
    </xmlCellPr>
  </singleXmlCell>
  <singleXmlCell id="785" r="M26" connectionId="0">
    <xmlCellPr id="1" uniqueName="P1072087">
      <xmlPr mapId="3" xpath="/TFI-IZD-KI/IPK-KI-E_1000962/P1072087" xmlDataType="decimal"/>
    </xmlCellPr>
  </singleXmlCell>
  <singleXmlCell id="786" r="N26" connectionId="0">
    <xmlCellPr id="1" uniqueName="P1072088">
      <xmlPr mapId="3" xpath="/TFI-IZD-KI/IPK-KI-E_1000962/P1072088" xmlDataType="decimal"/>
    </xmlCellPr>
  </singleXmlCell>
  <singleXmlCell id="787" r="O26" connectionId="0">
    <xmlCellPr id="1" uniqueName="P1072089">
      <xmlPr mapId="3" xpath="/TFI-IZD-KI/IPK-KI-E_1000962/P1072089" xmlDataType="decimal"/>
    </xmlCellPr>
  </singleXmlCell>
  <singleXmlCell id="788" r="P26" connectionId="0">
    <xmlCellPr id="1" uniqueName="P1072090">
      <xmlPr mapId="3" xpath="/TFI-IZD-KI/IPK-KI-E_1000962/P1072090" xmlDataType="decimal"/>
    </xmlCellPr>
  </singleXmlCell>
  <singleXmlCell id="789" r="Q26" connectionId="0">
    <xmlCellPr id="1" uniqueName="P1072091">
      <xmlPr mapId="3" xpath="/TFI-IZD-KI/IPK-KI-E_1000962/P1072091" xmlDataType="decimal"/>
    </xmlCellPr>
  </singleXmlCell>
  <singleXmlCell id="790" r="R26" connectionId="0">
    <xmlCellPr id="1" uniqueName="P1072092">
      <xmlPr mapId="3"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9" t="s">
        <v>197</v>
      </c>
      <c r="B1" s="160"/>
      <c r="C1" s="160"/>
      <c r="D1" s="2"/>
      <c r="E1" s="2"/>
      <c r="F1" s="2"/>
      <c r="G1" s="2"/>
      <c r="H1" s="2"/>
      <c r="I1" s="2"/>
      <c r="J1" s="3"/>
    </row>
    <row r="2" spans="1:10" ht="14.45" customHeight="1" x14ac:dyDescent="0.25">
      <c r="A2" s="161" t="s">
        <v>213</v>
      </c>
      <c r="B2" s="162"/>
      <c r="C2" s="162"/>
      <c r="D2" s="162"/>
      <c r="E2" s="162"/>
      <c r="F2" s="162"/>
      <c r="G2" s="162"/>
      <c r="H2" s="162"/>
      <c r="I2" s="162"/>
      <c r="J2" s="163"/>
    </row>
    <row r="3" spans="1:10" x14ac:dyDescent="0.25">
      <c r="A3" s="5"/>
      <c r="B3" s="6"/>
      <c r="C3" s="6"/>
      <c r="D3" s="6"/>
      <c r="E3" s="6"/>
      <c r="F3" s="6"/>
      <c r="G3" s="6"/>
      <c r="H3" s="6"/>
      <c r="I3" s="6"/>
      <c r="J3" s="7"/>
    </row>
    <row r="4" spans="1:10" ht="33.6" customHeight="1" x14ac:dyDescent="0.25">
      <c r="A4" s="164" t="s">
        <v>198</v>
      </c>
      <c r="B4" s="165"/>
      <c r="C4" s="165"/>
      <c r="D4" s="165"/>
      <c r="E4" s="172">
        <v>44927</v>
      </c>
      <c r="F4" s="173"/>
      <c r="G4" s="8" t="s">
        <v>0</v>
      </c>
      <c r="H4" s="166">
        <v>45016</v>
      </c>
      <c r="I4" s="167"/>
      <c r="J4" s="9"/>
    </row>
    <row r="5" spans="1:10" s="10" customFormat="1" ht="10.15" customHeight="1" x14ac:dyDescent="0.25">
      <c r="A5" s="168"/>
      <c r="B5" s="169"/>
      <c r="C5" s="169"/>
      <c r="D5" s="169"/>
      <c r="E5" s="169"/>
      <c r="F5" s="169"/>
      <c r="G5" s="169"/>
      <c r="H5" s="169"/>
      <c r="I5" s="169"/>
      <c r="J5" s="170"/>
    </row>
    <row r="6" spans="1:10" ht="20.45" customHeight="1" x14ac:dyDescent="0.25">
      <c r="A6" s="11"/>
      <c r="B6" s="12" t="s">
        <v>218</v>
      </c>
      <c r="C6" s="13"/>
      <c r="D6" s="13"/>
      <c r="E6" s="19">
        <v>2023</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55" t="s">
        <v>220</v>
      </c>
      <c r="B10" s="156"/>
      <c r="C10" s="156"/>
      <c r="D10" s="156"/>
      <c r="E10" s="156"/>
      <c r="F10" s="156"/>
      <c r="G10" s="156"/>
      <c r="H10" s="156"/>
      <c r="I10" s="156"/>
      <c r="J10" s="21"/>
    </row>
    <row r="11" spans="1:10" ht="24.6" customHeight="1" x14ac:dyDescent="0.25">
      <c r="A11" s="140" t="s">
        <v>199</v>
      </c>
      <c r="B11" s="157"/>
      <c r="C11" s="149" t="s">
        <v>283</v>
      </c>
      <c r="D11" s="150"/>
      <c r="E11" s="22"/>
      <c r="F11" s="108" t="s">
        <v>221</v>
      </c>
      <c r="G11" s="153"/>
      <c r="H11" s="147" t="s">
        <v>284</v>
      </c>
      <c r="I11" s="148"/>
      <c r="J11" s="23"/>
    </row>
    <row r="12" spans="1:10" ht="14.45" customHeight="1" x14ac:dyDescent="0.25">
      <c r="A12" s="24"/>
      <c r="B12" s="25"/>
      <c r="C12" s="25"/>
      <c r="D12" s="25"/>
      <c r="E12" s="158"/>
      <c r="F12" s="158"/>
      <c r="G12" s="158"/>
      <c r="H12" s="158"/>
      <c r="I12" s="26"/>
      <c r="J12" s="23"/>
    </row>
    <row r="13" spans="1:10" ht="21" customHeight="1" x14ac:dyDescent="0.25">
      <c r="A13" s="107" t="s">
        <v>214</v>
      </c>
      <c r="B13" s="153"/>
      <c r="C13" s="149" t="s">
        <v>285</v>
      </c>
      <c r="D13" s="150"/>
      <c r="E13" s="171"/>
      <c r="F13" s="158"/>
      <c r="G13" s="158"/>
      <c r="H13" s="158"/>
      <c r="I13" s="26"/>
      <c r="J13" s="23"/>
    </row>
    <row r="14" spans="1:10" ht="10.9" customHeight="1" x14ac:dyDescent="0.25">
      <c r="A14" s="22"/>
      <c r="B14" s="26"/>
      <c r="C14" s="25"/>
      <c r="D14" s="25"/>
      <c r="E14" s="114"/>
      <c r="F14" s="114"/>
      <c r="G14" s="114"/>
      <c r="H14" s="114"/>
      <c r="I14" s="25"/>
      <c r="J14" s="27"/>
    </row>
    <row r="15" spans="1:10" ht="22.9" customHeight="1" x14ac:dyDescent="0.25">
      <c r="A15" s="107" t="s">
        <v>200</v>
      </c>
      <c r="B15" s="153"/>
      <c r="C15" s="149" t="s">
        <v>286</v>
      </c>
      <c r="D15" s="150"/>
      <c r="E15" s="154"/>
      <c r="F15" s="142"/>
      <c r="G15" s="28" t="s">
        <v>222</v>
      </c>
      <c r="H15" s="147" t="s">
        <v>287</v>
      </c>
      <c r="I15" s="148"/>
      <c r="J15" s="29"/>
    </row>
    <row r="16" spans="1:10" ht="10.9" customHeight="1" x14ac:dyDescent="0.25">
      <c r="A16" s="22"/>
      <c r="B16" s="26"/>
      <c r="C16" s="25"/>
      <c r="D16" s="25"/>
      <c r="E16" s="114"/>
      <c r="F16" s="114"/>
      <c r="G16" s="114"/>
      <c r="H16" s="114"/>
      <c r="I16" s="25"/>
      <c r="J16" s="27"/>
    </row>
    <row r="17" spans="1:10" ht="22.9" customHeight="1" x14ac:dyDescent="0.25">
      <c r="A17" s="30"/>
      <c r="B17" s="28" t="s">
        <v>223</v>
      </c>
      <c r="C17" s="149" t="s">
        <v>288</v>
      </c>
      <c r="D17" s="150"/>
      <c r="E17" s="31"/>
      <c r="F17" s="31"/>
      <c r="G17" s="31"/>
      <c r="H17" s="31"/>
      <c r="I17" s="31"/>
      <c r="J17" s="29"/>
    </row>
    <row r="18" spans="1:10" x14ac:dyDescent="0.25">
      <c r="A18" s="151"/>
      <c r="B18" s="152"/>
      <c r="C18" s="114"/>
      <c r="D18" s="114"/>
      <c r="E18" s="114"/>
      <c r="F18" s="114"/>
      <c r="G18" s="114"/>
      <c r="H18" s="114"/>
      <c r="I18" s="25"/>
      <c r="J18" s="27"/>
    </row>
    <row r="19" spans="1:10" x14ac:dyDescent="0.25">
      <c r="A19" s="140" t="s">
        <v>201</v>
      </c>
      <c r="B19" s="141"/>
      <c r="C19" s="115" t="s">
        <v>289</v>
      </c>
      <c r="D19" s="116"/>
      <c r="E19" s="116"/>
      <c r="F19" s="116"/>
      <c r="G19" s="116"/>
      <c r="H19" s="116"/>
      <c r="I19" s="116"/>
      <c r="J19" s="117"/>
    </row>
    <row r="20" spans="1:10" x14ac:dyDescent="0.25">
      <c r="A20" s="24"/>
      <c r="B20" s="25"/>
      <c r="C20" s="32"/>
      <c r="D20" s="25"/>
      <c r="E20" s="114"/>
      <c r="F20" s="114"/>
      <c r="G20" s="114"/>
      <c r="H20" s="114"/>
      <c r="I20" s="25"/>
      <c r="J20" s="27"/>
    </row>
    <row r="21" spans="1:10" x14ac:dyDescent="0.25">
      <c r="A21" s="140" t="s">
        <v>202</v>
      </c>
      <c r="B21" s="141"/>
      <c r="C21" s="147">
        <v>33520</v>
      </c>
      <c r="D21" s="148"/>
      <c r="E21" s="114"/>
      <c r="F21" s="114"/>
      <c r="G21" s="115" t="s">
        <v>290</v>
      </c>
      <c r="H21" s="116"/>
      <c r="I21" s="116"/>
      <c r="J21" s="117"/>
    </row>
    <row r="22" spans="1:10" x14ac:dyDescent="0.25">
      <c r="A22" s="24"/>
      <c r="B22" s="25"/>
      <c r="C22" s="25"/>
      <c r="D22" s="25"/>
      <c r="E22" s="114"/>
      <c r="F22" s="114"/>
      <c r="G22" s="114"/>
      <c r="H22" s="114"/>
      <c r="I22" s="25"/>
      <c r="J22" s="27"/>
    </row>
    <row r="23" spans="1:10" x14ac:dyDescent="0.25">
      <c r="A23" s="140" t="s">
        <v>203</v>
      </c>
      <c r="B23" s="141"/>
      <c r="C23" s="115" t="s">
        <v>291</v>
      </c>
      <c r="D23" s="116"/>
      <c r="E23" s="116"/>
      <c r="F23" s="116"/>
      <c r="G23" s="116"/>
      <c r="H23" s="116"/>
      <c r="I23" s="116"/>
      <c r="J23" s="117"/>
    </row>
    <row r="24" spans="1:10" x14ac:dyDescent="0.25">
      <c r="A24" s="24"/>
      <c r="B24" s="25"/>
      <c r="C24" s="25"/>
      <c r="D24" s="25"/>
      <c r="E24" s="114"/>
      <c r="F24" s="114"/>
      <c r="G24" s="114"/>
      <c r="H24" s="114"/>
      <c r="I24" s="25"/>
      <c r="J24" s="27"/>
    </row>
    <row r="25" spans="1:10" x14ac:dyDescent="0.25">
      <c r="A25" s="140" t="s">
        <v>204</v>
      </c>
      <c r="B25" s="141"/>
      <c r="C25" s="144" t="s">
        <v>292</v>
      </c>
      <c r="D25" s="145"/>
      <c r="E25" s="145"/>
      <c r="F25" s="145"/>
      <c r="G25" s="145"/>
      <c r="H25" s="145"/>
      <c r="I25" s="145"/>
      <c r="J25" s="146"/>
    </row>
    <row r="26" spans="1:10" x14ac:dyDescent="0.25">
      <c r="A26" s="24"/>
      <c r="B26" s="25"/>
      <c r="C26" s="32"/>
      <c r="D26" s="25"/>
      <c r="E26" s="114"/>
      <c r="F26" s="114"/>
      <c r="G26" s="114"/>
      <c r="H26" s="114"/>
      <c r="I26" s="25"/>
      <c r="J26" s="27"/>
    </row>
    <row r="27" spans="1:10" x14ac:dyDescent="0.25">
      <c r="A27" s="140" t="s">
        <v>205</v>
      </c>
      <c r="B27" s="141"/>
      <c r="C27" s="144" t="s">
        <v>293</v>
      </c>
      <c r="D27" s="145"/>
      <c r="E27" s="145"/>
      <c r="F27" s="145"/>
      <c r="G27" s="145"/>
      <c r="H27" s="145"/>
      <c r="I27" s="145"/>
      <c r="J27" s="146"/>
    </row>
    <row r="28" spans="1:10" ht="13.9" customHeight="1" x14ac:dyDescent="0.25">
      <c r="A28" s="24"/>
      <c r="B28" s="25"/>
      <c r="C28" s="32"/>
      <c r="D28" s="25"/>
      <c r="E28" s="114"/>
      <c r="F28" s="114"/>
      <c r="G28" s="114"/>
      <c r="H28" s="114"/>
      <c r="I28" s="25"/>
      <c r="J28" s="27"/>
    </row>
    <row r="29" spans="1:10" ht="22.9" customHeight="1" x14ac:dyDescent="0.25">
      <c r="A29" s="143" t="s">
        <v>215</v>
      </c>
      <c r="B29" s="127"/>
      <c r="C29" s="47" t="s">
        <v>303</v>
      </c>
      <c r="D29" s="34"/>
      <c r="E29" s="118"/>
      <c r="F29" s="118"/>
      <c r="G29" s="118"/>
      <c r="H29" s="118"/>
      <c r="I29" s="35"/>
      <c r="J29" s="36"/>
    </row>
    <row r="30" spans="1:10" x14ac:dyDescent="0.25">
      <c r="A30" s="24"/>
      <c r="B30" s="25"/>
      <c r="C30" s="25"/>
      <c r="D30" s="25"/>
      <c r="E30" s="114"/>
      <c r="F30" s="114"/>
      <c r="G30" s="114"/>
      <c r="H30" s="114"/>
      <c r="I30" s="35"/>
      <c r="J30" s="36"/>
    </row>
    <row r="31" spans="1:10" x14ac:dyDescent="0.25">
      <c r="A31" s="140" t="s">
        <v>206</v>
      </c>
      <c r="B31" s="141"/>
      <c r="C31" s="47" t="s">
        <v>225</v>
      </c>
      <c r="D31" s="139" t="s">
        <v>224</v>
      </c>
      <c r="E31" s="122"/>
      <c r="F31" s="122"/>
      <c r="G31" s="122"/>
      <c r="H31" s="37"/>
      <c r="I31" s="38" t="s">
        <v>225</v>
      </c>
      <c r="J31" s="39" t="s">
        <v>226</v>
      </c>
    </row>
    <row r="32" spans="1:10" x14ac:dyDescent="0.25">
      <c r="A32" s="140"/>
      <c r="B32" s="141"/>
      <c r="C32" s="40"/>
      <c r="D32" s="8"/>
      <c r="E32" s="142"/>
      <c r="F32" s="142"/>
      <c r="G32" s="142"/>
      <c r="H32" s="142"/>
      <c r="I32" s="35"/>
      <c r="J32" s="36"/>
    </row>
    <row r="33" spans="1:10" x14ac:dyDescent="0.25">
      <c r="A33" s="140" t="s">
        <v>216</v>
      </c>
      <c r="B33" s="141"/>
      <c r="C33" s="33" t="s">
        <v>228</v>
      </c>
      <c r="D33" s="139" t="s">
        <v>227</v>
      </c>
      <c r="E33" s="122"/>
      <c r="F33" s="122"/>
      <c r="G33" s="122"/>
      <c r="H33" s="31"/>
      <c r="I33" s="38" t="s">
        <v>228</v>
      </c>
      <c r="J33" s="39" t="s">
        <v>229</v>
      </c>
    </row>
    <row r="34" spans="1:10" x14ac:dyDescent="0.25">
      <c r="A34" s="24"/>
      <c r="B34" s="25"/>
      <c r="C34" s="25"/>
      <c r="D34" s="25"/>
      <c r="E34" s="114"/>
      <c r="F34" s="114"/>
      <c r="G34" s="114"/>
      <c r="H34" s="114"/>
      <c r="I34" s="25"/>
      <c r="J34" s="27"/>
    </row>
    <row r="35" spans="1:10" x14ac:dyDescent="0.25">
      <c r="A35" s="139" t="s">
        <v>217</v>
      </c>
      <c r="B35" s="122"/>
      <c r="C35" s="122"/>
      <c r="D35" s="122"/>
      <c r="E35" s="122" t="s">
        <v>207</v>
      </c>
      <c r="F35" s="122"/>
      <c r="G35" s="122"/>
      <c r="H35" s="122"/>
      <c r="I35" s="122"/>
      <c r="J35" s="41" t="s">
        <v>208</v>
      </c>
    </row>
    <row r="36" spans="1:10" x14ac:dyDescent="0.25">
      <c r="A36" s="24"/>
      <c r="B36" s="25"/>
      <c r="C36" s="25"/>
      <c r="D36" s="25"/>
      <c r="E36" s="114"/>
      <c r="F36" s="114"/>
      <c r="G36" s="114"/>
      <c r="H36" s="114"/>
      <c r="I36" s="25"/>
      <c r="J36" s="36"/>
    </row>
    <row r="37" spans="1:10" x14ac:dyDescent="0.25">
      <c r="A37" s="133"/>
      <c r="B37" s="134"/>
      <c r="C37" s="134"/>
      <c r="D37" s="134"/>
      <c r="E37" s="133"/>
      <c r="F37" s="134"/>
      <c r="G37" s="134"/>
      <c r="H37" s="134"/>
      <c r="I37" s="135"/>
      <c r="J37" s="99"/>
    </row>
    <row r="38" spans="1:10" x14ac:dyDescent="0.25">
      <c r="A38" s="101"/>
      <c r="B38" s="100"/>
      <c r="C38" s="102"/>
      <c r="D38" s="138"/>
      <c r="E38" s="138"/>
      <c r="F38" s="138"/>
      <c r="G38" s="138"/>
      <c r="H38" s="138"/>
      <c r="I38" s="138"/>
      <c r="J38" s="103"/>
    </row>
    <row r="39" spans="1:10" x14ac:dyDescent="0.25">
      <c r="A39" s="133"/>
      <c r="B39" s="134"/>
      <c r="C39" s="134"/>
      <c r="D39" s="135"/>
      <c r="E39" s="133"/>
      <c r="F39" s="134"/>
      <c r="G39" s="134"/>
      <c r="H39" s="134"/>
      <c r="I39" s="135"/>
      <c r="J39" s="33"/>
    </row>
    <row r="40" spans="1:10" x14ac:dyDescent="0.25">
      <c r="A40" s="101"/>
      <c r="B40" s="100"/>
      <c r="C40" s="102"/>
      <c r="D40" s="104"/>
      <c r="E40" s="138"/>
      <c r="F40" s="138"/>
      <c r="G40" s="138"/>
      <c r="H40" s="138"/>
      <c r="I40" s="105"/>
      <c r="J40" s="103"/>
    </row>
    <row r="41" spans="1:10" x14ac:dyDescent="0.25">
      <c r="A41" s="133"/>
      <c r="B41" s="134"/>
      <c r="C41" s="134"/>
      <c r="D41" s="135"/>
      <c r="E41" s="133"/>
      <c r="F41" s="134"/>
      <c r="G41" s="134"/>
      <c r="H41" s="134"/>
      <c r="I41" s="135"/>
      <c r="J41" s="33"/>
    </row>
    <row r="42" spans="1:10" x14ac:dyDescent="0.25">
      <c r="A42" s="101"/>
      <c r="B42" s="100"/>
      <c r="C42" s="102"/>
      <c r="D42" s="104"/>
      <c r="E42" s="138"/>
      <c r="F42" s="138"/>
      <c r="G42" s="138"/>
      <c r="H42" s="138"/>
      <c r="I42" s="105"/>
      <c r="J42" s="103"/>
    </row>
    <row r="43" spans="1:10" x14ac:dyDescent="0.25">
      <c r="A43" s="133"/>
      <c r="B43" s="134"/>
      <c r="C43" s="134"/>
      <c r="D43" s="135"/>
      <c r="E43" s="133"/>
      <c r="F43" s="134"/>
      <c r="G43" s="134"/>
      <c r="H43" s="134"/>
      <c r="I43" s="135"/>
      <c r="J43" s="33"/>
    </row>
    <row r="44" spans="1:10" x14ac:dyDescent="0.25">
      <c r="A44" s="106"/>
      <c r="B44" s="102"/>
      <c r="C44" s="136"/>
      <c r="D44" s="136"/>
      <c r="E44" s="137"/>
      <c r="F44" s="137"/>
      <c r="G44" s="136"/>
      <c r="H44" s="136"/>
      <c r="I44" s="136"/>
      <c r="J44" s="103"/>
    </row>
    <row r="45" spans="1:10" x14ac:dyDescent="0.25">
      <c r="A45" s="133"/>
      <c r="B45" s="134"/>
      <c r="C45" s="134"/>
      <c r="D45" s="135"/>
      <c r="E45" s="133"/>
      <c r="F45" s="134"/>
      <c r="G45" s="134"/>
      <c r="H45" s="134"/>
      <c r="I45" s="135"/>
      <c r="J45" s="33"/>
    </row>
    <row r="46" spans="1:10" x14ac:dyDescent="0.25">
      <c r="A46" s="106"/>
      <c r="B46" s="102"/>
      <c r="C46" s="102"/>
      <c r="D46" s="100"/>
      <c r="E46" s="137"/>
      <c r="F46" s="137"/>
      <c r="G46" s="136"/>
      <c r="H46" s="136"/>
      <c r="I46" s="100"/>
      <c r="J46" s="103"/>
    </row>
    <row r="47" spans="1:10" x14ac:dyDescent="0.25">
      <c r="A47" s="133"/>
      <c r="B47" s="134"/>
      <c r="C47" s="134"/>
      <c r="D47" s="135"/>
      <c r="E47" s="133"/>
      <c r="F47" s="134"/>
      <c r="G47" s="134"/>
      <c r="H47" s="134"/>
      <c r="I47" s="135"/>
      <c r="J47" s="33"/>
    </row>
    <row r="48" spans="1:10" x14ac:dyDescent="0.25">
      <c r="A48" s="42"/>
      <c r="B48" s="32"/>
      <c r="C48" s="32"/>
      <c r="D48" s="25"/>
      <c r="E48" s="114"/>
      <c r="F48" s="114"/>
      <c r="G48" s="131"/>
      <c r="H48" s="131"/>
      <c r="I48" s="25"/>
      <c r="J48" s="43" t="s">
        <v>230</v>
      </c>
    </row>
    <row r="49" spans="1:10" x14ac:dyDescent="0.25">
      <c r="A49" s="42"/>
      <c r="B49" s="32"/>
      <c r="C49" s="32"/>
      <c r="D49" s="25"/>
      <c r="E49" s="114"/>
      <c r="F49" s="114"/>
      <c r="G49" s="131"/>
      <c r="H49" s="131"/>
      <c r="I49" s="25"/>
      <c r="J49" s="43" t="s">
        <v>231</v>
      </c>
    </row>
    <row r="50" spans="1:10" ht="14.45" customHeight="1" x14ac:dyDescent="0.25">
      <c r="A50" s="107" t="s">
        <v>209</v>
      </c>
      <c r="B50" s="108"/>
      <c r="C50" s="124" t="s">
        <v>231</v>
      </c>
      <c r="D50" s="125"/>
      <c r="E50" s="126" t="s">
        <v>232</v>
      </c>
      <c r="F50" s="127"/>
      <c r="G50" s="128"/>
      <c r="H50" s="129"/>
      <c r="I50" s="129"/>
      <c r="J50" s="130"/>
    </row>
    <row r="51" spans="1:10" x14ac:dyDescent="0.25">
      <c r="A51" s="42"/>
      <c r="B51" s="32"/>
      <c r="C51" s="131"/>
      <c r="D51" s="131"/>
      <c r="E51" s="114"/>
      <c r="F51" s="114"/>
      <c r="G51" s="132" t="s">
        <v>233</v>
      </c>
      <c r="H51" s="132"/>
      <c r="I51" s="132"/>
      <c r="J51" s="16"/>
    </row>
    <row r="52" spans="1:10" ht="13.9" customHeight="1" x14ac:dyDescent="0.25">
      <c r="A52" s="107" t="s">
        <v>210</v>
      </c>
      <c r="B52" s="108"/>
      <c r="C52" s="115" t="s">
        <v>294</v>
      </c>
      <c r="D52" s="116"/>
      <c r="E52" s="116"/>
      <c r="F52" s="116"/>
      <c r="G52" s="116"/>
      <c r="H52" s="116"/>
      <c r="I52" s="116"/>
      <c r="J52" s="117"/>
    </row>
    <row r="53" spans="1:10" x14ac:dyDescent="0.25">
      <c r="A53" s="24"/>
      <c r="B53" s="25"/>
      <c r="C53" s="118" t="s">
        <v>211</v>
      </c>
      <c r="D53" s="118"/>
      <c r="E53" s="118"/>
      <c r="F53" s="118"/>
      <c r="G53" s="118"/>
      <c r="H53" s="118"/>
      <c r="I53" s="118"/>
      <c r="J53" s="27"/>
    </row>
    <row r="54" spans="1:10" x14ac:dyDescent="0.25">
      <c r="A54" s="107" t="s">
        <v>212</v>
      </c>
      <c r="B54" s="108"/>
      <c r="C54" s="119" t="s">
        <v>295</v>
      </c>
      <c r="D54" s="120"/>
      <c r="E54" s="121"/>
      <c r="F54" s="114"/>
      <c r="G54" s="114"/>
      <c r="H54" s="122"/>
      <c r="I54" s="122"/>
      <c r="J54" s="123"/>
    </row>
    <row r="55" spans="1:10" x14ac:dyDescent="0.25">
      <c r="A55" s="24"/>
      <c r="B55" s="25"/>
      <c r="C55" s="32"/>
      <c r="D55" s="25"/>
      <c r="E55" s="114"/>
      <c r="F55" s="114"/>
      <c r="G55" s="114"/>
      <c r="H55" s="114"/>
      <c r="I55" s="25"/>
      <c r="J55" s="27"/>
    </row>
    <row r="56" spans="1:10" ht="14.45" customHeight="1" x14ac:dyDescent="0.25">
      <c r="A56" s="107" t="s">
        <v>204</v>
      </c>
      <c r="B56" s="108"/>
      <c r="C56" s="109" t="s">
        <v>296</v>
      </c>
      <c r="D56" s="110"/>
      <c r="E56" s="110"/>
      <c r="F56" s="110"/>
      <c r="G56" s="110"/>
      <c r="H56" s="110"/>
      <c r="I56" s="110"/>
      <c r="J56" s="111"/>
    </row>
    <row r="57" spans="1:10" x14ac:dyDescent="0.25">
      <c r="A57" s="24"/>
      <c r="B57" s="25"/>
      <c r="C57" s="25"/>
      <c r="D57" s="25"/>
      <c r="E57" s="114"/>
      <c r="F57" s="114"/>
      <c r="G57" s="114"/>
      <c r="H57" s="114"/>
      <c r="I57" s="25"/>
      <c r="J57" s="27"/>
    </row>
    <row r="58" spans="1:10" x14ac:dyDescent="0.25">
      <c r="A58" s="107" t="s">
        <v>234</v>
      </c>
      <c r="B58" s="108"/>
      <c r="C58" s="109" t="s">
        <v>297</v>
      </c>
      <c r="D58" s="110"/>
      <c r="E58" s="110"/>
      <c r="F58" s="110"/>
      <c r="G58" s="110"/>
      <c r="H58" s="110"/>
      <c r="I58" s="110"/>
      <c r="J58" s="111"/>
    </row>
    <row r="59" spans="1:10" ht="14.45" customHeight="1" x14ac:dyDescent="0.25">
      <c r="A59" s="24"/>
      <c r="B59" s="25"/>
      <c r="C59" s="112" t="s">
        <v>235</v>
      </c>
      <c r="D59" s="112"/>
      <c r="E59" s="112"/>
      <c r="F59" s="112"/>
      <c r="G59" s="25"/>
      <c r="H59" s="25"/>
      <c r="I59" s="25"/>
      <c r="J59" s="27"/>
    </row>
    <row r="60" spans="1:10" x14ac:dyDescent="0.25">
      <c r="A60" s="107" t="s">
        <v>236</v>
      </c>
      <c r="B60" s="108"/>
      <c r="C60" s="109" t="s">
        <v>298</v>
      </c>
      <c r="D60" s="110"/>
      <c r="E60" s="110"/>
      <c r="F60" s="110"/>
      <c r="G60" s="110"/>
      <c r="H60" s="110"/>
      <c r="I60" s="110"/>
      <c r="J60" s="111"/>
    </row>
    <row r="61" spans="1:10" ht="14.45" customHeight="1" x14ac:dyDescent="0.25">
      <c r="A61" s="44"/>
      <c r="B61" s="45"/>
      <c r="C61" s="113" t="s">
        <v>237</v>
      </c>
      <c r="D61" s="113"/>
      <c r="E61" s="113"/>
      <c r="F61" s="113"/>
      <c r="G61" s="113"/>
      <c r="H61" s="45"/>
      <c r="I61" s="45"/>
      <c r="J61" s="46"/>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H4:I4"/>
    <mergeCell ref="A5:J5"/>
    <mergeCell ref="A13:B13"/>
    <mergeCell ref="C13:D13"/>
    <mergeCell ref="E13:F13"/>
    <mergeCell ref="G13:H13"/>
    <mergeCell ref="E4:F4"/>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sqref="A1:H1"/>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28515625" style="51" customWidth="1"/>
    <col min="10" max="16384" width="8.85546875" style="52"/>
  </cols>
  <sheetData>
    <row r="1" spans="1:9" x14ac:dyDescent="0.2">
      <c r="A1" s="177" t="s">
        <v>1</v>
      </c>
      <c r="B1" s="178"/>
      <c r="C1" s="178"/>
      <c r="D1" s="178"/>
      <c r="E1" s="178"/>
      <c r="F1" s="178"/>
      <c r="G1" s="178"/>
      <c r="H1" s="178"/>
    </row>
    <row r="2" spans="1:9" x14ac:dyDescent="0.2">
      <c r="A2" s="179" t="s">
        <v>299</v>
      </c>
      <c r="B2" s="180"/>
      <c r="C2" s="180"/>
      <c r="D2" s="180"/>
      <c r="E2" s="180"/>
      <c r="F2" s="180"/>
      <c r="G2" s="180"/>
      <c r="H2" s="180"/>
    </row>
    <row r="3" spans="1:9" x14ac:dyDescent="0.2">
      <c r="A3" s="181" t="s">
        <v>282</v>
      </c>
      <c r="B3" s="182"/>
      <c r="C3" s="182"/>
      <c r="D3" s="182"/>
      <c r="E3" s="182"/>
      <c r="F3" s="182"/>
      <c r="G3" s="182"/>
      <c r="H3" s="182"/>
      <c r="I3" s="183"/>
    </row>
    <row r="4" spans="1:9" x14ac:dyDescent="0.2">
      <c r="A4" s="184" t="s">
        <v>300</v>
      </c>
      <c r="B4" s="185"/>
      <c r="C4" s="185"/>
      <c r="D4" s="185"/>
      <c r="E4" s="185"/>
      <c r="F4" s="185"/>
      <c r="G4" s="185"/>
      <c r="H4" s="185"/>
      <c r="I4" s="186"/>
    </row>
    <row r="5" spans="1:9" ht="45.75" thickBot="1" x14ac:dyDescent="0.25">
      <c r="A5" s="187" t="s">
        <v>2</v>
      </c>
      <c r="B5" s="188"/>
      <c r="C5" s="188"/>
      <c r="D5" s="188"/>
      <c r="E5" s="188"/>
      <c r="F5" s="189"/>
      <c r="G5" s="53" t="s">
        <v>3</v>
      </c>
      <c r="H5" s="54" t="s">
        <v>193</v>
      </c>
      <c r="I5" s="55" t="s">
        <v>190</v>
      </c>
    </row>
    <row r="6" spans="1:9" x14ac:dyDescent="0.2">
      <c r="A6" s="174">
        <v>1</v>
      </c>
      <c r="B6" s="175"/>
      <c r="C6" s="175"/>
      <c r="D6" s="175"/>
      <c r="E6" s="175"/>
      <c r="F6" s="176"/>
      <c r="G6" s="56">
        <v>2</v>
      </c>
      <c r="H6" s="57">
        <v>3</v>
      </c>
      <c r="I6" s="57">
        <v>4</v>
      </c>
    </row>
    <row r="7" spans="1:9" x14ac:dyDescent="0.2">
      <c r="A7" s="191"/>
      <c r="B7" s="191"/>
      <c r="C7" s="191"/>
      <c r="D7" s="191"/>
      <c r="E7" s="191"/>
      <c r="F7" s="191"/>
      <c r="G7" s="191"/>
      <c r="H7" s="191"/>
      <c r="I7" s="192"/>
    </row>
    <row r="8" spans="1:9" x14ac:dyDescent="0.2">
      <c r="A8" s="193" t="s">
        <v>11</v>
      </c>
      <c r="B8" s="194"/>
      <c r="C8" s="194"/>
      <c r="D8" s="194"/>
      <c r="E8" s="194"/>
      <c r="F8" s="194"/>
      <c r="G8" s="194"/>
      <c r="H8" s="194"/>
      <c r="I8" s="194"/>
    </row>
    <row r="9" spans="1:9" ht="28.5" customHeight="1" x14ac:dyDescent="0.2">
      <c r="A9" s="195" t="s">
        <v>18</v>
      </c>
      <c r="B9" s="195"/>
      <c r="C9" s="195"/>
      <c r="D9" s="195"/>
      <c r="E9" s="195"/>
      <c r="F9" s="195"/>
      <c r="G9" s="58">
        <v>1</v>
      </c>
      <c r="H9" s="59">
        <f>H10+H11+H12</f>
        <v>47311271</v>
      </c>
      <c r="I9" s="59">
        <f>I10+I11+I12</f>
        <v>55072212</v>
      </c>
    </row>
    <row r="10" spans="1:9" x14ac:dyDescent="0.2">
      <c r="A10" s="196" t="s">
        <v>19</v>
      </c>
      <c r="B10" s="196"/>
      <c r="C10" s="196"/>
      <c r="D10" s="196"/>
      <c r="E10" s="196"/>
      <c r="F10" s="196"/>
      <c r="G10" s="60">
        <v>2</v>
      </c>
      <c r="H10" s="61">
        <v>5262413</v>
      </c>
      <c r="I10" s="61">
        <v>3364776</v>
      </c>
    </row>
    <row r="11" spans="1:9" x14ac:dyDescent="0.2">
      <c r="A11" s="196" t="s">
        <v>240</v>
      </c>
      <c r="B11" s="196"/>
      <c r="C11" s="196"/>
      <c r="D11" s="196"/>
      <c r="E11" s="196"/>
      <c r="F11" s="196"/>
      <c r="G11" s="60">
        <v>3</v>
      </c>
      <c r="H11" s="61">
        <v>38239410</v>
      </c>
      <c r="I11" s="61">
        <v>48395618</v>
      </c>
    </row>
    <row r="12" spans="1:9" x14ac:dyDescent="0.2">
      <c r="A12" s="197" t="s">
        <v>20</v>
      </c>
      <c r="B12" s="197"/>
      <c r="C12" s="197"/>
      <c r="D12" s="197"/>
      <c r="E12" s="197"/>
      <c r="F12" s="197"/>
      <c r="G12" s="60">
        <v>4</v>
      </c>
      <c r="H12" s="61">
        <v>3809448</v>
      </c>
      <c r="I12" s="61">
        <v>3311818</v>
      </c>
    </row>
    <row r="13" spans="1:9" x14ac:dyDescent="0.2">
      <c r="A13" s="190" t="s">
        <v>21</v>
      </c>
      <c r="B13" s="190"/>
      <c r="C13" s="190"/>
      <c r="D13" s="190"/>
      <c r="E13" s="190"/>
      <c r="F13" s="190"/>
      <c r="G13" s="58">
        <v>5</v>
      </c>
      <c r="H13" s="59">
        <f>H14+H15+H16+H17</f>
        <v>0</v>
      </c>
      <c r="I13" s="59">
        <f>I14+I15+I16+I17</f>
        <v>0</v>
      </c>
    </row>
    <row r="14" spans="1:9" x14ac:dyDescent="0.2">
      <c r="A14" s="198" t="s">
        <v>22</v>
      </c>
      <c r="B14" s="198"/>
      <c r="C14" s="198"/>
      <c r="D14" s="198"/>
      <c r="E14" s="198"/>
      <c r="F14" s="198"/>
      <c r="G14" s="60">
        <v>6</v>
      </c>
      <c r="H14" s="61">
        <v>0</v>
      </c>
      <c r="I14" s="61">
        <v>0</v>
      </c>
    </row>
    <row r="15" spans="1:9" x14ac:dyDescent="0.2">
      <c r="A15" s="198" t="s">
        <v>23</v>
      </c>
      <c r="B15" s="198"/>
      <c r="C15" s="198"/>
      <c r="D15" s="198"/>
      <c r="E15" s="198"/>
      <c r="F15" s="198"/>
      <c r="G15" s="60">
        <v>7</v>
      </c>
      <c r="H15" s="61">
        <v>0</v>
      </c>
      <c r="I15" s="61">
        <v>0</v>
      </c>
    </row>
    <row r="16" spans="1:9" x14ac:dyDescent="0.2">
      <c r="A16" s="198" t="s">
        <v>24</v>
      </c>
      <c r="B16" s="198"/>
      <c r="C16" s="198"/>
      <c r="D16" s="198"/>
      <c r="E16" s="198"/>
      <c r="F16" s="198"/>
      <c r="G16" s="60">
        <v>8</v>
      </c>
      <c r="H16" s="61">
        <v>0</v>
      </c>
      <c r="I16" s="61">
        <v>0</v>
      </c>
    </row>
    <row r="17" spans="1:9" x14ac:dyDescent="0.2">
      <c r="A17" s="198" t="s">
        <v>25</v>
      </c>
      <c r="B17" s="198"/>
      <c r="C17" s="198"/>
      <c r="D17" s="198"/>
      <c r="E17" s="198"/>
      <c r="F17" s="198"/>
      <c r="G17" s="60">
        <v>9</v>
      </c>
      <c r="H17" s="61">
        <v>0</v>
      </c>
      <c r="I17" s="61">
        <v>0</v>
      </c>
    </row>
    <row r="18" spans="1:9" ht="25.9" customHeight="1" x14ac:dyDescent="0.2">
      <c r="A18" s="190" t="s">
        <v>26</v>
      </c>
      <c r="B18" s="190"/>
      <c r="C18" s="190"/>
      <c r="D18" s="190"/>
      <c r="E18" s="190"/>
      <c r="F18" s="190"/>
      <c r="G18" s="58">
        <v>10</v>
      </c>
      <c r="H18" s="59">
        <f>H19+H20+H21</f>
        <v>0</v>
      </c>
      <c r="I18" s="59">
        <f>I19+I20+I21</f>
        <v>0</v>
      </c>
    </row>
    <row r="19" spans="1:9" x14ac:dyDescent="0.2">
      <c r="A19" s="198" t="s">
        <v>23</v>
      </c>
      <c r="B19" s="198"/>
      <c r="C19" s="198"/>
      <c r="D19" s="198"/>
      <c r="E19" s="198"/>
      <c r="F19" s="198"/>
      <c r="G19" s="60">
        <v>11</v>
      </c>
      <c r="H19" s="61">
        <v>0</v>
      </c>
      <c r="I19" s="61">
        <v>0</v>
      </c>
    </row>
    <row r="20" spans="1:9" x14ac:dyDescent="0.2">
      <c r="A20" s="198" t="s">
        <v>24</v>
      </c>
      <c r="B20" s="198"/>
      <c r="C20" s="198"/>
      <c r="D20" s="198"/>
      <c r="E20" s="198"/>
      <c r="F20" s="198"/>
      <c r="G20" s="60">
        <v>12</v>
      </c>
      <c r="H20" s="61">
        <v>0</v>
      </c>
      <c r="I20" s="61">
        <v>0</v>
      </c>
    </row>
    <row r="21" spans="1:9" x14ac:dyDescent="0.2">
      <c r="A21" s="198" t="s">
        <v>25</v>
      </c>
      <c r="B21" s="198"/>
      <c r="C21" s="198"/>
      <c r="D21" s="198"/>
      <c r="E21" s="198"/>
      <c r="F21" s="198"/>
      <c r="G21" s="60">
        <v>13</v>
      </c>
      <c r="H21" s="61">
        <v>0</v>
      </c>
      <c r="I21" s="61">
        <v>0</v>
      </c>
    </row>
    <row r="22" spans="1:9" x14ac:dyDescent="0.2">
      <c r="A22" s="190" t="s">
        <v>27</v>
      </c>
      <c r="B22" s="190"/>
      <c r="C22" s="190"/>
      <c r="D22" s="190"/>
      <c r="E22" s="190"/>
      <c r="F22" s="190"/>
      <c r="G22" s="58">
        <v>14</v>
      </c>
      <c r="H22" s="59">
        <f>H23+H24</f>
        <v>0</v>
      </c>
      <c r="I22" s="59">
        <f>I23+I24</f>
        <v>0</v>
      </c>
    </row>
    <row r="23" spans="1:9" x14ac:dyDescent="0.2">
      <c r="A23" s="198" t="s">
        <v>24</v>
      </c>
      <c r="B23" s="198"/>
      <c r="C23" s="198"/>
      <c r="D23" s="198"/>
      <c r="E23" s="198"/>
      <c r="F23" s="198"/>
      <c r="G23" s="60">
        <v>15</v>
      </c>
      <c r="H23" s="61">
        <v>0</v>
      </c>
      <c r="I23" s="61">
        <v>0</v>
      </c>
    </row>
    <row r="24" spans="1:9" x14ac:dyDescent="0.2">
      <c r="A24" s="198" t="s">
        <v>25</v>
      </c>
      <c r="B24" s="198"/>
      <c r="C24" s="198"/>
      <c r="D24" s="198"/>
      <c r="E24" s="198"/>
      <c r="F24" s="198"/>
      <c r="G24" s="60">
        <v>16</v>
      </c>
      <c r="H24" s="61">
        <v>0</v>
      </c>
      <c r="I24" s="61">
        <v>0</v>
      </c>
    </row>
    <row r="25" spans="1:9" ht="25.9" customHeight="1" x14ac:dyDescent="0.2">
      <c r="A25" s="190" t="s">
        <v>28</v>
      </c>
      <c r="B25" s="190"/>
      <c r="C25" s="190"/>
      <c r="D25" s="190"/>
      <c r="E25" s="190"/>
      <c r="F25" s="190"/>
      <c r="G25" s="58">
        <v>17</v>
      </c>
      <c r="H25" s="59">
        <f>H26+H27+H28</f>
        <v>28789071</v>
      </c>
      <c r="I25" s="59">
        <f>I26+I27+I28</f>
        <v>117022</v>
      </c>
    </row>
    <row r="26" spans="1:9" x14ac:dyDescent="0.2">
      <c r="A26" s="198" t="s">
        <v>23</v>
      </c>
      <c r="B26" s="198"/>
      <c r="C26" s="198"/>
      <c r="D26" s="198"/>
      <c r="E26" s="198"/>
      <c r="F26" s="198"/>
      <c r="G26" s="60">
        <v>18</v>
      </c>
      <c r="H26" s="61">
        <v>18714</v>
      </c>
      <c r="I26" s="61">
        <v>18607</v>
      </c>
    </row>
    <row r="27" spans="1:9" x14ac:dyDescent="0.2">
      <c r="A27" s="198" t="s">
        <v>24</v>
      </c>
      <c r="B27" s="198"/>
      <c r="C27" s="198"/>
      <c r="D27" s="198"/>
      <c r="E27" s="198"/>
      <c r="F27" s="198"/>
      <c r="G27" s="60">
        <v>19</v>
      </c>
      <c r="H27" s="61">
        <v>28671942</v>
      </c>
      <c r="I27" s="61">
        <v>0</v>
      </c>
    </row>
    <row r="28" spans="1:9" x14ac:dyDescent="0.2">
      <c r="A28" s="198" t="s">
        <v>25</v>
      </c>
      <c r="B28" s="198"/>
      <c r="C28" s="198"/>
      <c r="D28" s="198"/>
      <c r="E28" s="198"/>
      <c r="F28" s="198"/>
      <c r="G28" s="60">
        <v>20</v>
      </c>
      <c r="H28" s="61">
        <v>98415</v>
      </c>
      <c r="I28" s="61">
        <v>98415</v>
      </c>
    </row>
    <row r="29" spans="1:9" x14ac:dyDescent="0.2">
      <c r="A29" s="190" t="s">
        <v>29</v>
      </c>
      <c r="B29" s="190"/>
      <c r="C29" s="190"/>
      <c r="D29" s="190"/>
      <c r="E29" s="190"/>
      <c r="F29" s="190"/>
      <c r="G29" s="58">
        <v>21</v>
      </c>
      <c r="H29" s="59">
        <f>H30+H31</f>
        <v>128772816</v>
      </c>
      <c r="I29" s="59">
        <f>I30+I31</f>
        <v>168381537</v>
      </c>
    </row>
    <row r="30" spans="1:9" x14ac:dyDescent="0.2">
      <c r="A30" s="198" t="s">
        <v>24</v>
      </c>
      <c r="B30" s="198"/>
      <c r="C30" s="198"/>
      <c r="D30" s="198"/>
      <c r="E30" s="198"/>
      <c r="F30" s="198"/>
      <c r="G30" s="60">
        <v>22</v>
      </c>
      <c r="H30" s="61">
        <v>2047377</v>
      </c>
      <c r="I30" s="61">
        <v>40193877</v>
      </c>
    </row>
    <row r="31" spans="1:9" x14ac:dyDescent="0.2">
      <c r="A31" s="198" t="s">
        <v>25</v>
      </c>
      <c r="B31" s="198"/>
      <c r="C31" s="198"/>
      <c r="D31" s="198"/>
      <c r="E31" s="198"/>
      <c r="F31" s="198"/>
      <c r="G31" s="60">
        <v>23</v>
      </c>
      <c r="H31" s="61">
        <v>126725439</v>
      </c>
      <c r="I31" s="61">
        <v>128187660</v>
      </c>
    </row>
    <row r="32" spans="1:9" x14ac:dyDescent="0.2">
      <c r="A32" s="198" t="s">
        <v>30</v>
      </c>
      <c r="B32" s="198"/>
      <c r="C32" s="198"/>
      <c r="D32" s="198"/>
      <c r="E32" s="198"/>
      <c r="F32" s="198"/>
      <c r="G32" s="60">
        <v>24</v>
      </c>
      <c r="H32" s="61">
        <v>0</v>
      </c>
      <c r="I32" s="61">
        <v>0</v>
      </c>
    </row>
    <row r="33" spans="1:9" ht="28.9" customHeight="1" x14ac:dyDescent="0.2">
      <c r="A33" s="198" t="s">
        <v>31</v>
      </c>
      <c r="B33" s="198"/>
      <c r="C33" s="198"/>
      <c r="D33" s="198"/>
      <c r="E33" s="198"/>
      <c r="F33" s="198"/>
      <c r="G33" s="60">
        <v>25</v>
      </c>
      <c r="H33" s="61">
        <v>0</v>
      </c>
      <c r="I33" s="61">
        <v>0</v>
      </c>
    </row>
    <row r="34" spans="1:9" x14ac:dyDescent="0.2">
      <c r="A34" s="198" t="s">
        <v>32</v>
      </c>
      <c r="B34" s="198"/>
      <c r="C34" s="198"/>
      <c r="D34" s="198"/>
      <c r="E34" s="198"/>
      <c r="F34" s="198"/>
      <c r="G34" s="60">
        <v>26</v>
      </c>
      <c r="H34" s="61">
        <v>0</v>
      </c>
      <c r="I34" s="61">
        <v>0</v>
      </c>
    </row>
    <row r="35" spans="1:9" x14ac:dyDescent="0.2">
      <c r="A35" s="198" t="s">
        <v>33</v>
      </c>
      <c r="B35" s="198"/>
      <c r="C35" s="198"/>
      <c r="D35" s="198"/>
      <c r="E35" s="198"/>
      <c r="F35" s="198"/>
      <c r="G35" s="60">
        <v>27</v>
      </c>
      <c r="H35" s="61">
        <v>3045209</v>
      </c>
      <c r="I35" s="61">
        <v>3097869</v>
      </c>
    </row>
    <row r="36" spans="1:9" x14ac:dyDescent="0.2">
      <c r="A36" s="198" t="s">
        <v>34</v>
      </c>
      <c r="B36" s="198"/>
      <c r="C36" s="198"/>
      <c r="D36" s="198"/>
      <c r="E36" s="198"/>
      <c r="F36" s="198"/>
      <c r="G36" s="60">
        <v>28</v>
      </c>
      <c r="H36" s="61">
        <v>2533946</v>
      </c>
      <c r="I36" s="61">
        <v>2560071</v>
      </c>
    </row>
    <row r="37" spans="1:9" x14ac:dyDescent="0.2">
      <c r="A37" s="198" t="s">
        <v>35</v>
      </c>
      <c r="B37" s="198"/>
      <c r="C37" s="198"/>
      <c r="D37" s="198"/>
      <c r="E37" s="198"/>
      <c r="F37" s="198"/>
      <c r="G37" s="60">
        <v>29</v>
      </c>
      <c r="H37" s="61">
        <v>146025</v>
      </c>
      <c r="I37" s="61">
        <v>173161</v>
      </c>
    </row>
    <row r="38" spans="1:9" x14ac:dyDescent="0.2">
      <c r="A38" s="198" t="s">
        <v>36</v>
      </c>
      <c r="B38" s="198"/>
      <c r="C38" s="198"/>
      <c r="D38" s="198"/>
      <c r="E38" s="198"/>
      <c r="F38" s="198"/>
      <c r="G38" s="60">
        <v>30</v>
      </c>
      <c r="H38" s="61">
        <v>1191587</v>
      </c>
      <c r="I38" s="61">
        <v>1257847</v>
      </c>
    </row>
    <row r="39" spans="1:9" ht="27.6" customHeight="1" x14ac:dyDescent="0.2">
      <c r="A39" s="198" t="s">
        <v>37</v>
      </c>
      <c r="B39" s="198"/>
      <c r="C39" s="198"/>
      <c r="D39" s="198"/>
      <c r="E39" s="198"/>
      <c r="F39" s="198"/>
      <c r="G39" s="60">
        <v>31</v>
      </c>
      <c r="H39" s="61">
        <v>0</v>
      </c>
      <c r="I39" s="61">
        <v>0</v>
      </c>
    </row>
    <row r="40" spans="1:9" x14ac:dyDescent="0.2">
      <c r="A40" s="200" t="s">
        <v>38</v>
      </c>
      <c r="B40" s="200"/>
      <c r="C40" s="200"/>
      <c r="D40" s="200"/>
      <c r="E40" s="200"/>
      <c r="F40" s="200"/>
      <c r="G40" s="58">
        <v>32</v>
      </c>
      <c r="H40" s="62">
        <f>H9+H13+H18+H22+H25+H29+H32+H33+H34+H35+H36+H37+H38+H39</f>
        <v>211789925</v>
      </c>
      <c r="I40" s="62">
        <f>I9+I13+I18+I22+I25+I29+I32+I33+I34+I35+I36+I37+I38+I39</f>
        <v>230659719</v>
      </c>
    </row>
    <row r="41" spans="1:9" x14ac:dyDescent="0.2">
      <c r="A41" s="193" t="s">
        <v>12</v>
      </c>
      <c r="B41" s="194"/>
      <c r="C41" s="194"/>
      <c r="D41" s="194"/>
      <c r="E41" s="194"/>
      <c r="F41" s="194"/>
      <c r="G41" s="194"/>
      <c r="H41" s="194"/>
      <c r="I41" s="194"/>
    </row>
    <row r="42" spans="1:9" x14ac:dyDescent="0.2">
      <c r="A42" s="190" t="s">
        <v>39</v>
      </c>
      <c r="B42" s="199"/>
      <c r="C42" s="199"/>
      <c r="D42" s="199"/>
      <c r="E42" s="199"/>
      <c r="F42" s="199"/>
      <c r="G42" s="58">
        <v>33</v>
      </c>
      <c r="H42" s="59">
        <f>H43+H44+H45+H46+H47</f>
        <v>0</v>
      </c>
      <c r="I42" s="59">
        <f>I43+I44+I45+I46+I47</f>
        <v>0</v>
      </c>
    </row>
    <row r="43" spans="1:9" x14ac:dyDescent="0.2">
      <c r="A43" s="198" t="s">
        <v>40</v>
      </c>
      <c r="B43" s="198"/>
      <c r="C43" s="198"/>
      <c r="D43" s="198"/>
      <c r="E43" s="198"/>
      <c r="F43" s="198"/>
      <c r="G43" s="60">
        <v>34</v>
      </c>
      <c r="H43" s="61">
        <v>0</v>
      </c>
      <c r="I43" s="61">
        <v>0</v>
      </c>
    </row>
    <row r="44" spans="1:9" x14ac:dyDescent="0.2">
      <c r="A44" s="198" t="s">
        <v>41</v>
      </c>
      <c r="B44" s="198"/>
      <c r="C44" s="198"/>
      <c r="D44" s="198"/>
      <c r="E44" s="198"/>
      <c r="F44" s="198"/>
      <c r="G44" s="60">
        <v>35</v>
      </c>
      <c r="H44" s="61">
        <v>0</v>
      </c>
      <c r="I44" s="61">
        <v>0</v>
      </c>
    </row>
    <row r="45" spans="1:9" x14ac:dyDescent="0.2">
      <c r="A45" s="198" t="s">
        <v>42</v>
      </c>
      <c r="B45" s="198"/>
      <c r="C45" s="198"/>
      <c r="D45" s="198"/>
      <c r="E45" s="198"/>
      <c r="F45" s="198"/>
      <c r="G45" s="60">
        <v>36</v>
      </c>
      <c r="H45" s="61">
        <v>0</v>
      </c>
      <c r="I45" s="61">
        <v>0</v>
      </c>
    </row>
    <row r="46" spans="1:9" x14ac:dyDescent="0.2">
      <c r="A46" s="198" t="s">
        <v>43</v>
      </c>
      <c r="B46" s="198"/>
      <c r="C46" s="198"/>
      <c r="D46" s="198"/>
      <c r="E46" s="198"/>
      <c r="F46" s="198"/>
      <c r="G46" s="60">
        <v>37</v>
      </c>
      <c r="H46" s="61">
        <v>0</v>
      </c>
      <c r="I46" s="61">
        <v>0</v>
      </c>
    </row>
    <row r="47" spans="1:9" x14ac:dyDescent="0.2">
      <c r="A47" s="198" t="s">
        <v>44</v>
      </c>
      <c r="B47" s="198"/>
      <c r="C47" s="198"/>
      <c r="D47" s="198"/>
      <c r="E47" s="198"/>
      <c r="F47" s="198"/>
      <c r="G47" s="60">
        <v>38</v>
      </c>
      <c r="H47" s="61">
        <v>0</v>
      </c>
      <c r="I47" s="61">
        <v>0</v>
      </c>
    </row>
    <row r="48" spans="1:9" ht="27.6" customHeight="1" x14ac:dyDescent="0.2">
      <c r="A48" s="190" t="s">
        <v>45</v>
      </c>
      <c r="B48" s="199"/>
      <c r="C48" s="199"/>
      <c r="D48" s="199"/>
      <c r="E48" s="199"/>
      <c r="F48" s="199"/>
      <c r="G48" s="58">
        <v>39</v>
      </c>
      <c r="H48" s="59">
        <f>H49+H50+H51</f>
        <v>0</v>
      </c>
      <c r="I48" s="59">
        <f>I49+I50+I51</f>
        <v>0</v>
      </c>
    </row>
    <row r="49" spans="1:9" x14ac:dyDescent="0.2">
      <c r="A49" s="198" t="s">
        <v>42</v>
      </c>
      <c r="B49" s="198"/>
      <c r="C49" s="198"/>
      <c r="D49" s="198"/>
      <c r="E49" s="198"/>
      <c r="F49" s="198"/>
      <c r="G49" s="60">
        <v>40</v>
      </c>
      <c r="H49" s="61">
        <v>0</v>
      </c>
      <c r="I49" s="61">
        <v>0</v>
      </c>
    </row>
    <row r="50" spans="1:9" x14ac:dyDescent="0.2">
      <c r="A50" s="198" t="s">
        <v>43</v>
      </c>
      <c r="B50" s="198"/>
      <c r="C50" s="198"/>
      <c r="D50" s="198"/>
      <c r="E50" s="198"/>
      <c r="F50" s="198"/>
      <c r="G50" s="60">
        <v>41</v>
      </c>
      <c r="H50" s="61">
        <v>0</v>
      </c>
      <c r="I50" s="61">
        <v>0</v>
      </c>
    </row>
    <row r="51" spans="1:9" x14ac:dyDescent="0.2">
      <c r="A51" s="198" t="s">
        <v>44</v>
      </c>
      <c r="B51" s="198"/>
      <c r="C51" s="198"/>
      <c r="D51" s="198"/>
      <c r="E51" s="198"/>
      <c r="F51" s="198"/>
      <c r="G51" s="60">
        <v>42</v>
      </c>
      <c r="H51" s="61">
        <v>0</v>
      </c>
      <c r="I51" s="61">
        <v>0</v>
      </c>
    </row>
    <row r="52" spans="1:9" x14ac:dyDescent="0.2">
      <c r="A52" s="190" t="s">
        <v>46</v>
      </c>
      <c r="B52" s="199"/>
      <c r="C52" s="199"/>
      <c r="D52" s="199"/>
      <c r="E52" s="199"/>
      <c r="F52" s="199"/>
      <c r="G52" s="58">
        <v>43</v>
      </c>
      <c r="H52" s="59">
        <f>H53+H54+H55</f>
        <v>187622249</v>
      </c>
      <c r="I52" s="59">
        <f>I53+I54+I55</f>
        <v>204185679</v>
      </c>
    </row>
    <row r="53" spans="1:9" x14ac:dyDescent="0.2">
      <c r="A53" s="198" t="s">
        <v>42</v>
      </c>
      <c r="B53" s="198"/>
      <c r="C53" s="198"/>
      <c r="D53" s="198"/>
      <c r="E53" s="198"/>
      <c r="F53" s="198"/>
      <c r="G53" s="60">
        <v>44</v>
      </c>
      <c r="H53" s="61">
        <v>187271141</v>
      </c>
      <c r="I53" s="61">
        <v>203747293</v>
      </c>
    </row>
    <row r="54" spans="1:9" x14ac:dyDescent="0.2">
      <c r="A54" s="198" t="s">
        <v>43</v>
      </c>
      <c r="B54" s="198"/>
      <c r="C54" s="198"/>
      <c r="D54" s="198"/>
      <c r="E54" s="198"/>
      <c r="F54" s="198"/>
      <c r="G54" s="60">
        <v>45</v>
      </c>
      <c r="H54" s="61">
        <v>0</v>
      </c>
      <c r="I54" s="61">
        <v>0</v>
      </c>
    </row>
    <row r="55" spans="1:9" x14ac:dyDescent="0.2">
      <c r="A55" s="198" t="s">
        <v>44</v>
      </c>
      <c r="B55" s="198"/>
      <c r="C55" s="198"/>
      <c r="D55" s="198"/>
      <c r="E55" s="198"/>
      <c r="F55" s="198"/>
      <c r="G55" s="60">
        <v>46</v>
      </c>
      <c r="H55" s="61">
        <v>351108</v>
      </c>
      <c r="I55" s="61">
        <v>438386</v>
      </c>
    </row>
    <row r="56" spans="1:9" x14ac:dyDescent="0.2">
      <c r="A56" s="198" t="s">
        <v>47</v>
      </c>
      <c r="B56" s="198"/>
      <c r="C56" s="198"/>
      <c r="D56" s="198"/>
      <c r="E56" s="198"/>
      <c r="F56" s="198"/>
      <c r="G56" s="60">
        <v>47</v>
      </c>
      <c r="H56" s="61">
        <v>0</v>
      </c>
      <c r="I56" s="61">
        <v>0</v>
      </c>
    </row>
    <row r="57" spans="1:9" ht="24" customHeight="1" x14ac:dyDescent="0.2">
      <c r="A57" s="201" t="s">
        <v>48</v>
      </c>
      <c r="B57" s="201"/>
      <c r="C57" s="201"/>
      <c r="D57" s="201"/>
      <c r="E57" s="201"/>
      <c r="F57" s="201"/>
      <c r="G57" s="60">
        <v>48</v>
      </c>
      <c r="H57" s="61">
        <v>0</v>
      </c>
      <c r="I57" s="61">
        <v>0</v>
      </c>
    </row>
    <row r="58" spans="1:9" x14ac:dyDescent="0.2">
      <c r="A58" s="201" t="s">
        <v>241</v>
      </c>
      <c r="B58" s="201"/>
      <c r="C58" s="201"/>
      <c r="D58" s="201"/>
      <c r="E58" s="201"/>
      <c r="F58" s="201"/>
      <c r="G58" s="60">
        <v>49</v>
      </c>
      <c r="H58" s="61">
        <v>651125</v>
      </c>
      <c r="I58" s="61">
        <v>781683</v>
      </c>
    </row>
    <row r="59" spans="1:9" x14ac:dyDescent="0.2">
      <c r="A59" s="201" t="s">
        <v>49</v>
      </c>
      <c r="B59" s="198"/>
      <c r="C59" s="198"/>
      <c r="D59" s="198"/>
      <c r="E59" s="198"/>
      <c r="F59" s="198"/>
      <c r="G59" s="60">
        <v>50</v>
      </c>
      <c r="H59" s="61">
        <v>195813</v>
      </c>
      <c r="I59" s="61">
        <v>182246</v>
      </c>
    </row>
    <row r="60" spans="1:9" x14ac:dyDescent="0.2">
      <c r="A60" s="201" t="s">
        <v>50</v>
      </c>
      <c r="B60" s="201"/>
      <c r="C60" s="201"/>
      <c r="D60" s="201"/>
      <c r="E60" s="201"/>
      <c r="F60" s="201"/>
      <c r="G60" s="60">
        <v>51</v>
      </c>
      <c r="H60" s="61">
        <v>0</v>
      </c>
      <c r="I60" s="61">
        <v>0</v>
      </c>
    </row>
    <row r="61" spans="1:9" x14ac:dyDescent="0.2">
      <c r="A61" s="201" t="s">
        <v>51</v>
      </c>
      <c r="B61" s="201"/>
      <c r="C61" s="201"/>
      <c r="D61" s="201"/>
      <c r="E61" s="201"/>
      <c r="F61" s="201"/>
      <c r="G61" s="60">
        <v>52</v>
      </c>
      <c r="H61" s="61">
        <v>2025106</v>
      </c>
      <c r="I61" s="61">
        <v>1714459</v>
      </c>
    </row>
    <row r="62" spans="1:9" ht="31.15" customHeight="1" x14ac:dyDescent="0.2">
      <c r="A62" s="201" t="s">
        <v>52</v>
      </c>
      <c r="B62" s="201"/>
      <c r="C62" s="201"/>
      <c r="D62" s="201"/>
      <c r="E62" s="201"/>
      <c r="F62" s="201"/>
      <c r="G62" s="60">
        <v>53</v>
      </c>
      <c r="H62" s="61">
        <v>0</v>
      </c>
      <c r="I62" s="61">
        <v>0</v>
      </c>
    </row>
    <row r="63" spans="1:9" x14ac:dyDescent="0.2">
      <c r="A63" s="200" t="s">
        <v>53</v>
      </c>
      <c r="B63" s="202"/>
      <c r="C63" s="202"/>
      <c r="D63" s="202"/>
      <c r="E63" s="202"/>
      <c r="F63" s="202"/>
      <c r="G63" s="58">
        <v>54</v>
      </c>
      <c r="H63" s="63">
        <f>H42+H48+H52+H56+H57+H58+H59+H60+H61+H62</f>
        <v>190494293</v>
      </c>
      <c r="I63" s="63">
        <f>I42+I48+I52+I56+I57+I58+I59+I60+I61+I62</f>
        <v>206864067</v>
      </c>
    </row>
    <row r="64" spans="1:9" x14ac:dyDescent="0.2">
      <c r="A64" s="193" t="s">
        <v>13</v>
      </c>
      <c r="B64" s="203"/>
      <c r="C64" s="203"/>
      <c r="D64" s="203"/>
      <c r="E64" s="203"/>
      <c r="F64" s="203"/>
      <c r="G64" s="203"/>
      <c r="H64" s="203"/>
      <c r="I64" s="203"/>
    </row>
    <row r="65" spans="1:9" x14ac:dyDescent="0.2">
      <c r="A65" s="198" t="s">
        <v>242</v>
      </c>
      <c r="B65" s="198"/>
      <c r="C65" s="198"/>
      <c r="D65" s="198"/>
      <c r="E65" s="198"/>
      <c r="F65" s="198"/>
      <c r="G65" s="60">
        <v>55</v>
      </c>
      <c r="H65" s="61">
        <v>12196854</v>
      </c>
      <c r="I65" s="61">
        <v>12196854</v>
      </c>
    </row>
    <row r="66" spans="1:9" x14ac:dyDescent="0.2">
      <c r="A66" s="198" t="s">
        <v>54</v>
      </c>
      <c r="B66" s="198"/>
      <c r="C66" s="198"/>
      <c r="D66" s="198"/>
      <c r="E66" s="198"/>
      <c r="F66" s="198"/>
      <c r="G66" s="60">
        <v>56</v>
      </c>
      <c r="H66" s="61">
        <v>19725</v>
      </c>
      <c r="I66" s="61">
        <v>19725</v>
      </c>
    </row>
    <row r="67" spans="1:9" x14ac:dyDescent="0.2">
      <c r="A67" s="198" t="s">
        <v>243</v>
      </c>
      <c r="B67" s="198"/>
      <c r="C67" s="198"/>
      <c r="D67" s="198"/>
      <c r="E67" s="198"/>
      <c r="F67" s="198"/>
      <c r="G67" s="60">
        <v>57</v>
      </c>
      <c r="H67" s="61">
        <v>0</v>
      </c>
      <c r="I67" s="61">
        <v>0</v>
      </c>
    </row>
    <row r="68" spans="1:9" x14ac:dyDescent="0.2">
      <c r="A68" s="198" t="s">
        <v>244</v>
      </c>
      <c r="B68" s="198"/>
      <c r="C68" s="198"/>
      <c r="D68" s="198"/>
      <c r="E68" s="198"/>
      <c r="F68" s="198"/>
      <c r="G68" s="60">
        <v>58</v>
      </c>
      <c r="H68" s="61">
        <v>0</v>
      </c>
      <c r="I68" s="61">
        <v>0</v>
      </c>
    </row>
    <row r="69" spans="1:9" x14ac:dyDescent="0.2">
      <c r="A69" s="198" t="s">
        <v>55</v>
      </c>
      <c r="B69" s="198"/>
      <c r="C69" s="198"/>
      <c r="D69" s="198"/>
      <c r="E69" s="198"/>
      <c r="F69" s="198"/>
      <c r="G69" s="60">
        <v>59</v>
      </c>
      <c r="H69" s="61">
        <v>-2270523</v>
      </c>
      <c r="I69" s="61">
        <v>123997</v>
      </c>
    </row>
    <row r="70" spans="1:9" x14ac:dyDescent="0.2">
      <c r="A70" s="198" t="s">
        <v>56</v>
      </c>
      <c r="B70" s="198"/>
      <c r="C70" s="198"/>
      <c r="D70" s="198"/>
      <c r="E70" s="198"/>
      <c r="F70" s="198"/>
      <c r="G70" s="60">
        <v>60</v>
      </c>
      <c r="H70" s="61">
        <v>9278625</v>
      </c>
      <c r="I70" s="61">
        <v>10087402</v>
      </c>
    </row>
    <row r="71" spans="1:9" x14ac:dyDescent="0.2">
      <c r="A71" s="198" t="s">
        <v>57</v>
      </c>
      <c r="B71" s="198"/>
      <c r="C71" s="198"/>
      <c r="D71" s="198"/>
      <c r="E71" s="198"/>
      <c r="F71" s="198"/>
      <c r="G71" s="60">
        <v>61</v>
      </c>
      <c r="H71" s="61">
        <v>0</v>
      </c>
      <c r="I71" s="61">
        <v>0</v>
      </c>
    </row>
    <row r="72" spans="1:9" x14ac:dyDescent="0.2">
      <c r="A72" s="198" t="s">
        <v>58</v>
      </c>
      <c r="B72" s="198"/>
      <c r="C72" s="198"/>
      <c r="D72" s="198"/>
      <c r="E72" s="198"/>
      <c r="F72" s="198"/>
      <c r="G72" s="60">
        <v>62</v>
      </c>
      <c r="H72" s="61">
        <v>2137129</v>
      </c>
      <c r="I72" s="61">
        <v>2137129</v>
      </c>
    </row>
    <row r="73" spans="1:9" x14ac:dyDescent="0.2">
      <c r="A73" s="198" t="s">
        <v>59</v>
      </c>
      <c r="B73" s="198"/>
      <c r="C73" s="198"/>
      <c r="D73" s="198"/>
      <c r="E73" s="198"/>
      <c r="F73" s="198"/>
      <c r="G73" s="60">
        <v>63</v>
      </c>
      <c r="H73" s="61">
        <v>-874955</v>
      </c>
      <c r="I73" s="61">
        <v>-874955</v>
      </c>
    </row>
    <row r="74" spans="1:9" x14ac:dyDescent="0.2">
      <c r="A74" s="198" t="s">
        <v>60</v>
      </c>
      <c r="B74" s="198"/>
      <c r="C74" s="198"/>
      <c r="D74" s="198"/>
      <c r="E74" s="198"/>
      <c r="F74" s="198"/>
      <c r="G74" s="60">
        <v>64</v>
      </c>
      <c r="H74" s="61">
        <v>808777</v>
      </c>
      <c r="I74" s="61">
        <v>105500</v>
      </c>
    </row>
    <row r="75" spans="1:9" x14ac:dyDescent="0.2">
      <c r="A75" s="198" t="s">
        <v>61</v>
      </c>
      <c r="B75" s="198"/>
      <c r="C75" s="198"/>
      <c r="D75" s="198"/>
      <c r="E75" s="198"/>
      <c r="F75" s="198"/>
      <c r="G75" s="60">
        <v>65</v>
      </c>
      <c r="H75" s="61">
        <v>0</v>
      </c>
      <c r="I75" s="61">
        <v>0</v>
      </c>
    </row>
    <row r="76" spans="1:9" x14ac:dyDescent="0.2">
      <c r="A76" s="198" t="s">
        <v>62</v>
      </c>
      <c r="B76" s="198"/>
      <c r="C76" s="198"/>
      <c r="D76" s="198"/>
      <c r="E76" s="198"/>
      <c r="F76" s="198"/>
      <c r="G76" s="60">
        <v>66</v>
      </c>
      <c r="H76" s="61">
        <v>0</v>
      </c>
      <c r="I76" s="61">
        <v>0</v>
      </c>
    </row>
    <row r="77" spans="1:9" x14ac:dyDescent="0.2">
      <c r="A77" s="200" t="s">
        <v>63</v>
      </c>
      <c r="B77" s="200"/>
      <c r="C77" s="200"/>
      <c r="D77" s="200"/>
      <c r="E77" s="200"/>
      <c r="F77" s="200"/>
      <c r="G77" s="58">
        <v>67</v>
      </c>
      <c r="H77" s="62">
        <f>H65+H66+H67+H68+H69+H70+H71+H72+H73+H74+H75+H76</f>
        <v>21295632</v>
      </c>
      <c r="I77" s="62">
        <f>I65+I66+I67+I68+I69+I70+I71+I72+I73+I74+I75+I76</f>
        <v>23795652</v>
      </c>
    </row>
    <row r="78" spans="1:9" x14ac:dyDescent="0.2">
      <c r="A78" s="200" t="s">
        <v>64</v>
      </c>
      <c r="B78" s="202"/>
      <c r="C78" s="202"/>
      <c r="D78" s="202"/>
      <c r="E78" s="202"/>
      <c r="F78" s="202"/>
      <c r="G78" s="58">
        <v>68</v>
      </c>
      <c r="H78" s="62">
        <f>H63+H77</f>
        <v>211789925</v>
      </c>
      <c r="I78" s="62">
        <f>I63+I77</f>
        <v>230659719</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Normal="100" zoomScaleSheetLayoutView="100" workbookViewId="0">
      <selection activeCell="K76" sqref="K76"/>
    </sheetView>
  </sheetViews>
  <sheetFormatPr defaultRowHeight="12.75" x14ac:dyDescent="0.2"/>
  <cols>
    <col min="1" max="7" width="9.140625" style="65"/>
    <col min="8" max="8" width="11.7109375" style="64" customWidth="1"/>
    <col min="9" max="9" width="14.5703125" style="64" customWidth="1"/>
    <col min="10" max="10" width="15.140625" style="65" customWidth="1"/>
    <col min="11" max="11" width="13.28515625" style="65" customWidth="1"/>
    <col min="12" max="260" width="9.140625" style="65"/>
    <col min="261" max="261" width="9.85546875" style="65" bestFit="1" customWidth="1"/>
    <col min="262" max="262" width="11.7109375" style="65" bestFit="1" customWidth="1"/>
    <col min="263" max="516" width="9.140625" style="65"/>
    <col min="517" max="517" width="9.85546875" style="65" bestFit="1" customWidth="1"/>
    <col min="518" max="518" width="11.7109375" style="65" bestFit="1" customWidth="1"/>
    <col min="519" max="772" width="9.140625" style="65"/>
    <col min="773" max="773" width="9.85546875" style="65" bestFit="1" customWidth="1"/>
    <col min="774" max="774" width="11.7109375" style="65" bestFit="1" customWidth="1"/>
    <col min="775" max="1028" width="9.140625" style="65"/>
    <col min="1029" max="1029" width="9.85546875" style="65" bestFit="1" customWidth="1"/>
    <col min="1030" max="1030" width="11.7109375" style="65" bestFit="1" customWidth="1"/>
    <col min="1031" max="1284" width="9.140625" style="65"/>
    <col min="1285" max="1285" width="9.85546875" style="65" bestFit="1" customWidth="1"/>
    <col min="1286" max="1286" width="11.7109375" style="65" bestFit="1" customWidth="1"/>
    <col min="1287" max="1540" width="9.140625" style="65"/>
    <col min="1541" max="1541" width="9.85546875" style="65" bestFit="1" customWidth="1"/>
    <col min="1542" max="1542" width="11.7109375" style="65" bestFit="1" customWidth="1"/>
    <col min="1543" max="1796" width="9.140625" style="65"/>
    <col min="1797" max="1797" width="9.85546875" style="65" bestFit="1" customWidth="1"/>
    <col min="1798" max="1798" width="11.7109375" style="65" bestFit="1" customWidth="1"/>
    <col min="1799" max="2052" width="9.140625" style="65"/>
    <col min="2053" max="2053" width="9.85546875" style="65" bestFit="1" customWidth="1"/>
    <col min="2054" max="2054" width="11.7109375" style="65" bestFit="1" customWidth="1"/>
    <col min="2055" max="2308" width="9.140625" style="65"/>
    <col min="2309" max="2309" width="9.85546875" style="65" bestFit="1" customWidth="1"/>
    <col min="2310" max="2310" width="11.7109375" style="65" bestFit="1" customWidth="1"/>
    <col min="2311" max="2564" width="9.140625" style="65"/>
    <col min="2565" max="2565" width="9.85546875" style="65" bestFit="1" customWidth="1"/>
    <col min="2566" max="2566" width="11.7109375" style="65" bestFit="1" customWidth="1"/>
    <col min="2567" max="2820" width="9.140625" style="65"/>
    <col min="2821" max="2821" width="9.85546875" style="65" bestFit="1" customWidth="1"/>
    <col min="2822" max="2822" width="11.7109375" style="65" bestFit="1" customWidth="1"/>
    <col min="2823" max="3076" width="9.140625" style="65"/>
    <col min="3077" max="3077" width="9.85546875" style="65" bestFit="1" customWidth="1"/>
    <col min="3078" max="3078" width="11.7109375" style="65" bestFit="1" customWidth="1"/>
    <col min="3079" max="3332" width="9.140625" style="65"/>
    <col min="3333" max="3333" width="9.85546875" style="65" bestFit="1" customWidth="1"/>
    <col min="3334" max="3334" width="11.7109375" style="65" bestFit="1" customWidth="1"/>
    <col min="3335" max="3588" width="9.140625" style="65"/>
    <col min="3589" max="3589" width="9.85546875" style="65" bestFit="1" customWidth="1"/>
    <col min="3590" max="3590" width="11.7109375" style="65" bestFit="1" customWidth="1"/>
    <col min="3591" max="3844" width="9.140625" style="65"/>
    <col min="3845" max="3845" width="9.85546875" style="65" bestFit="1" customWidth="1"/>
    <col min="3846" max="3846" width="11.7109375" style="65" bestFit="1" customWidth="1"/>
    <col min="3847" max="4100" width="9.140625" style="65"/>
    <col min="4101" max="4101" width="9.85546875" style="65" bestFit="1" customWidth="1"/>
    <col min="4102" max="4102" width="11.7109375" style="65" bestFit="1" customWidth="1"/>
    <col min="4103" max="4356" width="9.140625" style="65"/>
    <col min="4357" max="4357" width="9.85546875" style="65" bestFit="1" customWidth="1"/>
    <col min="4358" max="4358" width="11.7109375" style="65" bestFit="1" customWidth="1"/>
    <col min="4359" max="4612" width="9.140625" style="65"/>
    <col min="4613" max="4613" width="9.85546875" style="65" bestFit="1" customWidth="1"/>
    <col min="4614" max="4614" width="11.7109375" style="65" bestFit="1" customWidth="1"/>
    <col min="4615" max="4868" width="9.140625" style="65"/>
    <col min="4869" max="4869" width="9.85546875" style="65" bestFit="1" customWidth="1"/>
    <col min="4870" max="4870" width="11.7109375" style="65" bestFit="1" customWidth="1"/>
    <col min="4871" max="5124" width="9.140625" style="65"/>
    <col min="5125" max="5125" width="9.85546875" style="65" bestFit="1" customWidth="1"/>
    <col min="5126" max="5126" width="11.7109375" style="65" bestFit="1" customWidth="1"/>
    <col min="5127" max="5380" width="9.140625" style="65"/>
    <col min="5381" max="5381" width="9.85546875" style="65" bestFit="1" customWidth="1"/>
    <col min="5382" max="5382" width="11.7109375" style="65" bestFit="1" customWidth="1"/>
    <col min="5383" max="5636" width="9.140625" style="65"/>
    <col min="5637" max="5637" width="9.85546875" style="65" bestFit="1" customWidth="1"/>
    <col min="5638" max="5638" width="11.7109375" style="65" bestFit="1" customWidth="1"/>
    <col min="5639" max="5892" width="9.140625" style="65"/>
    <col min="5893" max="5893" width="9.85546875" style="65" bestFit="1" customWidth="1"/>
    <col min="5894" max="5894" width="11.7109375" style="65" bestFit="1" customWidth="1"/>
    <col min="5895" max="6148" width="9.140625" style="65"/>
    <col min="6149" max="6149" width="9.85546875" style="65" bestFit="1" customWidth="1"/>
    <col min="6150" max="6150" width="11.7109375" style="65" bestFit="1" customWidth="1"/>
    <col min="6151" max="6404" width="9.140625" style="65"/>
    <col min="6405" max="6405" width="9.85546875" style="65" bestFit="1" customWidth="1"/>
    <col min="6406" max="6406" width="11.7109375" style="65" bestFit="1" customWidth="1"/>
    <col min="6407" max="6660" width="9.140625" style="65"/>
    <col min="6661" max="6661" width="9.85546875" style="65" bestFit="1" customWidth="1"/>
    <col min="6662" max="6662" width="11.7109375" style="65" bestFit="1" customWidth="1"/>
    <col min="6663" max="6916" width="9.140625" style="65"/>
    <col min="6917" max="6917" width="9.85546875" style="65" bestFit="1" customWidth="1"/>
    <col min="6918" max="6918" width="11.7109375" style="65" bestFit="1" customWidth="1"/>
    <col min="6919" max="7172" width="9.140625" style="65"/>
    <col min="7173" max="7173" width="9.85546875" style="65" bestFit="1" customWidth="1"/>
    <col min="7174" max="7174" width="11.7109375" style="65" bestFit="1" customWidth="1"/>
    <col min="7175" max="7428" width="9.140625" style="65"/>
    <col min="7429" max="7429" width="9.85546875" style="65" bestFit="1" customWidth="1"/>
    <col min="7430" max="7430" width="11.7109375" style="65" bestFit="1" customWidth="1"/>
    <col min="7431" max="7684" width="9.140625" style="65"/>
    <col min="7685" max="7685" width="9.85546875" style="65" bestFit="1" customWidth="1"/>
    <col min="7686" max="7686" width="11.7109375" style="65" bestFit="1" customWidth="1"/>
    <col min="7687" max="7940" width="9.140625" style="65"/>
    <col min="7941" max="7941" width="9.85546875" style="65" bestFit="1" customWidth="1"/>
    <col min="7942" max="7942" width="11.7109375" style="65" bestFit="1" customWidth="1"/>
    <col min="7943" max="8196" width="9.140625" style="65"/>
    <col min="8197" max="8197" width="9.85546875" style="65" bestFit="1" customWidth="1"/>
    <col min="8198" max="8198" width="11.7109375" style="65" bestFit="1" customWidth="1"/>
    <col min="8199" max="8452" width="9.140625" style="65"/>
    <col min="8453" max="8453" width="9.85546875" style="65" bestFit="1" customWidth="1"/>
    <col min="8454" max="8454" width="11.7109375" style="65" bestFit="1" customWidth="1"/>
    <col min="8455" max="8708" width="9.140625" style="65"/>
    <col min="8709" max="8709" width="9.85546875" style="65" bestFit="1" customWidth="1"/>
    <col min="8710" max="8710" width="11.7109375" style="65" bestFit="1" customWidth="1"/>
    <col min="8711" max="8964" width="9.140625" style="65"/>
    <col min="8965" max="8965" width="9.85546875" style="65" bestFit="1" customWidth="1"/>
    <col min="8966" max="8966" width="11.7109375" style="65" bestFit="1" customWidth="1"/>
    <col min="8967" max="9220" width="9.140625" style="65"/>
    <col min="9221" max="9221" width="9.85546875" style="65" bestFit="1" customWidth="1"/>
    <col min="9222" max="9222" width="11.7109375" style="65" bestFit="1" customWidth="1"/>
    <col min="9223" max="9476" width="9.140625" style="65"/>
    <col min="9477" max="9477" width="9.85546875" style="65" bestFit="1" customWidth="1"/>
    <col min="9478" max="9478" width="11.7109375" style="65" bestFit="1" customWidth="1"/>
    <col min="9479" max="9732" width="9.140625" style="65"/>
    <col min="9733" max="9733" width="9.85546875" style="65" bestFit="1" customWidth="1"/>
    <col min="9734" max="9734" width="11.7109375" style="65" bestFit="1" customWidth="1"/>
    <col min="9735" max="9988" width="9.140625" style="65"/>
    <col min="9989" max="9989" width="9.85546875" style="65" bestFit="1" customWidth="1"/>
    <col min="9990" max="9990" width="11.7109375" style="65" bestFit="1" customWidth="1"/>
    <col min="9991" max="10244" width="9.140625" style="65"/>
    <col min="10245" max="10245" width="9.85546875" style="65" bestFit="1" customWidth="1"/>
    <col min="10246" max="10246" width="11.7109375" style="65" bestFit="1" customWidth="1"/>
    <col min="10247" max="10500" width="9.140625" style="65"/>
    <col min="10501" max="10501" width="9.85546875" style="65" bestFit="1" customWidth="1"/>
    <col min="10502" max="10502" width="11.7109375" style="65" bestFit="1" customWidth="1"/>
    <col min="10503" max="10756" width="9.140625" style="65"/>
    <col min="10757" max="10757" width="9.85546875" style="65" bestFit="1" customWidth="1"/>
    <col min="10758" max="10758" width="11.7109375" style="65" bestFit="1" customWidth="1"/>
    <col min="10759" max="11012" width="9.140625" style="65"/>
    <col min="11013" max="11013" width="9.85546875" style="65" bestFit="1" customWidth="1"/>
    <col min="11014" max="11014" width="11.7109375" style="65" bestFit="1" customWidth="1"/>
    <col min="11015" max="11268" width="9.140625" style="65"/>
    <col min="11269" max="11269" width="9.85546875" style="65" bestFit="1" customWidth="1"/>
    <col min="11270" max="11270" width="11.7109375" style="65" bestFit="1" customWidth="1"/>
    <col min="11271" max="11524" width="9.140625" style="65"/>
    <col min="11525" max="11525" width="9.85546875" style="65" bestFit="1" customWidth="1"/>
    <col min="11526" max="11526" width="11.7109375" style="65" bestFit="1" customWidth="1"/>
    <col min="11527" max="11780" width="9.140625" style="65"/>
    <col min="11781" max="11781" width="9.85546875" style="65" bestFit="1" customWidth="1"/>
    <col min="11782" max="11782" width="11.7109375" style="65" bestFit="1" customWidth="1"/>
    <col min="11783" max="12036" width="9.140625" style="65"/>
    <col min="12037" max="12037" width="9.85546875" style="65" bestFit="1" customWidth="1"/>
    <col min="12038" max="12038" width="11.7109375" style="65" bestFit="1" customWidth="1"/>
    <col min="12039" max="12292" width="9.140625" style="65"/>
    <col min="12293" max="12293" width="9.85546875" style="65" bestFit="1" customWidth="1"/>
    <col min="12294" max="12294" width="11.7109375" style="65" bestFit="1" customWidth="1"/>
    <col min="12295" max="12548" width="9.140625" style="65"/>
    <col min="12549" max="12549" width="9.85546875" style="65" bestFit="1" customWidth="1"/>
    <col min="12550" max="12550" width="11.7109375" style="65" bestFit="1" customWidth="1"/>
    <col min="12551" max="12804" width="9.140625" style="65"/>
    <col min="12805" max="12805" width="9.85546875" style="65" bestFit="1" customWidth="1"/>
    <col min="12806" max="12806" width="11.7109375" style="65" bestFit="1" customWidth="1"/>
    <col min="12807" max="13060" width="9.140625" style="65"/>
    <col min="13061" max="13061" width="9.85546875" style="65" bestFit="1" customWidth="1"/>
    <col min="13062" max="13062" width="11.7109375" style="65" bestFit="1" customWidth="1"/>
    <col min="13063" max="13316" width="9.140625" style="65"/>
    <col min="13317" max="13317" width="9.85546875" style="65" bestFit="1" customWidth="1"/>
    <col min="13318" max="13318" width="11.7109375" style="65" bestFit="1" customWidth="1"/>
    <col min="13319" max="13572" width="9.140625" style="65"/>
    <col min="13573" max="13573" width="9.85546875" style="65" bestFit="1" customWidth="1"/>
    <col min="13574" max="13574" width="11.7109375" style="65" bestFit="1" customWidth="1"/>
    <col min="13575" max="13828" width="9.140625" style="65"/>
    <col min="13829" max="13829" width="9.85546875" style="65" bestFit="1" customWidth="1"/>
    <col min="13830" max="13830" width="11.7109375" style="65" bestFit="1" customWidth="1"/>
    <col min="13831" max="14084" width="9.140625" style="65"/>
    <col min="14085" max="14085" width="9.85546875" style="65" bestFit="1" customWidth="1"/>
    <col min="14086" max="14086" width="11.7109375" style="65" bestFit="1" customWidth="1"/>
    <col min="14087" max="14340" width="9.140625" style="65"/>
    <col min="14341" max="14341" width="9.85546875" style="65" bestFit="1" customWidth="1"/>
    <col min="14342" max="14342" width="11.7109375" style="65" bestFit="1" customWidth="1"/>
    <col min="14343" max="14596" width="9.140625" style="65"/>
    <col min="14597" max="14597" width="9.85546875" style="65" bestFit="1" customWidth="1"/>
    <col min="14598" max="14598" width="11.7109375" style="65" bestFit="1" customWidth="1"/>
    <col min="14599" max="14852" width="9.140625" style="65"/>
    <col min="14853" max="14853" width="9.85546875" style="65" bestFit="1" customWidth="1"/>
    <col min="14854" max="14854" width="11.7109375" style="65" bestFit="1" customWidth="1"/>
    <col min="14855" max="15108" width="9.140625" style="65"/>
    <col min="15109" max="15109" width="9.85546875" style="65" bestFit="1" customWidth="1"/>
    <col min="15110" max="15110" width="11.7109375" style="65" bestFit="1" customWidth="1"/>
    <col min="15111" max="15364" width="9.140625" style="65"/>
    <col min="15365" max="15365" width="9.85546875" style="65" bestFit="1" customWidth="1"/>
    <col min="15366" max="15366" width="11.7109375" style="65" bestFit="1" customWidth="1"/>
    <col min="15367" max="15620" width="9.140625" style="65"/>
    <col min="15621" max="15621" width="9.85546875" style="65" bestFit="1" customWidth="1"/>
    <col min="15622" max="15622" width="11.7109375" style="65" bestFit="1" customWidth="1"/>
    <col min="15623" max="15876" width="9.140625" style="65"/>
    <col min="15877" max="15877" width="9.85546875" style="65" bestFit="1" customWidth="1"/>
    <col min="15878" max="15878" width="11.7109375" style="65" bestFit="1" customWidth="1"/>
    <col min="15879" max="16132" width="9.140625" style="65"/>
    <col min="16133" max="16133" width="9.85546875" style="65" bestFit="1" customWidth="1"/>
    <col min="16134" max="16134" width="11.7109375" style="65" bestFit="1" customWidth="1"/>
    <col min="16135" max="16384" width="9.140625" style="65"/>
  </cols>
  <sheetData>
    <row r="1" spans="1:11" x14ac:dyDescent="0.2">
      <c r="A1" s="205" t="s">
        <v>4</v>
      </c>
      <c r="B1" s="206"/>
      <c r="C1" s="206"/>
      <c r="D1" s="206"/>
      <c r="E1" s="206"/>
      <c r="F1" s="206"/>
      <c r="G1" s="206"/>
      <c r="H1" s="206"/>
    </row>
    <row r="2" spans="1:11" x14ac:dyDescent="0.2">
      <c r="A2" s="207" t="s">
        <v>301</v>
      </c>
      <c r="B2" s="208"/>
      <c r="C2" s="208"/>
      <c r="D2" s="208"/>
      <c r="E2" s="208"/>
      <c r="F2" s="208"/>
      <c r="G2" s="208"/>
      <c r="H2" s="208"/>
    </row>
    <row r="3" spans="1:11" x14ac:dyDescent="0.2">
      <c r="A3" s="218" t="s">
        <v>282</v>
      </c>
      <c r="B3" s="219"/>
      <c r="C3" s="219"/>
      <c r="D3" s="219"/>
      <c r="E3" s="219"/>
      <c r="F3" s="219"/>
      <c r="G3" s="219"/>
      <c r="H3" s="219"/>
      <c r="I3" s="219"/>
      <c r="J3" s="220"/>
      <c r="K3" s="220"/>
    </row>
    <row r="4" spans="1:11" x14ac:dyDescent="0.2">
      <c r="A4" s="221" t="s">
        <v>300</v>
      </c>
      <c r="B4" s="222"/>
      <c r="C4" s="222"/>
      <c r="D4" s="222"/>
      <c r="E4" s="222"/>
      <c r="F4" s="222"/>
      <c r="G4" s="222"/>
      <c r="H4" s="222"/>
      <c r="I4" s="222"/>
      <c r="J4" s="223"/>
      <c r="K4" s="223"/>
    </row>
    <row r="5" spans="1:11" x14ac:dyDescent="0.2">
      <c r="A5" s="224" t="s">
        <v>2</v>
      </c>
      <c r="B5" s="225"/>
      <c r="C5" s="225"/>
      <c r="D5" s="225"/>
      <c r="E5" s="225"/>
      <c r="F5" s="225"/>
      <c r="G5" s="224" t="s">
        <v>5</v>
      </c>
      <c r="H5" s="226" t="s">
        <v>194</v>
      </c>
      <c r="I5" s="227"/>
      <c r="J5" s="226" t="s">
        <v>190</v>
      </c>
      <c r="K5" s="227"/>
    </row>
    <row r="6" spans="1:11" x14ac:dyDescent="0.2">
      <c r="A6" s="225"/>
      <c r="B6" s="225"/>
      <c r="C6" s="225"/>
      <c r="D6" s="225"/>
      <c r="E6" s="225"/>
      <c r="F6" s="225"/>
      <c r="G6" s="225"/>
      <c r="H6" s="49" t="s">
        <v>191</v>
      </c>
      <c r="I6" s="49" t="s">
        <v>192</v>
      </c>
      <c r="J6" s="49" t="s">
        <v>191</v>
      </c>
      <c r="K6" s="49" t="s">
        <v>192</v>
      </c>
    </row>
    <row r="7" spans="1:11" x14ac:dyDescent="0.2">
      <c r="A7" s="229">
        <v>1</v>
      </c>
      <c r="B7" s="230"/>
      <c r="C7" s="230"/>
      <c r="D7" s="230"/>
      <c r="E7" s="230"/>
      <c r="F7" s="230"/>
      <c r="G7" s="48">
        <v>2</v>
      </c>
      <c r="H7" s="49">
        <v>3</v>
      </c>
      <c r="I7" s="49">
        <v>4</v>
      </c>
      <c r="J7" s="49">
        <v>5</v>
      </c>
      <c r="K7" s="49">
        <v>6</v>
      </c>
    </row>
    <row r="8" spans="1:11" x14ac:dyDescent="0.2">
      <c r="A8" s="204" t="s">
        <v>66</v>
      </c>
      <c r="B8" s="204"/>
      <c r="C8" s="204"/>
      <c r="D8" s="204"/>
      <c r="E8" s="204"/>
      <c r="F8" s="204"/>
      <c r="G8" s="68">
        <v>1</v>
      </c>
      <c r="H8" s="69">
        <v>1731043</v>
      </c>
      <c r="I8" s="69">
        <v>1731043</v>
      </c>
      <c r="J8" s="69">
        <v>2225635</v>
      </c>
      <c r="K8" s="69">
        <v>2225635</v>
      </c>
    </row>
    <row r="9" spans="1:11" x14ac:dyDescent="0.2">
      <c r="A9" s="204" t="s">
        <v>65</v>
      </c>
      <c r="B9" s="204"/>
      <c r="C9" s="204"/>
      <c r="D9" s="204"/>
      <c r="E9" s="204"/>
      <c r="F9" s="204"/>
      <c r="G9" s="68">
        <v>2</v>
      </c>
      <c r="H9" s="69">
        <v>91839</v>
      </c>
      <c r="I9" s="69">
        <v>91839</v>
      </c>
      <c r="J9" s="69">
        <v>130188</v>
      </c>
      <c r="K9" s="69">
        <v>130188</v>
      </c>
    </row>
    <row r="10" spans="1:11" x14ac:dyDescent="0.2">
      <c r="A10" s="204" t="s">
        <v>67</v>
      </c>
      <c r="B10" s="204"/>
      <c r="C10" s="204"/>
      <c r="D10" s="204"/>
      <c r="E10" s="204"/>
      <c r="F10" s="204"/>
      <c r="G10" s="68">
        <v>3</v>
      </c>
      <c r="H10" s="69">
        <v>0</v>
      </c>
      <c r="I10" s="69">
        <v>0</v>
      </c>
      <c r="J10" s="69">
        <v>0</v>
      </c>
      <c r="K10" s="69">
        <v>0</v>
      </c>
    </row>
    <row r="11" spans="1:11" x14ac:dyDescent="0.2">
      <c r="A11" s="204" t="s">
        <v>68</v>
      </c>
      <c r="B11" s="204"/>
      <c r="C11" s="204"/>
      <c r="D11" s="204"/>
      <c r="E11" s="204"/>
      <c r="F11" s="204"/>
      <c r="G11" s="68">
        <v>4</v>
      </c>
      <c r="H11" s="69">
        <v>0</v>
      </c>
      <c r="I11" s="69">
        <v>0</v>
      </c>
      <c r="J11" s="69">
        <v>0</v>
      </c>
      <c r="K11" s="69">
        <v>0</v>
      </c>
    </row>
    <row r="12" spans="1:11" x14ac:dyDescent="0.2">
      <c r="A12" s="204" t="s">
        <v>69</v>
      </c>
      <c r="B12" s="204"/>
      <c r="C12" s="204"/>
      <c r="D12" s="204"/>
      <c r="E12" s="204"/>
      <c r="F12" s="204"/>
      <c r="G12" s="68">
        <v>5</v>
      </c>
      <c r="H12" s="69">
        <v>432412</v>
      </c>
      <c r="I12" s="69">
        <v>432412</v>
      </c>
      <c r="J12" s="69">
        <v>450876</v>
      </c>
      <c r="K12" s="69">
        <v>450876</v>
      </c>
    </row>
    <row r="13" spans="1:11" ht="12.6" customHeight="1" x14ac:dyDescent="0.2">
      <c r="A13" s="204" t="s">
        <v>70</v>
      </c>
      <c r="B13" s="204"/>
      <c r="C13" s="204"/>
      <c r="D13" s="204"/>
      <c r="E13" s="204"/>
      <c r="F13" s="204"/>
      <c r="G13" s="68">
        <v>6</v>
      </c>
      <c r="H13" s="69">
        <v>122368</v>
      </c>
      <c r="I13" s="69">
        <v>122368</v>
      </c>
      <c r="J13" s="69">
        <v>139824</v>
      </c>
      <c r="K13" s="69">
        <v>139824</v>
      </c>
    </row>
    <row r="14" spans="1:11" ht="35.450000000000003" customHeight="1" x14ac:dyDescent="0.2">
      <c r="A14" s="204" t="s">
        <v>71</v>
      </c>
      <c r="B14" s="204"/>
      <c r="C14" s="204"/>
      <c r="D14" s="204"/>
      <c r="E14" s="204"/>
      <c r="F14" s="204"/>
      <c r="G14" s="68">
        <v>7</v>
      </c>
      <c r="H14" s="69">
        <v>-514</v>
      </c>
      <c r="I14" s="69">
        <v>-514</v>
      </c>
      <c r="J14" s="69">
        <v>1474</v>
      </c>
      <c r="K14" s="69">
        <v>1474</v>
      </c>
    </row>
    <row r="15" spans="1:11" ht="28.9" customHeight="1" x14ac:dyDescent="0.2">
      <c r="A15" s="204" t="s">
        <v>72</v>
      </c>
      <c r="B15" s="204"/>
      <c r="C15" s="204"/>
      <c r="D15" s="204"/>
      <c r="E15" s="204"/>
      <c r="F15" s="204"/>
      <c r="G15" s="68">
        <v>8</v>
      </c>
      <c r="H15" s="69">
        <v>75974</v>
      </c>
      <c r="I15" s="69">
        <v>75974</v>
      </c>
      <c r="J15" s="69">
        <v>3931</v>
      </c>
      <c r="K15" s="69">
        <v>3931</v>
      </c>
    </row>
    <row r="16" spans="1:11" ht="28.9" customHeight="1" x14ac:dyDescent="0.2">
      <c r="A16" s="204" t="s">
        <v>73</v>
      </c>
      <c r="B16" s="204"/>
      <c r="C16" s="204"/>
      <c r="D16" s="204"/>
      <c r="E16" s="204"/>
      <c r="F16" s="204"/>
      <c r="G16" s="68">
        <v>9</v>
      </c>
      <c r="H16" s="69">
        <v>0</v>
      </c>
      <c r="I16" s="69">
        <v>0</v>
      </c>
      <c r="J16" s="69">
        <v>0</v>
      </c>
      <c r="K16" s="69">
        <v>0</v>
      </c>
    </row>
    <row r="17" spans="1:11" ht="28.9" customHeight="1" x14ac:dyDescent="0.2">
      <c r="A17" s="204" t="s">
        <v>245</v>
      </c>
      <c r="B17" s="204"/>
      <c r="C17" s="204"/>
      <c r="D17" s="204"/>
      <c r="E17" s="204"/>
      <c r="F17" s="204"/>
      <c r="G17" s="68">
        <v>10</v>
      </c>
      <c r="H17" s="69">
        <v>0</v>
      </c>
      <c r="I17" s="69">
        <v>0</v>
      </c>
      <c r="J17" s="69">
        <v>0</v>
      </c>
      <c r="K17" s="69">
        <v>0</v>
      </c>
    </row>
    <row r="18" spans="1:11" x14ac:dyDescent="0.2">
      <c r="A18" s="204" t="s">
        <v>74</v>
      </c>
      <c r="B18" s="204"/>
      <c r="C18" s="204"/>
      <c r="D18" s="204"/>
      <c r="E18" s="204"/>
      <c r="F18" s="204"/>
      <c r="G18" s="68">
        <v>11</v>
      </c>
      <c r="H18" s="69">
        <v>0</v>
      </c>
      <c r="I18" s="69">
        <v>0</v>
      </c>
      <c r="J18" s="69">
        <v>0</v>
      </c>
      <c r="K18" s="69">
        <v>0</v>
      </c>
    </row>
    <row r="19" spans="1:11" x14ac:dyDescent="0.2">
      <c r="A19" s="204" t="s">
        <v>75</v>
      </c>
      <c r="B19" s="204"/>
      <c r="C19" s="204"/>
      <c r="D19" s="204"/>
      <c r="E19" s="204"/>
      <c r="F19" s="204"/>
      <c r="G19" s="68">
        <v>12</v>
      </c>
      <c r="H19" s="69">
        <v>8855</v>
      </c>
      <c r="I19" s="69">
        <v>8855</v>
      </c>
      <c r="J19" s="69">
        <v>-3892</v>
      </c>
      <c r="K19" s="69">
        <v>-3892</v>
      </c>
    </row>
    <row r="20" spans="1:11" ht="25.5" customHeight="1" x14ac:dyDescent="0.2">
      <c r="A20" s="204" t="s">
        <v>246</v>
      </c>
      <c r="B20" s="204"/>
      <c r="C20" s="204"/>
      <c r="D20" s="204"/>
      <c r="E20" s="204"/>
      <c r="F20" s="204"/>
      <c r="G20" s="68">
        <v>13</v>
      </c>
      <c r="H20" s="69">
        <v>0</v>
      </c>
      <c r="I20" s="69">
        <v>0</v>
      </c>
      <c r="J20" s="69">
        <v>0</v>
      </c>
      <c r="K20" s="69">
        <v>0</v>
      </c>
    </row>
    <row r="21" spans="1:11" ht="25.5" customHeight="1" x14ac:dyDescent="0.2">
      <c r="A21" s="204" t="s">
        <v>76</v>
      </c>
      <c r="B21" s="204"/>
      <c r="C21" s="204"/>
      <c r="D21" s="204"/>
      <c r="E21" s="204"/>
      <c r="F21" s="204"/>
      <c r="G21" s="68">
        <v>14</v>
      </c>
      <c r="H21" s="69">
        <v>0</v>
      </c>
      <c r="I21" s="69">
        <v>0</v>
      </c>
      <c r="J21" s="69">
        <v>0</v>
      </c>
      <c r="K21" s="69">
        <v>0</v>
      </c>
    </row>
    <row r="22" spans="1:11" x14ac:dyDescent="0.2">
      <c r="A22" s="204" t="s">
        <v>77</v>
      </c>
      <c r="B22" s="204"/>
      <c r="C22" s="204"/>
      <c r="D22" s="204"/>
      <c r="E22" s="204"/>
      <c r="F22" s="204"/>
      <c r="G22" s="68">
        <v>15</v>
      </c>
      <c r="H22" s="69">
        <v>6180</v>
      </c>
      <c r="I22" s="69">
        <v>6180</v>
      </c>
      <c r="J22" s="69">
        <v>9036</v>
      </c>
      <c r="K22" s="69">
        <v>9036</v>
      </c>
    </row>
    <row r="23" spans="1:11" x14ac:dyDescent="0.2">
      <c r="A23" s="204" t="s">
        <v>78</v>
      </c>
      <c r="B23" s="204"/>
      <c r="C23" s="204"/>
      <c r="D23" s="204"/>
      <c r="E23" s="204"/>
      <c r="F23" s="204"/>
      <c r="G23" s="68">
        <v>16</v>
      </c>
      <c r="H23" s="69">
        <v>56</v>
      </c>
      <c r="I23" s="69">
        <v>56</v>
      </c>
      <c r="J23" s="69">
        <v>8368</v>
      </c>
      <c r="K23" s="69">
        <v>8368</v>
      </c>
    </row>
    <row r="24" spans="1:11" ht="25.15" customHeight="1" x14ac:dyDescent="0.2">
      <c r="A24" s="209" t="s">
        <v>247</v>
      </c>
      <c r="B24" s="209"/>
      <c r="C24" s="209"/>
      <c r="D24" s="209"/>
      <c r="E24" s="209"/>
      <c r="F24" s="209"/>
      <c r="G24" s="70">
        <v>17</v>
      </c>
      <c r="H24" s="71">
        <f>H8-H9-H10+H11+H12-H13+H14+H15+H16+H17+H18+H19+H20+H22-H23+H21</f>
        <v>2039687</v>
      </c>
      <c r="I24" s="71">
        <f>I8-I9-I10+I11+I12-I13+I14+I15+I16+I17+I18+I19+I20+I22-I23+I21</f>
        <v>2039687</v>
      </c>
      <c r="J24" s="71">
        <f t="shared" ref="J24:K24" si="0">J8-J9-J10+J11+J12-J13+J14+J15+J16+J17+J18+J19+J20+J22-J23+J21</f>
        <v>2408680</v>
      </c>
      <c r="K24" s="71">
        <f t="shared" si="0"/>
        <v>2408680</v>
      </c>
    </row>
    <row r="25" spans="1:11" x14ac:dyDescent="0.2">
      <c r="A25" s="204" t="s">
        <v>79</v>
      </c>
      <c r="B25" s="204"/>
      <c r="C25" s="204"/>
      <c r="D25" s="204"/>
      <c r="E25" s="204"/>
      <c r="F25" s="204"/>
      <c r="G25" s="68">
        <v>18</v>
      </c>
      <c r="H25" s="69">
        <v>1341403</v>
      </c>
      <c r="I25" s="69">
        <v>1341403</v>
      </c>
      <c r="J25" s="69">
        <v>1601181</v>
      </c>
      <c r="K25" s="69">
        <v>1601181</v>
      </c>
    </row>
    <row r="26" spans="1:11" ht="24" customHeight="1" x14ac:dyDescent="0.2">
      <c r="A26" s="204" t="s">
        <v>238</v>
      </c>
      <c r="B26" s="204"/>
      <c r="C26" s="204"/>
      <c r="D26" s="204"/>
      <c r="E26" s="204"/>
      <c r="F26" s="204"/>
      <c r="G26" s="68">
        <v>19</v>
      </c>
      <c r="H26" s="69">
        <v>0</v>
      </c>
      <c r="I26" s="69">
        <v>0</v>
      </c>
      <c r="J26" s="69">
        <v>0</v>
      </c>
      <c r="K26" s="69">
        <v>0</v>
      </c>
    </row>
    <row r="27" spans="1:11" x14ac:dyDescent="0.2">
      <c r="A27" s="204" t="s">
        <v>80</v>
      </c>
      <c r="B27" s="204"/>
      <c r="C27" s="204"/>
      <c r="D27" s="204"/>
      <c r="E27" s="204"/>
      <c r="F27" s="204"/>
      <c r="G27" s="68">
        <v>20</v>
      </c>
      <c r="H27" s="69">
        <v>141140</v>
      </c>
      <c r="I27" s="69">
        <v>141140</v>
      </c>
      <c r="J27" s="69">
        <v>128101</v>
      </c>
      <c r="K27" s="69">
        <v>128101</v>
      </c>
    </row>
    <row r="28" spans="1:11" x14ac:dyDescent="0.2">
      <c r="A28" s="204" t="s">
        <v>81</v>
      </c>
      <c r="B28" s="204"/>
      <c r="C28" s="204"/>
      <c r="D28" s="204"/>
      <c r="E28" s="204"/>
      <c r="F28" s="204"/>
      <c r="G28" s="68">
        <v>21</v>
      </c>
      <c r="H28" s="69">
        <v>0</v>
      </c>
      <c r="I28" s="69">
        <v>0</v>
      </c>
      <c r="J28" s="69">
        <v>0</v>
      </c>
      <c r="K28" s="69">
        <v>0</v>
      </c>
    </row>
    <row r="29" spans="1:11" x14ac:dyDescent="0.2">
      <c r="A29" s="204" t="s">
        <v>248</v>
      </c>
      <c r="B29" s="204"/>
      <c r="C29" s="204"/>
      <c r="D29" s="204"/>
      <c r="E29" s="204"/>
      <c r="F29" s="204"/>
      <c r="G29" s="68">
        <v>22</v>
      </c>
      <c r="H29" s="69">
        <v>35274</v>
      </c>
      <c r="I29" s="69">
        <v>35274</v>
      </c>
      <c r="J29" s="69">
        <v>130624</v>
      </c>
      <c r="K29" s="69">
        <v>130624</v>
      </c>
    </row>
    <row r="30" spans="1:11" ht="35.25" customHeight="1" x14ac:dyDescent="0.2">
      <c r="A30" s="204" t="s">
        <v>249</v>
      </c>
      <c r="B30" s="204"/>
      <c r="C30" s="204"/>
      <c r="D30" s="204"/>
      <c r="E30" s="204"/>
      <c r="F30" s="204"/>
      <c r="G30" s="68">
        <v>23</v>
      </c>
      <c r="H30" s="69">
        <v>447575</v>
      </c>
      <c r="I30" s="69">
        <v>447575</v>
      </c>
      <c r="J30" s="69">
        <v>443274</v>
      </c>
      <c r="K30" s="69">
        <v>443274</v>
      </c>
    </row>
    <row r="31" spans="1:11" ht="26.45" customHeight="1" x14ac:dyDescent="0.2">
      <c r="A31" s="204" t="s">
        <v>82</v>
      </c>
      <c r="B31" s="204"/>
      <c r="C31" s="204"/>
      <c r="D31" s="204"/>
      <c r="E31" s="204"/>
      <c r="F31" s="204"/>
      <c r="G31" s="68">
        <v>24</v>
      </c>
      <c r="H31" s="69">
        <v>0</v>
      </c>
      <c r="I31" s="69">
        <v>0</v>
      </c>
      <c r="J31" s="69">
        <v>0</v>
      </c>
      <c r="K31" s="69">
        <v>0</v>
      </c>
    </row>
    <row r="32" spans="1:11" ht="26.45" customHeight="1" x14ac:dyDescent="0.2">
      <c r="A32" s="204" t="s">
        <v>83</v>
      </c>
      <c r="B32" s="204"/>
      <c r="C32" s="204"/>
      <c r="D32" s="204"/>
      <c r="E32" s="204"/>
      <c r="F32" s="204"/>
      <c r="G32" s="68">
        <v>25</v>
      </c>
      <c r="H32" s="69">
        <v>0</v>
      </c>
      <c r="I32" s="69">
        <v>0</v>
      </c>
      <c r="J32" s="69">
        <v>0</v>
      </c>
      <c r="K32" s="69">
        <v>0</v>
      </c>
    </row>
    <row r="33" spans="1:11" ht="14.45" customHeight="1" x14ac:dyDescent="0.2">
      <c r="A33" s="204" t="s">
        <v>84</v>
      </c>
      <c r="B33" s="204"/>
      <c r="C33" s="204"/>
      <c r="D33" s="204"/>
      <c r="E33" s="204"/>
      <c r="F33" s="204"/>
      <c r="G33" s="68">
        <v>26</v>
      </c>
      <c r="H33" s="69">
        <v>0</v>
      </c>
      <c r="I33" s="69">
        <v>0</v>
      </c>
      <c r="J33" s="69">
        <v>0</v>
      </c>
      <c r="K33" s="69">
        <v>0</v>
      </c>
    </row>
    <row r="34" spans="1:11" ht="25.5" customHeight="1" x14ac:dyDescent="0.2">
      <c r="A34" s="204" t="s">
        <v>250</v>
      </c>
      <c r="B34" s="204"/>
      <c r="C34" s="204"/>
      <c r="D34" s="204"/>
      <c r="E34" s="204"/>
      <c r="F34" s="204"/>
      <c r="G34" s="68">
        <v>27</v>
      </c>
      <c r="H34" s="69">
        <v>0</v>
      </c>
      <c r="I34" s="69">
        <v>0</v>
      </c>
      <c r="J34" s="69">
        <v>0</v>
      </c>
      <c r="K34" s="69">
        <v>0</v>
      </c>
    </row>
    <row r="35" spans="1:11" ht="37.5" customHeight="1" x14ac:dyDescent="0.2">
      <c r="A35" s="204" t="s">
        <v>85</v>
      </c>
      <c r="B35" s="204"/>
      <c r="C35" s="204"/>
      <c r="D35" s="204"/>
      <c r="E35" s="204"/>
      <c r="F35" s="204"/>
      <c r="G35" s="68">
        <v>28</v>
      </c>
      <c r="H35" s="69">
        <v>0</v>
      </c>
      <c r="I35" s="69">
        <v>0</v>
      </c>
      <c r="J35" s="69">
        <v>0</v>
      </c>
      <c r="K35" s="69">
        <v>0</v>
      </c>
    </row>
    <row r="36" spans="1:11" ht="27.75" customHeight="1" x14ac:dyDescent="0.2">
      <c r="A36" s="210" t="s">
        <v>251</v>
      </c>
      <c r="B36" s="210"/>
      <c r="C36" s="210"/>
      <c r="D36" s="210"/>
      <c r="E36" s="210"/>
      <c r="F36" s="210"/>
      <c r="G36" s="70">
        <v>29</v>
      </c>
      <c r="H36" s="71">
        <f>H24-H25-H26+H28-H27-H29-H30-H31-H32+H33+H34+H35</f>
        <v>74295</v>
      </c>
      <c r="I36" s="71">
        <f>I24-I25-I26+I28-I27-I29-I30-I31-I32+I33+I34+I35</f>
        <v>74295</v>
      </c>
      <c r="J36" s="71">
        <f t="shared" ref="J36:K36" si="1">J24-J25-J26+J28-J27-J29-J30-J31-J32+J33+J34+J35</f>
        <v>105500</v>
      </c>
      <c r="K36" s="71">
        <f t="shared" si="1"/>
        <v>105500</v>
      </c>
    </row>
    <row r="37" spans="1:11" ht="25.5" customHeight="1" x14ac:dyDescent="0.2">
      <c r="A37" s="204" t="s">
        <v>252</v>
      </c>
      <c r="B37" s="204"/>
      <c r="C37" s="204"/>
      <c r="D37" s="204"/>
      <c r="E37" s="204"/>
      <c r="F37" s="204"/>
      <c r="G37" s="68">
        <v>30</v>
      </c>
      <c r="H37" s="69">
        <v>0</v>
      </c>
      <c r="I37" s="69">
        <v>0</v>
      </c>
      <c r="J37" s="69">
        <v>0</v>
      </c>
      <c r="K37" s="69">
        <v>0</v>
      </c>
    </row>
    <row r="38" spans="1:11" ht="26.25" customHeight="1" x14ac:dyDescent="0.2">
      <c r="A38" s="210" t="s">
        <v>253</v>
      </c>
      <c r="B38" s="210"/>
      <c r="C38" s="210"/>
      <c r="D38" s="210"/>
      <c r="E38" s="210"/>
      <c r="F38" s="210"/>
      <c r="G38" s="70">
        <v>31</v>
      </c>
      <c r="H38" s="71">
        <f>H36-H37</f>
        <v>74295</v>
      </c>
      <c r="I38" s="71">
        <f>I36-I37</f>
        <v>74295</v>
      </c>
      <c r="J38" s="71">
        <f t="shared" ref="J38:K38" si="2">J36-J37</f>
        <v>105500</v>
      </c>
      <c r="K38" s="71">
        <f t="shared" si="2"/>
        <v>105500</v>
      </c>
    </row>
    <row r="39" spans="1:11" ht="29.25" customHeight="1" x14ac:dyDescent="0.2">
      <c r="A39" s="210" t="s">
        <v>254</v>
      </c>
      <c r="B39" s="210"/>
      <c r="C39" s="210"/>
      <c r="D39" s="210"/>
      <c r="E39" s="210"/>
      <c r="F39" s="210"/>
      <c r="G39" s="70">
        <v>32</v>
      </c>
      <c r="H39" s="71">
        <f>H40-H41</f>
        <v>0</v>
      </c>
      <c r="I39" s="71">
        <f>I40-I41</f>
        <v>0</v>
      </c>
      <c r="J39" s="71">
        <f t="shared" ref="J39:K39" si="3">J40-J41</f>
        <v>0</v>
      </c>
      <c r="K39" s="71">
        <f t="shared" si="3"/>
        <v>0</v>
      </c>
    </row>
    <row r="40" spans="1:11" ht="27.75" customHeight="1" x14ac:dyDescent="0.2">
      <c r="A40" s="204" t="s">
        <v>86</v>
      </c>
      <c r="B40" s="204"/>
      <c r="C40" s="204"/>
      <c r="D40" s="204"/>
      <c r="E40" s="204"/>
      <c r="F40" s="204"/>
      <c r="G40" s="68">
        <v>33</v>
      </c>
      <c r="H40" s="69">
        <v>0</v>
      </c>
      <c r="I40" s="69">
        <v>0</v>
      </c>
      <c r="J40" s="69">
        <v>0</v>
      </c>
      <c r="K40" s="69">
        <v>0</v>
      </c>
    </row>
    <row r="41" spans="1:11" ht="22.9" customHeight="1" x14ac:dyDescent="0.2">
      <c r="A41" s="204" t="s">
        <v>87</v>
      </c>
      <c r="B41" s="204"/>
      <c r="C41" s="204"/>
      <c r="D41" s="204"/>
      <c r="E41" s="204"/>
      <c r="F41" s="204"/>
      <c r="G41" s="68">
        <v>34</v>
      </c>
      <c r="H41" s="69">
        <v>0</v>
      </c>
      <c r="I41" s="69">
        <v>0</v>
      </c>
      <c r="J41" s="69">
        <v>0</v>
      </c>
      <c r="K41" s="69">
        <v>0</v>
      </c>
    </row>
    <row r="42" spans="1:11" x14ac:dyDescent="0.2">
      <c r="A42" s="210" t="s">
        <v>255</v>
      </c>
      <c r="B42" s="210"/>
      <c r="C42" s="210"/>
      <c r="D42" s="210"/>
      <c r="E42" s="210"/>
      <c r="F42" s="210"/>
      <c r="G42" s="70">
        <v>35</v>
      </c>
      <c r="H42" s="71">
        <f>H38+H39</f>
        <v>74295</v>
      </c>
      <c r="I42" s="71">
        <f>I38+I39</f>
        <v>74295</v>
      </c>
      <c r="J42" s="71">
        <f t="shared" ref="J42:K42" si="4">J38+J39</f>
        <v>105500</v>
      </c>
      <c r="K42" s="71">
        <f t="shared" si="4"/>
        <v>105500</v>
      </c>
    </row>
    <row r="43" spans="1:11" x14ac:dyDescent="0.2">
      <c r="A43" s="204" t="s">
        <v>88</v>
      </c>
      <c r="B43" s="204"/>
      <c r="C43" s="204"/>
      <c r="D43" s="204"/>
      <c r="E43" s="204"/>
      <c r="F43" s="204"/>
      <c r="G43" s="68">
        <v>36</v>
      </c>
      <c r="H43" s="69">
        <v>0</v>
      </c>
      <c r="I43" s="69">
        <v>0</v>
      </c>
      <c r="J43" s="69">
        <v>0</v>
      </c>
      <c r="K43" s="69">
        <v>0</v>
      </c>
    </row>
    <row r="44" spans="1:11" x14ac:dyDescent="0.2">
      <c r="A44" s="204" t="s">
        <v>89</v>
      </c>
      <c r="B44" s="204"/>
      <c r="C44" s="204"/>
      <c r="D44" s="204"/>
      <c r="E44" s="204"/>
      <c r="F44" s="204"/>
      <c r="G44" s="68">
        <v>37</v>
      </c>
      <c r="H44" s="69">
        <v>74295</v>
      </c>
      <c r="I44" s="69">
        <v>74295</v>
      </c>
      <c r="J44" s="69">
        <v>105500</v>
      </c>
      <c r="K44" s="69">
        <v>105500</v>
      </c>
    </row>
    <row r="45" spans="1:11" x14ac:dyDescent="0.2">
      <c r="A45" s="214" t="s">
        <v>14</v>
      </c>
      <c r="B45" s="215"/>
      <c r="C45" s="215"/>
      <c r="D45" s="215"/>
      <c r="E45" s="215"/>
      <c r="F45" s="215"/>
      <c r="G45" s="216"/>
      <c r="H45" s="216"/>
      <c r="I45" s="216"/>
      <c r="J45" s="217"/>
      <c r="K45" s="217"/>
    </row>
    <row r="46" spans="1:11" x14ac:dyDescent="0.2">
      <c r="A46" s="213" t="s">
        <v>90</v>
      </c>
      <c r="B46" s="213"/>
      <c r="C46" s="213"/>
      <c r="D46" s="213"/>
      <c r="E46" s="213"/>
      <c r="F46" s="213"/>
      <c r="G46" s="68">
        <v>38</v>
      </c>
      <c r="H46" s="73">
        <f>H42</f>
        <v>74295</v>
      </c>
      <c r="I46" s="73">
        <f>I42</f>
        <v>74295</v>
      </c>
      <c r="J46" s="73">
        <f t="shared" ref="J46:K46" si="5">J42</f>
        <v>105500</v>
      </c>
      <c r="K46" s="73">
        <f t="shared" si="5"/>
        <v>105500</v>
      </c>
    </row>
    <row r="47" spans="1:11" x14ac:dyDescent="0.2">
      <c r="A47" s="209" t="s">
        <v>256</v>
      </c>
      <c r="B47" s="209"/>
      <c r="C47" s="209"/>
      <c r="D47" s="209"/>
      <c r="E47" s="209"/>
      <c r="F47" s="209"/>
      <c r="G47" s="70">
        <v>39</v>
      </c>
      <c r="H47" s="71">
        <f>H48+H60</f>
        <v>-924462</v>
      </c>
      <c r="I47" s="71">
        <f>I48+I60</f>
        <v>-924462</v>
      </c>
      <c r="J47" s="71">
        <f t="shared" ref="J47:K47" si="6">J48+J60</f>
        <v>0</v>
      </c>
      <c r="K47" s="71">
        <f t="shared" si="6"/>
        <v>0</v>
      </c>
    </row>
    <row r="48" spans="1:11" ht="24.75" customHeight="1" x14ac:dyDescent="0.2">
      <c r="A48" s="211" t="s">
        <v>257</v>
      </c>
      <c r="B48" s="211"/>
      <c r="C48" s="211"/>
      <c r="D48" s="211"/>
      <c r="E48" s="211"/>
      <c r="F48" s="211"/>
      <c r="G48" s="70">
        <v>40</v>
      </c>
      <c r="H48" s="71">
        <f>SUM(H49:H55)+H58+H59</f>
        <v>66824</v>
      </c>
      <c r="I48" s="71">
        <f>SUM(I49:I55)+I58+I59</f>
        <v>66824</v>
      </c>
      <c r="J48" s="71">
        <f t="shared" ref="J48:K48" si="7">SUM(J49:J55)+J58+J59</f>
        <v>0</v>
      </c>
      <c r="K48" s="71">
        <f t="shared" si="7"/>
        <v>0</v>
      </c>
    </row>
    <row r="49" spans="1:11" x14ac:dyDescent="0.2">
      <c r="A49" s="212" t="s">
        <v>91</v>
      </c>
      <c r="B49" s="212"/>
      <c r="C49" s="212"/>
      <c r="D49" s="212"/>
      <c r="E49" s="212"/>
      <c r="F49" s="212"/>
      <c r="G49" s="68">
        <v>41</v>
      </c>
      <c r="H49" s="74">
        <v>0</v>
      </c>
      <c r="I49" s="74">
        <v>0</v>
      </c>
      <c r="J49" s="74">
        <v>0</v>
      </c>
      <c r="K49" s="74">
        <v>0</v>
      </c>
    </row>
    <row r="50" spans="1:11" x14ac:dyDescent="0.2">
      <c r="A50" s="212" t="s">
        <v>92</v>
      </c>
      <c r="B50" s="212"/>
      <c r="C50" s="212"/>
      <c r="D50" s="212"/>
      <c r="E50" s="212"/>
      <c r="F50" s="212"/>
      <c r="G50" s="68">
        <v>42</v>
      </c>
      <c r="H50" s="74">
        <v>0</v>
      </c>
      <c r="I50" s="74">
        <v>0</v>
      </c>
      <c r="J50" s="74">
        <v>0</v>
      </c>
      <c r="K50" s="74">
        <v>0</v>
      </c>
    </row>
    <row r="51" spans="1:11" ht="23.45" customHeight="1" x14ac:dyDescent="0.2">
      <c r="A51" s="212" t="s">
        <v>258</v>
      </c>
      <c r="B51" s="212"/>
      <c r="C51" s="212"/>
      <c r="D51" s="212"/>
      <c r="E51" s="212"/>
      <c r="F51" s="212"/>
      <c r="G51" s="68">
        <v>43</v>
      </c>
      <c r="H51" s="74">
        <v>0</v>
      </c>
      <c r="I51" s="74">
        <v>0</v>
      </c>
      <c r="J51" s="74">
        <v>0</v>
      </c>
      <c r="K51" s="74">
        <v>0</v>
      </c>
    </row>
    <row r="52" spans="1:11" ht="27" customHeight="1" x14ac:dyDescent="0.2">
      <c r="A52" s="212" t="s">
        <v>93</v>
      </c>
      <c r="B52" s="212"/>
      <c r="C52" s="212"/>
      <c r="D52" s="212"/>
      <c r="E52" s="212"/>
      <c r="F52" s="212"/>
      <c r="G52" s="68">
        <v>44</v>
      </c>
      <c r="H52" s="74">
        <v>0</v>
      </c>
      <c r="I52" s="74">
        <v>0</v>
      </c>
      <c r="J52" s="74">
        <v>0</v>
      </c>
      <c r="K52" s="74">
        <v>0</v>
      </c>
    </row>
    <row r="53" spans="1:11" ht="27" customHeight="1" x14ac:dyDescent="0.2">
      <c r="A53" s="212" t="s">
        <v>259</v>
      </c>
      <c r="B53" s="212"/>
      <c r="C53" s="212"/>
      <c r="D53" s="212"/>
      <c r="E53" s="212"/>
      <c r="F53" s="212"/>
      <c r="G53" s="68">
        <v>45</v>
      </c>
      <c r="H53" s="74">
        <v>0</v>
      </c>
      <c r="I53" s="74">
        <v>0</v>
      </c>
      <c r="J53" s="74">
        <v>0</v>
      </c>
      <c r="K53" s="74">
        <v>0</v>
      </c>
    </row>
    <row r="54" spans="1:11" ht="27.6" customHeight="1" x14ac:dyDescent="0.2">
      <c r="A54" s="212" t="s">
        <v>260</v>
      </c>
      <c r="B54" s="212"/>
      <c r="C54" s="212"/>
      <c r="D54" s="212"/>
      <c r="E54" s="212"/>
      <c r="F54" s="212"/>
      <c r="G54" s="68">
        <v>46</v>
      </c>
      <c r="H54" s="74">
        <v>66824</v>
      </c>
      <c r="I54" s="74">
        <v>66824</v>
      </c>
      <c r="J54" s="74">
        <v>0</v>
      </c>
      <c r="K54" s="74">
        <v>0</v>
      </c>
    </row>
    <row r="55" spans="1:11" ht="44.25" customHeight="1" x14ac:dyDescent="0.2">
      <c r="A55" s="228" t="s">
        <v>239</v>
      </c>
      <c r="B55" s="228"/>
      <c r="C55" s="228"/>
      <c r="D55" s="228"/>
      <c r="E55" s="228"/>
      <c r="F55" s="228"/>
      <c r="G55" s="68">
        <v>47</v>
      </c>
      <c r="H55" s="74">
        <v>0</v>
      </c>
      <c r="I55" s="74">
        <v>0</v>
      </c>
      <c r="J55" s="74">
        <v>0</v>
      </c>
      <c r="K55" s="74">
        <v>0</v>
      </c>
    </row>
    <row r="56" spans="1:11" ht="33" customHeight="1" x14ac:dyDescent="0.2">
      <c r="A56" s="228" t="s">
        <v>261</v>
      </c>
      <c r="B56" s="228"/>
      <c r="C56" s="228"/>
      <c r="D56" s="228"/>
      <c r="E56" s="228"/>
      <c r="F56" s="228"/>
      <c r="G56" s="68">
        <v>48</v>
      </c>
      <c r="H56" s="74">
        <v>0</v>
      </c>
      <c r="I56" s="74">
        <v>0</v>
      </c>
      <c r="J56" s="74">
        <v>0</v>
      </c>
      <c r="K56" s="74">
        <v>0</v>
      </c>
    </row>
    <row r="57" spans="1:11" ht="28.5" customHeight="1" x14ac:dyDescent="0.2">
      <c r="A57" s="228" t="s">
        <v>262</v>
      </c>
      <c r="B57" s="228"/>
      <c r="C57" s="228"/>
      <c r="D57" s="228"/>
      <c r="E57" s="228"/>
      <c r="F57" s="228"/>
      <c r="G57" s="68">
        <v>49</v>
      </c>
      <c r="H57" s="74">
        <v>0</v>
      </c>
      <c r="I57" s="74">
        <v>0</v>
      </c>
      <c r="J57" s="74">
        <v>0</v>
      </c>
      <c r="K57" s="74">
        <v>0</v>
      </c>
    </row>
    <row r="58" spans="1:11" ht="39" customHeight="1" x14ac:dyDescent="0.2">
      <c r="A58" s="228" t="s">
        <v>263</v>
      </c>
      <c r="B58" s="228"/>
      <c r="C58" s="228"/>
      <c r="D58" s="228"/>
      <c r="E58" s="228"/>
      <c r="F58" s="228"/>
      <c r="G58" s="68">
        <v>50</v>
      </c>
      <c r="H58" s="74">
        <v>0</v>
      </c>
      <c r="I58" s="74">
        <v>0</v>
      </c>
      <c r="J58" s="74">
        <v>0</v>
      </c>
      <c r="K58" s="74">
        <v>0</v>
      </c>
    </row>
    <row r="59" spans="1:11" ht="24" customHeight="1" x14ac:dyDescent="0.2">
      <c r="A59" s="228" t="s">
        <v>264</v>
      </c>
      <c r="B59" s="228"/>
      <c r="C59" s="228"/>
      <c r="D59" s="228"/>
      <c r="E59" s="228"/>
      <c r="F59" s="228"/>
      <c r="G59" s="68">
        <v>51</v>
      </c>
      <c r="H59" s="74">
        <v>0</v>
      </c>
      <c r="I59" s="74">
        <v>0</v>
      </c>
      <c r="J59" s="74">
        <v>0</v>
      </c>
      <c r="K59" s="74">
        <v>0</v>
      </c>
    </row>
    <row r="60" spans="1:11" ht="25.15" customHeight="1" x14ac:dyDescent="0.2">
      <c r="A60" s="211" t="s">
        <v>265</v>
      </c>
      <c r="B60" s="211"/>
      <c r="C60" s="211"/>
      <c r="D60" s="211"/>
      <c r="E60" s="211"/>
      <c r="F60" s="211"/>
      <c r="G60" s="70">
        <v>52</v>
      </c>
      <c r="H60" s="71">
        <f>SUM(H61:H68)</f>
        <v>-991286</v>
      </c>
      <c r="I60" s="71">
        <f>SUM(I61:I68)</f>
        <v>-991286</v>
      </c>
      <c r="J60" s="71">
        <f t="shared" ref="J60:K60" si="8">SUM(J61:J68)</f>
        <v>0</v>
      </c>
      <c r="K60" s="71">
        <f t="shared" si="8"/>
        <v>0</v>
      </c>
    </row>
    <row r="61" spans="1:11" ht="12.75" customHeight="1" x14ac:dyDescent="0.2">
      <c r="A61" s="228" t="s">
        <v>94</v>
      </c>
      <c r="B61" s="228"/>
      <c r="C61" s="228"/>
      <c r="D61" s="228"/>
      <c r="E61" s="228"/>
      <c r="F61" s="228"/>
      <c r="G61" s="68">
        <v>53</v>
      </c>
      <c r="H61" s="74">
        <v>0</v>
      </c>
      <c r="I61" s="74">
        <v>0</v>
      </c>
      <c r="J61" s="74">
        <v>0</v>
      </c>
      <c r="K61" s="74">
        <v>0</v>
      </c>
    </row>
    <row r="62" spans="1:11" ht="12.75" customHeight="1" x14ac:dyDescent="0.2">
      <c r="A62" s="228" t="s">
        <v>266</v>
      </c>
      <c r="B62" s="228"/>
      <c r="C62" s="228"/>
      <c r="D62" s="228"/>
      <c r="E62" s="228"/>
      <c r="F62" s="228"/>
      <c r="G62" s="68">
        <v>54</v>
      </c>
      <c r="H62" s="74">
        <v>0</v>
      </c>
      <c r="I62" s="74">
        <v>0</v>
      </c>
      <c r="J62" s="74">
        <v>0</v>
      </c>
      <c r="K62" s="74">
        <v>0</v>
      </c>
    </row>
    <row r="63" spans="1:11" ht="12.75" customHeight="1" x14ac:dyDescent="0.2">
      <c r="A63" s="228" t="s">
        <v>267</v>
      </c>
      <c r="B63" s="228"/>
      <c r="C63" s="228"/>
      <c r="D63" s="228"/>
      <c r="E63" s="228"/>
      <c r="F63" s="228"/>
      <c r="G63" s="68">
        <v>55</v>
      </c>
      <c r="H63" s="74">
        <v>0</v>
      </c>
      <c r="I63" s="74">
        <v>0</v>
      </c>
      <c r="J63" s="74">
        <v>0</v>
      </c>
      <c r="K63" s="74">
        <v>0</v>
      </c>
    </row>
    <row r="64" spans="1:11" ht="12.75" customHeight="1" x14ac:dyDescent="0.2">
      <c r="A64" s="228" t="s">
        <v>95</v>
      </c>
      <c r="B64" s="228"/>
      <c r="C64" s="228"/>
      <c r="D64" s="228"/>
      <c r="E64" s="228"/>
      <c r="F64" s="228"/>
      <c r="G64" s="68">
        <v>56</v>
      </c>
      <c r="H64" s="74">
        <v>0</v>
      </c>
      <c r="I64" s="74">
        <v>0</v>
      </c>
      <c r="J64" s="74">
        <v>0</v>
      </c>
      <c r="K64" s="74">
        <v>0</v>
      </c>
    </row>
    <row r="65" spans="1:11" ht="25.5" customHeight="1" x14ac:dyDescent="0.2">
      <c r="A65" s="228" t="s">
        <v>96</v>
      </c>
      <c r="B65" s="228"/>
      <c r="C65" s="228"/>
      <c r="D65" s="228"/>
      <c r="E65" s="228"/>
      <c r="F65" s="228"/>
      <c r="G65" s="68">
        <v>57</v>
      </c>
      <c r="H65" s="74">
        <v>-991286</v>
      </c>
      <c r="I65" s="74">
        <v>-991286</v>
      </c>
      <c r="J65" s="74">
        <v>0</v>
      </c>
      <c r="K65" s="74">
        <v>0</v>
      </c>
    </row>
    <row r="66" spans="1:11" ht="12.75" customHeight="1" x14ac:dyDescent="0.2">
      <c r="A66" s="228" t="s">
        <v>93</v>
      </c>
      <c r="B66" s="228"/>
      <c r="C66" s="228"/>
      <c r="D66" s="228"/>
      <c r="E66" s="228"/>
      <c r="F66" s="228"/>
      <c r="G66" s="68">
        <v>58</v>
      </c>
      <c r="H66" s="74">
        <v>0</v>
      </c>
      <c r="I66" s="74">
        <v>0</v>
      </c>
      <c r="J66" s="74">
        <v>0</v>
      </c>
      <c r="K66" s="74">
        <v>0</v>
      </c>
    </row>
    <row r="67" spans="1:11" ht="24.75" customHeight="1" x14ac:dyDescent="0.2">
      <c r="A67" s="228" t="s">
        <v>97</v>
      </c>
      <c r="B67" s="228"/>
      <c r="C67" s="228"/>
      <c r="D67" s="228"/>
      <c r="E67" s="228"/>
      <c r="F67" s="228"/>
      <c r="G67" s="68">
        <v>59</v>
      </c>
      <c r="H67" s="74">
        <v>0</v>
      </c>
      <c r="I67" s="74">
        <v>0</v>
      </c>
      <c r="J67" s="74">
        <v>0</v>
      </c>
      <c r="K67" s="74">
        <v>0</v>
      </c>
    </row>
    <row r="68" spans="1:11" ht="22.9" customHeight="1" x14ac:dyDescent="0.2">
      <c r="A68" s="228" t="s">
        <v>98</v>
      </c>
      <c r="B68" s="228"/>
      <c r="C68" s="228"/>
      <c r="D68" s="228"/>
      <c r="E68" s="228"/>
      <c r="F68" s="228"/>
      <c r="G68" s="68">
        <v>60</v>
      </c>
      <c r="H68" s="74">
        <v>0</v>
      </c>
      <c r="I68" s="74">
        <v>0</v>
      </c>
      <c r="J68" s="74">
        <v>0</v>
      </c>
      <c r="K68" s="74">
        <v>0</v>
      </c>
    </row>
    <row r="69" spans="1:11" ht="12.75" customHeight="1" x14ac:dyDescent="0.2">
      <c r="A69" s="211" t="s">
        <v>268</v>
      </c>
      <c r="B69" s="211"/>
      <c r="C69" s="211"/>
      <c r="D69" s="211"/>
      <c r="E69" s="211"/>
      <c r="F69" s="211"/>
      <c r="G69" s="70">
        <v>61</v>
      </c>
      <c r="H69" s="75">
        <f>H46+H47</f>
        <v>-850167</v>
      </c>
      <c r="I69" s="75">
        <f>I46+I47</f>
        <v>-850167</v>
      </c>
      <c r="J69" s="75">
        <f t="shared" ref="J69:K69" si="9">J46+J47</f>
        <v>105500</v>
      </c>
      <c r="K69" s="75">
        <f t="shared" si="9"/>
        <v>105500</v>
      </c>
    </row>
    <row r="70" spans="1:11" ht="12.75" customHeight="1" x14ac:dyDescent="0.2">
      <c r="A70" s="231" t="s">
        <v>99</v>
      </c>
      <c r="B70" s="231"/>
      <c r="C70" s="231"/>
      <c r="D70" s="231"/>
      <c r="E70" s="231"/>
      <c r="F70" s="231"/>
      <c r="G70" s="68">
        <v>62</v>
      </c>
      <c r="H70" s="69">
        <v>0</v>
      </c>
      <c r="I70" s="69">
        <v>0</v>
      </c>
      <c r="J70" s="69">
        <v>0</v>
      </c>
      <c r="K70" s="69">
        <v>0</v>
      </c>
    </row>
    <row r="71" spans="1:11" x14ac:dyDescent="0.2">
      <c r="A71" s="213" t="s">
        <v>100</v>
      </c>
      <c r="B71" s="213"/>
      <c r="C71" s="213"/>
      <c r="D71" s="213"/>
      <c r="E71" s="213"/>
      <c r="F71" s="213"/>
      <c r="G71" s="68">
        <v>63</v>
      </c>
      <c r="H71" s="74">
        <v>-850167</v>
      </c>
      <c r="I71" s="76">
        <v>-850167</v>
      </c>
      <c r="J71" s="76">
        <v>105500</v>
      </c>
      <c r="K71" s="76">
        <v>105500</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 zoomScale="110" zoomScaleNormal="100" workbookViewId="0">
      <selection activeCell="H60" sqref="H60"/>
    </sheetView>
  </sheetViews>
  <sheetFormatPr defaultRowHeight="12.75" x14ac:dyDescent="0.2"/>
  <cols>
    <col min="1" max="7" width="9.140625" style="65"/>
    <col min="8" max="8" width="9.85546875" style="64" customWidth="1"/>
    <col min="9" max="9" width="12" style="64" customWidth="1"/>
    <col min="10" max="10" width="10.28515625" style="65" bestFit="1" customWidth="1"/>
    <col min="11" max="11" width="12.28515625" style="65" bestFit="1" customWidth="1"/>
    <col min="12" max="262" width="9.140625" style="65"/>
    <col min="263" max="264" width="9.85546875" style="65" bestFit="1" customWidth="1"/>
    <col min="265" max="265" width="12" style="65" bestFit="1" customWidth="1"/>
    <col min="266" max="266" width="10.28515625" style="65" bestFit="1" customWidth="1"/>
    <col min="267" max="267" width="12.28515625" style="65" bestFit="1" customWidth="1"/>
    <col min="268" max="518" width="9.140625" style="65"/>
    <col min="519" max="520" width="9.85546875" style="65" bestFit="1" customWidth="1"/>
    <col min="521" max="521" width="12" style="65" bestFit="1" customWidth="1"/>
    <col min="522" max="522" width="10.28515625" style="65" bestFit="1" customWidth="1"/>
    <col min="523" max="523" width="12.28515625" style="65" bestFit="1" customWidth="1"/>
    <col min="524" max="774" width="9.140625" style="65"/>
    <col min="775" max="776" width="9.85546875" style="65" bestFit="1" customWidth="1"/>
    <col min="777" max="777" width="12" style="65" bestFit="1" customWidth="1"/>
    <col min="778" max="778" width="10.28515625" style="65" bestFit="1" customWidth="1"/>
    <col min="779" max="779" width="12.28515625" style="65" bestFit="1" customWidth="1"/>
    <col min="780" max="1030" width="9.140625" style="65"/>
    <col min="1031" max="1032" width="9.85546875" style="65" bestFit="1" customWidth="1"/>
    <col min="1033" max="1033" width="12" style="65" bestFit="1" customWidth="1"/>
    <col min="1034" max="1034" width="10.28515625" style="65" bestFit="1" customWidth="1"/>
    <col min="1035" max="1035" width="12.28515625" style="65" bestFit="1" customWidth="1"/>
    <col min="1036" max="1286" width="9.140625" style="65"/>
    <col min="1287" max="1288" width="9.85546875" style="65" bestFit="1" customWidth="1"/>
    <col min="1289" max="1289" width="12" style="65" bestFit="1" customWidth="1"/>
    <col min="1290" max="1290" width="10.28515625" style="65" bestFit="1" customWidth="1"/>
    <col min="1291" max="1291" width="12.28515625" style="65" bestFit="1" customWidth="1"/>
    <col min="1292" max="1542" width="9.140625" style="65"/>
    <col min="1543" max="1544" width="9.85546875" style="65" bestFit="1" customWidth="1"/>
    <col min="1545" max="1545" width="12" style="65" bestFit="1" customWidth="1"/>
    <col min="1546" max="1546" width="10.28515625" style="65" bestFit="1" customWidth="1"/>
    <col min="1547" max="1547" width="12.28515625" style="65" bestFit="1" customWidth="1"/>
    <col min="1548" max="1798" width="9.140625" style="65"/>
    <col min="1799" max="1800" width="9.85546875" style="65" bestFit="1" customWidth="1"/>
    <col min="1801" max="1801" width="12" style="65" bestFit="1" customWidth="1"/>
    <col min="1802" max="1802" width="10.28515625" style="65" bestFit="1" customWidth="1"/>
    <col min="1803" max="1803" width="12.28515625" style="65" bestFit="1" customWidth="1"/>
    <col min="1804" max="2054" width="9.140625" style="65"/>
    <col min="2055" max="2056" width="9.85546875" style="65" bestFit="1" customWidth="1"/>
    <col min="2057" max="2057" width="12" style="65" bestFit="1" customWidth="1"/>
    <col min="2058" max="2058" width="10.28515625" style="65" bestFit="1" customWidth="1"/>
    <col min="2059" max="2059" width="12.28515625" style="65" bestFit="1" customWidth="1"/>
    <col min="2060" max="2310" width="9.140625" style="65"/>
    <col min="2311" max="2312" width="9.85546875" style="65" bestFit="1" customWidth="1"/>
    <col min="2313" max="2313" width="12" style="65" bestFit="1" customWidth="1"/>
    <col min="2314" max="2314" width="10.28515625" style="65" bestFit="1" customWidth="1"/>
    <col min="2315" max="2315" width="12.28515625" style="65" bestFit="1" customWidth="1"/>
    <col min="2316" max="2566" width="9.140625" style="65"/>
    <col min="2567" max="2568" width="9.85546875" style="65" bestFit="1" customWidth="1"/>
    <col min="2569" max="2569" width="12" style="65" bestFit="1" customWidth="1"/>
    <col min="2570" max="2570" width="10.28515625" style="65" bestFit="1" customWidth="1"/>
    <col min="2571" max="2571" width="12.28515625" style="65" bestFit="1" customWidth="1"/>
    <col min="2572" max="2822" width="9.140625" style="65"/>
    <col min="2823" max="2824" width="9.85546875" style="65" bestFit="1" customWidth="1"/>
    <col min="2825" max="2825" width="12" style="65" bestFit="1" customWidth="1"/>
    <col min="2826" max="2826" width="10.28515625" style="65" bestFit="1" customWidth="1"/>
    <col min="2827" max="2827" width="12.28515625" style="65" bestFit="1" customWidth="1"/>
    <col min="2828" max="3078" width="9.140625" style="65"/>
    <col min="3079" max="3080" width="9.85546875" style="65" bestFit="1" customWidth="1"/>
    <col min="3081" max="3081" width="12" style="65" bestFit="1" customWidth="1"/>
    <col min="3082" max="3082" width="10.28515625" style="65" bestFit="1" customWidth="1"/>
    <col min="3083" max="3083" width="12.28515625" style="65" bestFit="1" customWidth="1"/>
    <col min="3084" max="3334" width="9.140625" style="65"/>
    <col min="3335" max="3336" width="9.85546875" style="65" bestFit="1" customWidth="1"/>
    <col min="3337" max="3337" width="12" style="65" bestFit="1" customWidth="1"/>
    <col min="3338" max="3338" width="10.28515625" style="65" bestFit="1" customWidth="1"/>
    <col min="3339" max="3339" width="12.28515625" style="65" bestFit="1" customWidth="1"/>
    <col min="3340" max="3590" width="9.140625" style="65"/>
    <col min="3591" max="3592" width="9.85546875" style="65" bestFit="1" customWidth="1"/>
    <col min="3593" max="3593" width="12" style="65" bestFit="1" customWidth="1"/>
    <col min="3594" max="3594" width="10.28515625" style="65" bestFit="1" customWidth="1"/>
    <col min="3595" max="3595" width="12.28515625" style="65" bestFit="1" customWidth="1"/>
    <col min="3596" max="3846" width="9.140625" style="65"/>
    <col min="3847" max="3848" width="9.85546875" style="65" bestFit="1" customWidth="1"/>
    <col min="3849" max="3849" width="12" style="65" bestFit="1" customWidth="1"/>
    <col min="3850" max="3850" width="10.28515625" style="65" bestFit="1" customWidth="1"/>
    <col min="3851" max="3851" width="12.28515625" style="65" bestFit="1" customWidth="1"/>
    <col min="3852" max="4102" width="9.140625" style="65"/>
    <col min="4103" max="4104" width="9.85546875" style="65" bestFit="1" customWidth="1"/>
    <col min="4105" max="4105" width="12" style="65" bestFit="1" customWidth="1"/>
    <col min="4106" max="4106" width="10.28515625" style="65" bestFit="1" customWidth="1"/>
    <col min="4107" max="4107" width="12.28515625" style="65" bestFit="1" customWidth="1"/>
    <col min="4108" max="4358" width="9.140625" style="65"/>
    <col min="4359" max="4360" width="9.85546875" style="65" bestFit="1" customWidth="1"/>
    <col min="4361" max="4361" width="12" style="65" bestFit="1" customWidth="1"/>
    <col min="4362" max="4362" width="10.28515625" style="65" bestFit="1" customWidth="1"/>
    <col min="4363" max="4363" width="12.28515625" style="65" bestFit="1" customWidth="1"/>
    <col min="4364" max="4614" width="9.140625" style="65"/>
    <col min="4615" max="4616" width="9.85546875" style="65" bestFit="1" customWidth="1"/>
    <col min="4617" max="4617" width="12" style="65" bestFit="1" customWidth="1"/>
    <col min="4618" max="4618" width="10.28515625" style="65" bestFit="1" customWidth="1"/>
    <col min="4619" max="4619" width="12.28515625" style="65" bestFit="1" customWidth="1"/>
    <col min="4620" max="4870" width="9.140625" style="65"/>
    <col min="4871" max="4872" width="9.85546875" style="65" bestFit="1" customWidth="1"/>
    <col min="4873" max="4873" width="12" style="65" bestFit="1" customWidth="1"/>
    <col min="4874" max="4874" width="10.28515625" style="65" bestFit="1" customWidth="1"/>
    <col min="4875" max="4875" width="12.28515625" style="65" bestFit="1" customWidth="1"/>
    <col min="4876" max="5126" width="9.140625" style="65"/>
    <col min="5127" max="5128" width="9.85546875" style="65" bestFit="1" customWidth="1"/>
    <col min="5129" max="5129" width="12" style="65" bestFit="1" customWidth="1"/>
    <col min="5130" max="5130" width="10.28515625" style="65" bestFit="1" customWidth="1"/>
    <col min="5131" max="5131" width="12.28515625" style="65" bestFit="1" customWidth="1"/>
    <col min="5132" max="5382" width="9.140625" style="65"/>
    <col min="5383" max="5384" width="9.85546875" style="65" bestFit="1" customWidth="1"/>
    <col min="5385" max="5385" width="12" style="65" bestFit="1" customWidth="1"/>
    <col min="5386" max="5386" width="10.28515625" style="65" bestFit="1" customWidth="1"/>
    <col min="5387" max="5387" width="12.28515625" style="65" bestFit="1" customWidth="1"/>
    <col min="5388" max="5638" width="9.140625" style="65"/>
    <col min="5639" max="5640" width="9.85546875" style="65" bestFit="1" customWidth="1"/>
    <col min="5641" max="5641" width="12" style="65" bestFit="1" customWidth="1"/>
    <col min="5642" max="5642" width="10.28515625" style="65" bestFit="1" customWidth="1"/>
    <col min="5643" max="5643" width="12.28515625" style="65" bestFit="1" customWidth="1"/>
    <col min="5644" max="5894" width="9.140625" style="65"/>
    <col min="5895" max="5896" width="9.85546875" style="65" bestFit="1" customWidth="1"/>
    <col min="5897" max="5897" width="12" style="65" bestFit="1" customWidth="1"/>
    <col min="5898" max="5898" width="10.28515625" style="65" bestFit="1" customWidth="1"/>
    <col min="5899" max="5899" width="12.28515625" style="65" bestFit="1" customWidth="1"/>
    <col min="5900" max="6150" width="9.140625" style="65"/>
    <col min="6151" max="6152" width="9.85546875" style="65" bestFit="1" customWidth="1"/>
    <col min="6153" max="6153" width="12" style="65" bestFit="1" customWidth="1"/>
    <col min="6154" max="6154" width="10.28515625" style="65" bestFit="1" customWidth="1"/>
    <col min="6155" max="6155" width="12.28515625" style="65" bestFit="1" customWidth="1"/>
    <col min="6156" max="6406" width="9.140625" style="65"/>
    <col min="6407" max="6408" width="9.85546875" style="65" bestFit="1" customWidth="1"/>
    <col min="6409" max="6409" width="12" style="65" bestFit="1" customWidth="1"/>
    <col min="6410" max="6410" width="10.28515625" style="65" bestFit="1" customWidth="1"/>
    <col min="6411" max="6411" width="12.28515625" style="65" bestFit="1" customWidth="1"/>
    <col min="6412" max="6662" width="9.140625" style="65"/>
    <col min="6663" max="6664" width="9.85546875" style="65" bestFit="1" customWidth="1"/>
    <col min="6665" max="6665" width="12" style="65" bestFit="1" customWidth="1"/>
    <col min="6666" max="6666" width="10.28515625" style="65" bestFit="1" customWidth="1"/>
    <col min="6667" max="6667" width="12.28515625" style="65" bestFit="1" customWidth="1"/>
    <col min="6668" max="6918" width="9.140625" style="65"/>
    <col min="6919" max="6920" width="9.85546875" style="65" bestFit="1" customWidth="1"/>
    <col min="6921" max="6921" width="12" style="65" bestFit="1" customWidth="1"/>
    <col min="6922" max="6922" width="10.28515625" style="65" bestFit="1" customWidth="1"/>
    <col min="6923" max="6923" width="12.28515625" style="65" bestFit="1" customWidth="1"/>
    <col min="6924" max="7174" width="9.140625" style="65"/>
    <col min="7175" max="7176" width="9.85546875" style="65" bestFit="1" customWidth="1"/>
    <col min="7177" max="7177" width="12" style="65" bestFit="1" customWidth="1"/>
    <col min="7178" max="7178" width="10.28515625" style="65" bestFit="1" customWidth="1"/>
    <col min="7179" max="7179" width="12.28515625" style="65" bestFit="1" customWidth="1"/>
    <col min="7180" max="7430" width="9.140625" style="65"/>
    <col min="7431" max="7432" width="9.85546875" style="65" bestFit="1" customWidth="1"/>
    <col min="7433" max="7433" width="12" style="65" bestFit="1" customWidth="1"/>
    <col min="7434" max="7434" width="10.28515625" style="65" bestFit="1" customWidth="1"/>
    <col min="7435" max="7435" width="12.28515625" style="65" bestFit="1" customWidth="1"/>
    <col min="7436" max="7686" width="9.140625" style="65"/>
    <col min="7687" max="7688" width="9.85546875" style="65" bestFit="1" customWidth="1"/>
    <col min="7689" max="7689" width="12" style="65" bestFit="1" customWidth="1"/>
    <col min="7690" max="7690" width="10.28515625" style="65" bestFit="1" customWidth="1"/>
    <col min="7691" max="7691" width="12.28515625" style="65" bestFit="1" customWidth="1"/>
    <col min="7692" max="7942" width="9.140625" style="65"/>
    <col min="7943" max="7944" width="9.85546875" style="65" bestFit="1" customWidth="1"/>
    <col min="7945" max="7945" width="12" style="65" bestFit="1" customWidth="1"/>
    <col min="7946" max="7946" width="10.28515625" style="65" bestFit="1" customWidth="1"/>
    <col min="7947" max="7947" width="12.28515625" style="65" bestFit="1" customWidth="1"/>
    <col min="7948" max="8198" width="9.140625" style="65"/>
    <col min="8199" max="8200" width="9.85546875" style="65" bestFit="1" customWidth="1"/>
    <col min="8201" max="8201" width="12" style="65" bestFit="1" customWidth="1"/>
    <col min="8202" max="8202" width="10.28515625" style="65" bestFit="1" customWidth="1"/>
    <col min="8203" max="8203" width="12.28515625" style="65" bestFit="1" customWidth="1"/>
    <col min="8204" max="8454" width="9.140625" style="65"/>
    <col min="8455" max="8456" width="9.85546875" style="65" bestFit="1" customWidth="1"/>
    <col min="8457" max="8457" width="12" style="65" bestFit="1" customWidth="1"/>
    <col min="8458" max="8458" width="10.28515625" style="65" bestFit="1" customWidth="1"/>
    <col min="8459" max="8459" width="12.28515625" style="65" bestFit="1" customWidth="1"/>
    <col min="8460" max="8710" width="9.140625" style="65"/>
    <col min="8711" max="8712" width="9.85546875" style="65" bestFit="1" customWidth="1"/>
    <col min="8713" max="8713" width="12" style="65" bestFit="1" customWidth="1"/>
    <col min="8714" max="8714" width="10.28515625" style="65" bestFit="1" customWidth="1"/>
    <col min="8715" max="8715" width="12.28515625" style="65" bestFit="1" customWidth="1"/>
    <col min="8716" max="8966" width="9.140625" style="65"/>
    <col min="8967" max="8968" width="9.85546875" style="65" bestFit="1" customWidth="1"/>
    <col min="8969" max="8969" width="12" style="65" bestFit="1" customWidth="1"/>
    <col min="8970" max="8970" width="10.28515625" style="65" bestFit="1" customWidth="1"/>
    <col min="8971" max="8971" width="12.28515625" style="65" bestFit="1" customWidth="1"/>
    <col min="8972" max="9222" width="9.140625" style="65"/>
    <col min="9223" max="9224" width="9.85546875" style="65" bestFit="1" customWidth="1"/>
    <col min="9225" max="9225" width="12" style="65" bestFit="1" customWidth="1"/>
    <col min="9226" max="9226" width="10.28515625" style="65" bestFit="1" customWidth="1"/>
    <col min="9227" max="9227" width="12.28515625" style="65" bestFit="1" customWidth="1"/>
    <col min="9228" max="9478" width="9.140625" style="65"/>
    <col min="9479" max="9480" width="9.85546875" style="65" bestFit="1" customWidth="1"/>
    <col min="9481" max="9481" width="12" style="65" bestFit="1" customWidth="1"/>
    <col min="9482" max="9482" width="10.28515625" style="65" bestFit="1" customWidth="1"/>
    <col min="9483" max="9483" width="12.28515625" style="65" bestFit="1" customWidth="1"/>
    <col min="9484" max="9734" width="9.140625" style="65"/>
    <col min="9735" max="9736" width="9.85546875" style="65" bestFit="1" customWidth="1"/>
    <col min="9737" max="9737" width="12" style="65" bestFit="1" customWidth="1"/>
    <col min="9738" max="9738" width="10.28515625" style="65" bestFit="1" customWidth="1"/>
    <col min="9739" max="9739" width="12.28515625" style="65" bestFit="1" customWidth="1"/>
    <col min="9740" max="9990" width="9.140625" style="65"/>
    <col min="9991" max="9992" width="9.85546875" style="65" bestFit="1" customWidth="1"/>
    <col min="9993" max="9993" width="12" style="65" bestFit="1" customWidth="1"/>
    <col min="9994" max="9994" width="10.28515625" style="65" bestFit="1" customWidth="1"/>
    <col min="9995" max="9995" width="12.28515625" style="65" bestFit="1" customWidth="1"/>
    <col min="9996" max="10246" width="9.140625" style="65"/>
    <col min="10247" max="10248" width="9.85546875" style="65" bestFit="1" customWidth="1"/>
    <col min="10249" max="10249" width="12" style="65" bestFit="1" customWidth="1"/>
    <col min="10250" max="10250" width="10.28515625" style="65" bestFit="1" customWidth="1"/>
    <col min="10251" max="10251" width="12.28515625" style="65" bestFit="1" customWidth="1"/>
    <col min="10252" max="10502" width="9.140625" style="65"/>
    <col min="10503" max="10504" width="9.85546875" style="65" bestFit="1" customWidth="1"/>
    <col min="10505" max="10505" width="12" style="65" bestFit="1" customWidth="1"/>
    <col min="10506" max="10506" width="10.28515625" style="65" bestFit="1" customWidth="1"/>
    <col min="10507" max="10507" width="12.28515625" style="65" bestFit="1" customWidth="1"/>
    <col min="10508" max="10758" width="9.140625" style="65"/>
    <col min="10759" max="10760" width="9.85546875" style="65" bestFit="1" customWidth="1"/>
    <col min="10761" max="10761" width="12" style="65" bestFit="1" customWidth="1"/>
    <col min="10762" max="10762" width="10.28515625" style="65" bestFit="1" customWidth="1"/>
    <col min="10763" max="10763" width="12.28515625" style="65" bestFit="1" customWidth="1"/>
    <col min="10764" max="11014" width="9.140625" style="65"/>
    <col min="11015" max="11016" width="9.85546875" style="65" bestFit="1" customWidth="1"/>
    <col min="11017" max="11017" width="12" style="65" bestFit="1" customWidth="1"/>
    <col min="11018" max="11018" width="10.28515625" style="65" bestFit="1" customWidth="1"/>
    <col min="11019" max="11019" width="12.28515625" style="65" bestFit="1" customWidth="1"/>
    <col min="11020" max="11270" width="9.140625" style="65"/>
    <col min="11271" max="11272" width="9.85546875" style="65" bestFit="1" customWidth="1"/>
    <col min="11273" max="11273" width="12" style="65" bestFit="1" customWidth="1"/>
    <col min="11274" max="11274" width="10.28515625" style="65" bestFit="1" customWidth="1"/>
    <col min="11275" max="11275" width="12.28515625" style="65" bestFit="1" customWidth="1"/>
    <col min="11276" max="11526" width="9.140625" style="65"/>
    <col min="11527" max="11528" width="9.85546875" style="65" bestFit="1" customWidth="1"/>
    <col min="11529" max="11529" width="12" style="65" bestFit="1" customWidth="1"/>
    <col min="11530" max="11530" width="10.28515625" style="65" bestFit="1" customWidth="1"/>
    <col min="11531" max="11531" width="12.28515625" style="65" bestFit="1" customWidth="1"/>
    <col min="11532" max="11782" width="9.140625" style="65"/>
    <col min="11783" max="11784" width="9.85546875" style="65" bestFit="1" customWidth="1"/>
    <col min="11785" max="11785" width="12" style="65" bestFit="1" customWidth="1"/>
    <col min="11786" max="11786" width="10.28515625" style="65" bestFit="1" customWidth="1"/>
    <col min="11787" max="11787" width="12.28515625" style="65" bestFit="1" customWidth="1"/>
    <col min="11788" max="12038" width="9.140625" style="65"/>
    <col min="12039" max="12040" width="9.85546875" style="65" bestFit="1" customWidth="1"/>
    <col min="12041" max="12041" width="12" style="65" bestFit="1" customWidth="1"/>
    <col min="12042" max="12042" width="10.28515625" style="65" bestFit="1" customWidth="1"/>
    <col min="12043" max="12043" width="12.28515625" style="65" bestFit="1" customWidth="1"/>
    <col min="12044" max="12294" width="9.140625" style="65"/>
    <col min="12295" max="12296" width="9.85546875" style="65" bestFit="1" customWidth="1"/>
    <col min="12297" max="12297" width="12" style="65" bestFit="1" customWidth="1"/>
    <col min="12298" max="12298" width="10.28515625" style="65" bestFit="1" customWidth="1"/>
    <col min="12299" max="12299" width="12.28515625" style="65" bestFit="1" customWidth="1"/>
    <col min="12300" max="12550" width="9.140625" style="65"/>
    <col min="12551" max="12552" width="9.85546875" style="65" bestFit="1" customWidth="1"/>
    <col min="12553" max="12553" width="12" style="65" bestFit="1" customWidth="1"/>
    <col min="12554" max="12554" width="10.28515625" style="65" bestFit="1" customWidth="1"/>
    <col min="12555" max="12555" width="12.28515625" style="65" bestFit="1" customWidth="1"/>
    <col min="12556" max="12806" width="9.140625" style="65"/>
    <col min="12807" max="12808" width="9.85546875" style="65" bestFit="1" customWidth="1"/>
    <col min="12809" max="12809" width="12" style="65" bestFit="1" customWidth="1"/>
    <col min="12810" max="12810" width="10.28515625" style="65" bestFit="1" customWidth="1"/>
    <col min="12811" max="12811" width="12.28515625" style="65" bestFit="1" customWidth="1"/>
    <col min="12812" max="13062" width="9.140625" style="65"/>
    <col min="13063" max="13064" width="9.85546875" style="65" bestFit="1" customWidth="1"/>
    <col min="13065" max="13065" width="12" style="65" bestFit="1" customWidth="1"/>
    <col min="13066" max="13066" width="10.28515625" style="65" bestFit="1" customWidth="1"/>
    <col min="13067" max="13067" width="12.28515625" style="65" bestFit="1" customWidth="1"/>
    <col min="13068" max="13318" width="9.140625" style="65"/>
    <col min="13319" max="13320" width="9.85546875" style="65" bestFit="1" customWidth="1"/>
    <col min="13321" max="13321" width="12" style="65" bestFit="1" customWidth="1"/>
    <col min="13322" max="13322" width="10.28515625" style="65" bestFit="1" customWidth="1"/>
    <col min="13323" max="13323" width="12.28515625" style="65" bestFit="1" customWidth="1"/>
    <col min="13324" max="13574" width="9.140625" style="65"/>
    <col min="13575" max="13576" width="9.85546875" style="65" bestFit="1" customWidth="1"/>
    <col min="13577" max="13577" width="12" style="65" bestFit="1" customWidth="1"/>
    <col min="13578" max="13578" width="10.28515625" style="65" bestFit="1" customWidth="1"/>
    <col min="13579" max="13579" width="12.28515625" style="65" bestFit="1" customWidth="1"/>
    <col min="13580" max="13830" width="9.140625" style="65"/>
    <col min="13831" max="13832" width="9.85546875" style="65" bestFit="1" customWidth="1"/>
    <col min="13833" max="13833" width="12" style="65" bestFit="1" customWidth="1"/>
    <col min="13834" max="13834" width="10.28515625" style="65" bestFit="1" customWidth="1"/>
    <col min="13835" max="13835" width="12.28515625" style="65" bestFit="1" customWidth="1"/>
    <col min="13836" max="14086" width="9.140625" style="65"/>
    <col min="14087" max="14088" width="9.85546875" style="65" bestFit="1" customWidth="1"/>
    <col min="14089" max="14089" width="12" style="65" bestFit="1" customWidth="1"/>
    <col min="14090" max="14090" width="10.28515625" style="65" bestFit="1" customWidth="1"/>
    <col min="14091" max="14091" width="12.28515625" style="65" bestFit="1" customWidth="1"/>
    <col min="14092" max="14342" width="9.140625" style="65"/>
    <col min="14343" max="14344" width="9.85546875" style="65" bestFit="1" customWidth="1"/>
    <col min="14345" max="14345" width="12" style="65" bestFit="1" customWidth="1"/>
    <col min="14346" max="14346" width="10.28515625" style="65" bestFit="1" customWidth="1"/>
    <col min="14347" max="14347" width="12.28515625" style="65" bestFit="1" customWidth="1"/>
    <col min="14348" max="14598" width="9.140625" style="65"/>
    <col min="14599" max="14600" width="9.85546875" style="65" bestFit="1" customWidth="1"/>
    <col min="14601" max="14601" width="12" style="65" bestFit="1" customWidth="1"/>
    <col min="14602" max="14602" width="10.28515625" style="65" bestFit="1" customWidth="1"/>
    <col min="14603" max="14603" width="12.28515625" style="65" bestFit="1" customWidth="1"/>
    <col min="14604" max="14854" width="9.140625" style="65"/>
    <col min="14855" max="14856" width="9.85546875" style="65" bestFit="1" customWidth="1"/>
    <col min="14857" max="14857" width="12" style="65" bestFit="1" customWidth="1"/>
    <col min="14858" max="14858" width="10.28515625" style="65" bestFit="1" customWidth="1"/>
    <col min="14859" max="14859" width="12.28515625" style="65" bestFit="1" customWidth="1"/>
    <col min="14860" max="15110" width="9.140625" style="65"/>
    <col min="15111" max="15112" width="9.85546875" style="65" bestFit="1" customWidth="1"/>
    <col min="15113" max="15113" width="12" style="65" bestFit="1" customWidth="1"/>
    <col min="15114" max="15114" width="10.28515625" style="65" bestFit="1" customWidth="1"/>
    <col min="15115" max="15115" width="12.28515625" style="65" bestFit="1" customWidth="1"/>
    <col min="15116" max="15366" width="9.140625" style="65"/>
    <col min="15367" max="15368" width="9.85546875" style="65" bestFit="1" customWidth="1"/>
    <col min="15369" max="15369" width="12" style="65" bestFit="1" customWidth="1"/>
    <col min="15370" max="15370" width="10.28515625" style="65" bestFit="1" customWidth="1"/>
    <col min="15371" max="15371" width="12.28515625" style="65" bestFit="1" customWidth="1"/>
    <col min="15372" max="15622" width="9.140625" style="65"/>
    <col min="15623" max="15624" width="9.85546875" style="65" bestFit="1" customWidth="1"/>
    <col min="15625" max="15625" width="12" style="65" bestFit="1" customWidth="1"/>
    <col min="15626" max="15626" width="10.28515625" style="65" bestFit="1" customWidth="1"/>
    <col min="15627" max="15627" width="12.28515625" style="65" bestFit="1" customWidth="1"/>
    <col min="15628" max="15878" width="9.140625" style="65"/>
    <col min="15879" max="15880" width="9.85546875" style="65" bestFit="1" customWidth="1"/>
    <col min="15881" max="15881" width="12" style="65" bestFit="1" customWidth="1"/>
    <col min="15882" max="15882" width="10.28515625" style="65" bestFit="1" customWidth="1"/>
    <col min="15883" max="15883" width="12.28515625" style="65" bestFit="1" customWidth="1"/>
    <col min="15884" max="16134" width="9.140625" style="65"/>
    <col min="16135" max="16136" width="9.85546875" style="65" bestFit="1" customWidth="1"/>
    <col min="16137" max="16137" width="12" style="65" bestFit="1" customWidth="1"/>
    <col min="16138" max="16138" width="10.28515625" style="65" bestFit="1" customWidth="1"/>
    <col min="16139" max="16139" width="12.28515625" style="65" bestFit="1" customWidth="1"/>
    <col min="16140" max="16384" width="9.140625" style="65"/>
  </cols>
  <sheetData>
    <row r="1" spans="1:9" ht="12.75" customHeight="1" x14ac:dyDescent="0.2">
      <c r="A1" s="205" t="s">
        <v>154</v>
      </c>
      <c r="B1" s="234"/>
      <c r="C1" s="234"/>
      <c r="D1" s="234"/>
      <c r="E1" s="234"/>
      <c r="F1" s="234"/>
      <c r="G1" s="234"/>
      <c r="H1" s="234"/>
    </row>
    <row r="2" spans="1:9" ht="12.75" customHeight="1" x14ac:dyDescent="0.2">
      <c r="A2" s="207" t="s">
        <v>301</v>
      </c>
      <c r="B2" s="208"/>
      <c r="C2" s="208"/>
      <c r="D2" s="208"/>
      <c r="E2" s="208"/>
      <c r="F2" s="208"/>
      <c r="G2" s="208"/>
      <c r="H2" s="208"/>
    </row>
    <row r="3" spans="1:9" x14ac:dyDescent="0.2">
      <c r="A3" s="235" t="s">
        <v>282</v>
      </c>
      <c r="B3" s="236"/>
      <c r="C3" s="236"/>
      <c r="D3" s="236"/>
      <c r="E3" s="236"/>
      <c r="F3" s="236"/>
      <c r="G3" s="236"/>
      <c r="H3" s="236"/>
      <c r="I3" s="219"/>
    </row>
    <row r="4" spans="1:9" x14ac:dyDescent="0.2">
      <c r="A4" s="237" t="s">
        <v>300</v>
      </c>
      <c r="B4" s="238"/>
      <c r="C4" s="238"/>
      <c r="D4" s="238"/>
      <c r="E4" s="238"/>
      <c r="F4" s="238"/>
      <c r="G4" s="238"/>
      <c r="H4" s="238"/>
      <c r="I4" s="222"/>
    </row>
    <row r="5" spans="1:9" ht="45" x14ac:dyDescent="0.2">
      <c r="A5" s="239" t="s">
        <v>2</v>
      </c>
      <c r="B5" s="233"/>
      <c r="C5" s="233"/>
      <c r="D5" s="233"/>
      <c r="E5" s="233"/>
      <c r="F5" s="233"/>
      <c r="G5" s="77" t="s">
        <v>5</v>
      </c>
      <c r="H5" s="67" t="s">
        <v>194</v>
      </c>
      <c r="I5" s="67" t="s">
        <v>269</v>
      </c>
    </row>
    <row r="6" spans="1:9" x14ac:dyDescent="0.2">
      <c r="A6" s="232">
        <v>1</v>
      </c>
      <c r="B6" s="233"/>
      <c r="C6" s="233"/>
      <c r="D6" s="233"/>
      <c r="E6" s="233"/>
      <c r="F6" s="233"/>
      <c r="G6" s="66">
        <v>2</v>
      </c>
      <c r="H6" s="67" t="s">
        <v>6</v>
      </c>
      <c r="I6" s="67" t="s">
        <v>7</v>
      </c>
    </row>
    <row r="7" spans="1:9" x14ac:dyDescent="0.2">
      <c r="A7" s="241" t="s">
        <v>108</v>
      </c>
      <c r="B7" s="242"/>
      <c r="C7" s="242"/>
      <c r="D7" s="242"/>
      <c r="E7" s="242"/>
      <c r="F7" s="242"/>
      <c r="G7" s="242"/>
      <c r="H7" s="242"/>
      <c r="I7" s="242"/>
    </row>
    <row r="8" spans="1:9" x14ac:dyDescent="0.2">
      <c r="A8" s="240" t="s">
        <v>101</v>
      </c>
      <c r="B8" s="240"/>
      <c r="C8" s="240"/>
      <c r="D8" s="240"/>
      <c r="E8" s="240"/>
      <c r="F8" s="240"/>
      <c r="G8" s="68">
        <v>1</v>
      </c>
      <c r="H8" s="78">
        <v>0</v>
      </c>
      <c r="I8" s="78">
        <v>0</v>
      </c>
    </row>
    <row r="9" spans="1:9" x14ac:dyDescent="0.2">
      <c r="A9" s="240" t="s">
        <v>102</v>
      </c>
      <c r="B9" s="240"/>
      <c r="C9" s="240"/>
      <c r="D9" s="240"/>
      <c r="E9" s="240"/>
      <c r="F9" s="240"/>
      <c r="G9" s="68">
        <v>2</v>
      </c>
      <c r="H9" s="78">
        <v>0</v>
      </c>
      <c r="I9" s="78">
        <v>0</v>
      </c>
    </row>
    <row r="10" spans="1:9" x14ac:dyDescent="0.2">
      <c r="A10" s="240" t="s">
        <v>103</v>
      </c>
      <c r="B10" s="240"/>
      <c r="C10" s="240"/>
      <c r="D10" s="240"/>
      <c r="E10" s="240"/>
      <c r="F10" s="240"/>
      <c r="G10" s="68">
        <v>3</v>
      </c>
      <c r="H10" s="78">
        <v>0</v>
      </c>
      <c r="I10" s="78">
        <v>0</v>
      </c>
    </row>
    <row r="11" spans="1:9" x14ac:dyDescent="0.2">
      <c r="A11" s="240" t="s">
        <v>104</v>
      </c>
      <c r="B11" s="240"/>
      <c r="C11" s="240"/>
      <c r="D11" s="240"/>
      <c r="E11" s="240"/>
      <c r="F11" s="240"/>
      <c r="G11" s="68">
        <v>4</v>
      </c>
      <c r="H11" s="78">
        <v>0</v>
      </c>
      <c r="I11" s="78">
        <v>0</v>
      </c>
    </row>
    <row r="12" spans="1:9" x14ac:dyDescent="0.2">
      <c r="A12" s="240" t="s">
        <v>105</v>
      </c>
      <c r="B12" s="240"/>
      <c r="C12" s="240"/>
      <c r="D12" s="240"/>
      <c r="E12" s="240"/>
      <c r="F12" s="240"/>
      <c r="G12" s="68">
        <v>5</v>
      </c>
      <c r="H12" s="78">
        <v>0</v>
      </c>
      <c r="I12" s="78">
        <v>0</v>
      </c>
    </row>
    <row r="13" spans="1:9" ht="22.5" customHeight="1" x14ac:dyDescent="0.2">
      <c r="A13" s="240" t="s">
        <v>125</v>
      </c>
      <c r="B13" s="240"/>
      <c r="C13" s="240"/>
      <c r="D13" s="240"/>
      <c r="E13" s="240"/>
      <c r="F13" s="240"/>
      <c r="G13" s="68">
        <v>6</v>
      </c>
      <c r="H13" s="78">
        <v>0</v>
      </c>
      <c r="I13" s="78">
        <v>0</v>
      </c>
    </row>
    <row r="14" spans="1:9" x14ac:dyDescent="0.2">
      <c r="A14" s="240" t="s">
        <v>106</v>
      </c>
      <c r="B14" s="240"/>
      <c r="C14" s="240"/>
      <c r="D14" s="240"/>
      <c r="E14" s="240"/>
      <c r="F14" s="240"/>
      <c r="G14" s="68">
        <v>7</v>
      </c>
      <c r="H14" s="78">
        <v>0</v>
      </c>
      <c r="I14" s="78">
        <v>0</v>
      </c>
    </row>
    <row r="15" spans="1:9" x14ac:dyDescent="0.2">
      <c r="A15" s="240" t="s">
        <v>107</v>
      </c>
      <c r="B15" s="240"/>
      <c r="C15" s="240"/>
      <c r="D15" s="240"/>
      <c r="E15" s="240"/>
      <c r="F15" s="240"/>
      <c r="G15" s="68">
        <v>8</v>
      </c>
      <c r="H15" s="78">
        <v>0</v>
      </c>
      <c r="I15" s="78">
        <v>0</v>
      </c>
    </row>
    <row r="16" spans="1:9" x14ac:dyDescent="0.2">
      <c r="A16" s="241" t="s">
        <v>109</v>
      </c>
      <c r="B16" s="242"/>
      <c r="C16" s="242"/>
      <c r="D16" s="242"/>
      <c r="E16" s="242"/>
      <c r="F16" s="242"/>
      <c r="G16" s="242"/>
      <c r="H16" s="242"/>
      <c r="I16" s="242"/>
    </row>
    <row r="17" spans="1:9" x14ac:dyDescent="0.2">
      <c r="A17" s="240" t="s">
        <v>110</v>
      </c>
      <c r="B17" s="240"/>
      <c r="C17" s="240"/>
      <c r="D17" s="240"/>
      <c r="E17" s="240"/>
      <c r="F17" s="240"/>
      <c r="G17" s="68">
        <v>9</v>
      </c>
      <c r="H17" s="78">
        <v>74295</v>
      </c>
      <c r="I17" s="78">
        <v>105500</v>
      </c>
    </row>
    <row r="18" spans="1:9" x14ac:dyDescent="0.2">
      <c r="A18" s="240" t="s">
        <v>111</v>
      </c>
      <c r="B18" s="240"/>
      <c r="C18" s="240"/>
      <c r="D18" s="240"/>
      <c r="E18" s="240"/>
      <c r="F18" s="240"/>
      <c r="G18" s="68"/>
      <c r="H18" s="78"/>
      <c r="I18" s="78"/>
    </row>
    <row r="19" spans="1:9" x14ac:dyDescent="0.2">
      <c r="A19" s="240" t="s">
        <v>112</v>
      </c>
      <c r="B19" s="240"/>
      <c r="C19" s="240"/>
      <c r="D19" s="240"/>
      <c r="E19" s="240"/>
      <c r="F19" s="240"/>
      <c r="G19" s="68">
        <v>10</v>
      </c>
      <c r="H19" s="78">
        <v>482849</v>
      </c>
      <c r="I19" s="78">
        <v>573898</v>
      </c>
    </row>
    <row r="20" spans="1:9" x14ac:dyDescent="0.2">
      <c r="A20" s="240" t="s">
        <v>113</v>
      </c>
      <c r="B20" s="240"/>
      <c r="C20" s="240"/>
      <c r="D20" s="240"/>
      <c r="E20" s="240"/>
      <c r="F20" s="240"/>
      <c r="G20" s="68">
        <v>11</v>
      </c>
      <c r="H20" s="78">
        <v>141140</v>
      </c>
      <c r="I20" s="78">
        <v>128101</v>
      </c>
    </row>
    <row r="21" spans="1:9" ht="23.25" customHeight="1" x14ac:dyDescent="0.2">
      <c r="A21" s="240" t="s">
        <v>114</v>
      </c>
      <c r="B21" s="240"/>
      <c r="C21" s="240"/>
      <c r="D21" s="240"/>
      <c r="E21" s="240"/>
      <c r="F21" s="240"/>
      <c r="G21" s="68">
        <v>12</v>
      </c>
      <c r="H21" s="78">
        <v>0</v>
      </c>
      <c r="I21" s="78">
        <v>0</v>
      </c>
    </row>
    <row r="22" spans="1:9" x14ac:dyDescent="0.2">
      <c r="A22" s="240" t="s">
        <v>115</v>
      </c>
      <c r="B22" s="240"/>
      <c r="C22" s="240"/>
      <c r="D22" s="240"/>
      <c r="E22" s="240"/>
      <c r="F22" s="240"/>
      <c r="G22" s="68">
        <v>13</v>
      </c>
      <c r="H22" s="78">
        <v>0</v>
      </c>
      <c r="I22" s="78">
        <v>0</v>
      </c>
    </row>
    <row r="23" spans="1:9" x14ac:dyDescent="0.2">
      <c r="A23" s="240" t="s">
        <v>116</v>
      </c>
      <c r="B23" s="240"/>
      <c r="C23" s="240"/>
      <c r="D23" s="240"/>
      <c r="E23" s="240"/>
      <c r="F23" s="240"/>
      <c r="G23" s="68">
        <v>14</v>
      </c>
      <c r="H23" s="78">
        <v>0</v>
      </c>
      <c r="I23" s="78">
        <v>0</v>
      </c>
    </row>
    <row r="24" spans="1:9" x14ac:dyDescent="0.2">
      <c r="A24" s="241" t="s">
        <v>117</v>
      </c>
      <c r="B24" s="242"/>
      <c r="C24" s="242"/>
      <c r="D24" s="242"/>
      <c r="E24" s="242"/>
      <c r="F24" s="242"/>
      <c r="G24" s="242"/>
      <c r="H24" s="242"/>
      <c r="I24" s="242"/>
    </row>
    <row r="25" spans="1:9" x14ac:dyDescent="0.2">
      <c r="A25" s="240" t="s">
        <v>118</v>
      </c>
      <c r="B25" s="240"/>
      <c r="C25" s="240"/>
      <c r="D25" s="240"/>
      <c r="E25" s="240"/>
      <c r="F25" s="240"/>
      <c r="G25" s="68">
        <v>15</v>
      </c>
      <c r="H25" s="78">
        <v>-5177417</v>
      </c>
      <c r="I25" s="78">
        <v>10156208</v>
      </c>
    </row>
    <row r="26" spans="1:9" x14ac:dyDescent="0.2">
      <c r="A26" s="240" t="s">
        <v>119</v>
      </c>
      <c r="B26" s="240"/>
      <c r="C26" s="240"/>
      <c r="D26" s="240"/>
      <c r="E26" s="240"/>
      <c r="F26" s="240"/>
      <c r="G26" s="68">
        <v>16</v>
      </c>
      <c r="H26" s="78">
        <v>-810933</v>
      </c>
      <c r="I26" s="78">
        <v>-497630</v>
      </c>
    </row>
    <row r="27" spans="1:9" x14ac:dyDescent="0.2">
      <c r="A27" s="240" t="s">
        <v>120</v>
      </c>
      <c r="B27" s="240"/>
      <c r="C27" s="240"/>
      <c r="D27" s="240"/>
      <c r="E27" s="240"/>
      <c r="F27" s="240"/>
      <c r="G27" s="68">
        <v>17</v>
      </c>
      <c r="H27" s="78">
        <v>-3162606</v>
      </c>
      <c r="I27" s="78">
        <v>-1462221</v>
      </c>
    </row>
    <row r="28" spans="1:9" ht="25.5" customHeight="1" x14ac:dyDescent="0.2">
      <c r="A28" s="240" t="s">
        <v>121</v>
      </c>
      <c r="B28" s="240"/>
      <c r="C28" s="240"/>
      <c r="D28" s="240"/>
      <c r="E28" s="240"/>
      <c r="F28" s="240"/>
      <c r="G28" s="68">
        <v>18</v>
      </c>
      <c r="H28" s="78">
        <v>1857659</v>
      </c>
      <c r="I28" s="78">
        <v>28672049</v>
      </c>
    </row>
    <row r="29" spans="1:9" ht="23.25" customHeight="1" x14ac:dyDescent="0.2">
      <c r="A29" s="240" t="s">
        <v>122</v>
      </c>
      <c r="B29" s="240"/>
      <c r="C29" s="240"/>
      <c r="D29" s="240"/>
      <c r="E29" s="240"/>
      <c r="F29" s="240"/>
      <c r="G29" s="68">
        <v>19</v>
      </c>
      <c r="H29" s="78">
        <v>0</v>
      </c>
      <c r="I29" s="78">
        <v>0</v>
      </c>
    </row>
    <row r="30" spans="1:9" ht="27.75" customHeight="1" x14ac:dyDescent="0.2">
      <c r="A30" s="240" t="s">
        <v>123</v>
      </c>
      <c r="B30" s="240"/>
      <c r="C30" s="240"/>
      <c r="D30" s="240"/>
      <c r="E30" s="240"/>
      <c r="F30" s="240"/>
      <c r="G30" s="68">
        <v>20</v>
      </c>
      <c r="H30" s="78">
        <v>0</v>
      </c>
      <c r="I30" s="78">
        <v>0</v>
      </c>
    </row>
    <row r="31" spans="1:9" ht="27.75" customHeight="1" x14ac:dyDescent="0.2">
      <c r="A31" s="240" t="s">
        <v>124</v>
      </c>
      <c r="B31" s="240"/>
      <c r="C31" s="240"/>
      <c r="D31" s="240"/>
      <c r="E31" s="240"/>
      <c r="F31" s="240"/>
      <c r="G31" s="68">
        <v>21</v>
      </c>
      <c r="H31" s="78">
        <v>4523</v>
      </c>
      <c r="I31" s="78">
        <v>0</v>
      </c>
    </row>
    <row r="32" spans="1:9" ht="29.25" customHeight="1" x14ac:dyDescent="0.2">
      <c r="A32" s="240" t="s">
        <v>126</v>
      </c>
      <c r="B32" s="240"/>
      <c r="C32" s="240"/>
      <c r="D32" s="240"/>
      <c r="E32" s="240"/>
      <c r="F32" s="240"/>
      <c r="G32" s="68">
        <v>22</v>
      </c>
      <c r="H32" s="78">
        <v>0</v>
      </c>
      <c r="I32" s="78">
        <v>-38146500</v>
      </c>
    </row>
    <row r="33" spans="1:9" x14ac:dyDescent="0.2">
      <c r="A33" s="240" t="s">
        <v>127</v>
      </c>
      <c r="B33" s="240"/>
      <c r="C33" s="240"/>
      <c r="D33" s="240"/>
      <c r="E33" s="240"/>
      <c r="F33" s="240"/>
      <c r="G33" s="68">
        <v>23</v>
      </c>
      <c r="H33" s="78">
        <v>-38259</v>
      </c>
      <c r="I33" s="78">
        <v>-66260</v>
      </c>
    </row>
    <row r="34" spans="1:9" x14ac:dyDescent="0.2">
      <c r="A34" s="240" t="s">
        <v>128</v>
      </c>
      <c r="B34" s="240"/>
      <c r="C34" s="240"/>
      <c r="D34" s="240"/>
      <c r="E34" s="240"/>
      <c r="F34" s="240"/>
      <c r="G34" s="68">
        <v>24</v>
      </c>
      <c r="H34" s="78">
        <v>-29174</v>
      </c>
      <c r="I34" s="78">
        <v>-3108</v>
      </c>
    </row>
    <row r="35" spans="1:9" x14ac:dyDescent="0.2">
      <c r="A35" s="240" t="s">
        <v>129</v>
      </c>
      <c r="B35" s="240"/>
      <c r="C35" s="240"/>
      <c r="D35" s="240"/>
      <c r="E35" s="240"/>
      <c r="F35" s="240"/>
      <c r="G35" s="68">
        <v>25</v>
      </c>
      <c r="H35" s="78">
        <v>-133507</v>
      </c>
      <c r="I35" s="78">
        <v>2995732</v>
      </c>
    </row>
    <row r="36" spans="1:9" x14ac:dyDescent="0.2">
      <c r="A36" s="240" t="s">
        <v>130</v>
      </c>
      <c r="B36" s="240"/>
      <c r="C36" s="240"/>
      <c r="D36" s="240"/>
      <c r="E36" s="240"/>
      <c r="F36" s="240"/>
      <c r="G36" s="68">
        <v>26</v>
      </c>
      <c r="H36" s="78">
        <v>-197301</v>
      </c>
      <c r="I36" s="78">
        <v>-5633224</v>
      </c>
    </row>
    <row r="37" spans="1:9" x14ac:dyDescent="0.2">
      <c r="A37" s="240" t="s">
        <v>131</v>
      </c>
      <c r="B37" s="240"/>
      <c r="C37" s="240"/>
      <c r="D37" s="240"/>
      <c r="E37" s="240"/>
      <c r="F37" s="240"/>
      <c r="G37" s="68">
        <v>27</v>
      </c>
      <c r="H37" s="78">
        <v>-2880870</v>
      </c>
      <c r="I37" s="78">
        <v>19222872</v>
      </c>
    </row>
    <row r="38" spans="1:9" x14ac:dyDescent="0.2">
      <c r="A38" s="240" t="s">
        <v>132</v>
      </c>
      <c r="B38" s="240"/>
      <c r="C38" s="240"/>
      <c r="D38" s="240"/>
      <c r="E38" s="240"/>
      <c r="F38" s="240"/>
      <c r="G38" s="68">
        <v>28</v>
      </c>
      <c r="H38" s="78">
        <v>0</v>
      </c>
      <c r="I38" s="78">
        <v>0</v>
      </c>
    </row>
    <row r="39" spans="1:9" x14ac:dyDescent="0.2">
      <c r="A39" s="240" t="s">
        <v>133</v>
      </c>
      <c r="B39" s="240"/>
      <c r="C39" s="240"/>
      <c r="D39" s="240"/>
      <c r="E39" s="240"/>
      <c r="F39" s="240"/>
      <c r="G39" s="68">
        <v>29</v>
      </c>
      <c r="H39" s="78">
        <v>4320638</v>
      </c>
      <c r="I39" s="78">
        <v>-8206612</v>
      </c>
    </row>
    <row r="40" spans="1:9" x14ac:dyDescent="0.2">
      <c r="A40" s="240" t="s">
        <v>134</v>
      </c>
      <c r="B40" s="240"/>
      <c r="C40" s="240"/>
      <c r="D40" s="240"/>
      <c r="E40" s="240"/>
      <c r="F40" s="240"/>
      <c r="G40" s="68">
        <v>30</v>
      </c>
      <c r="H40" s="78">
        <v>35638</v>
      </c>
      <c r="I40" s="78">
        <v>31350</v>
      </c>
    </row>
    <row r="41" spans="1:9" x14ac:dyDescent="0.2">
      <c r="A41" s="240" t="s">
        <v>135</v>
      </c>
      <c r="B41" s="240"/>
      <c r="C41" s="240"/>
      <c r="D41" s="240"/>
      <c r="E41" s="240"/>
      <c r="F41" s="240"/>
      <c r="G41" s="68">
        <v>31</v>
      </c>
      <c r="H41" s="78">
        <v>0</v>
      </c>
      <c r="I41" s="78">
        <v>0</v>
      </c>
    </row>
    <row r="42" spans="1:9" x14ac:dyDescent="0.2">
      <c r="A42" s="240" t="s">
        <v>136</v>
      </c>
      <c r="B42" s="240"/>
      <c r="C42" s="240"/>
      <c r="D42" s="240"/>
      <c r="E42" s="240"/>
      <c r="F42" s="240"/>
      <c r="G42" s="68">
        <v>32</v>
      </c>
      <c r="H42" s="78">
        <v>-21651</v>
      </c>
      <c r="I42" s="78">
        <v>-18285</v>
      </c>
    </row>
    <row r="43" spans="1:9" x14ac:dyDescent="0.2">
      <c r="A43" s="240" t="s">
        <v>137</v>
      </c>
      <c r="B43" s="240"/>
      <c r="C43" s="240"/>
      <c r="D43" s="240"/>
      <c r="E43" s="240"/>
      <c r="F43" s="240"/>
      <c r="G43" s="68">
        <v>33</v>
      </c>
      <c r="H43" s="78">
        <v>0</v>
      </c>
      <c r="I43" s="78">
        <v>0</v>
      </c>
    </row>
    <row r="44" spans="1:9" ht="13.5" customHeight="1" x14ac:dyDescent="0.2">
      <c r="A44" s="243" t="s">
        <v>138</v>
      </c>
      <c r="B44" s="243"/>
      <c r="C44" s="243"/>
      <c r="D44" s="243"/>
      <c r="E44" s="243"/>
      <c r="F44" s="243"/>
      <c r="G44" s="68">
        <v>34</v>
      </c>
      <c r="H44" s="79">
        <f>SUM(H25:H43)+SUM(H17:H23)+SUM(H8:H15)</f>
        <v>-5534976</v>
      </c>
      <c r="I44" s="79">
        <f>SUM(I25:I43)+SUM(I17:I23)+SUM(I8:I15)</f>
        <v>7851870</v>
      </c>
    </row>
    <row r="45" spans="1:9" x14ac:dyDescent="0.2">
      <c r="A45" s="241" t="s">
        <v>15</v>
      </c>
      <c r="B45" s="242"/>
      <c r="C45" s="242"/>
      <c r="D45" s="242"/>
      <c r="E45" s="242"/>
      <c r="F45" s="242"/>
      <c r="G45" s="242"/>
      <c r="H45" s="242"/>
      <c r="I45" s="242"/>
    </row>
    <row r="46" spans="1:9" ht="24.75" customHeight="1" x14ac:dyDescent="0.2">
      <c r="A46" s="240" t="s">
        <v>139</v>
      </c>
      <c r="B46" s="240"/>
      <c r="C46" s="240"/>
      <c r="D46" s="240"/>
      <c r="E46" s="240"/>
      <c r="F46" s="240"/>
      <c r="G46" s="68">
        <v>35</v>
      </c>
      <c r="H46" s="78">
        <v>-349870</v>
      </c>
      <c r="I46" s="78">
        <v>-94390</v>
      </c>
    </row>
    <row r="47" spans="1:9" ht="26.25" customHeight="1" x14ac:dyDescent="0.2">
      <c r="A47" s="240" t="s">
        <v>140</v>
      </c>
      <c r="B47" s="240"/>
      <c r="C47" s="240"/>
      <c r="D47" s="240"/>
      <c r="E47" s="240"/>
      <c r="F47" s="240"/>
      <c r="G47" s="68">
        <v>36</v>
      </c>
      <c r="H47" s="78">
        <v>0</v>
      </c>
      <c r="I47" s="78">
        <v>0</v>
      </c>
    </row>
    <row r="48" spans="1:9" ht="24" customHeight="1" x14ac:dyDescent="0.2">
      <c r="A48" s="240" t="s">
        <v>141</v>
      </c>
      <c r="B48" s="240"/>
      <c r="C48" s="240"/>
      <c r="D48" s="240"/>
      <c r="E48" s="240"/>
      <c r="F48" s="240"/>
      <c r="G48" s="68">
        <v>37</v>
      </c>
      <c r="H48" s="78">
        <v>0</v>
      </c>
      <c r="I48" s="78">
        <v>0</v>
      </c>
    </row>
    <row r="49" spans="1:9" x14ac:dyDescent="0.2">
      <c r="A49" s="240" t="s">
        <v>142</v>
      </c>
      <c r="B49" s="240"/>
      <c r="C49" s="240"/>
      <c r="D49" s="240"/>
      <c r="E49" s="240"/>
      <c r="F49" s="240"/>
      <c r="G49" s="68">
        <v>38</v>
      </c>
      <c r="H49" s="78">
        <v>0</v>
      </c>
      <c r="I49" s="78">
        <v>0</v>
      </c>
    </row>
    <row r="50" spans="1:9" x14ac:dyDescent="0.2">
      <c r="A50" s="240" t="s">
        <v>143</v>
      </c>
      <c r="B50" s="240"/>
      <c r="C50" s="240"/>
      <c r="D50" s="240"/>
      <c r="E50" s="240"/>
      <c r="F50" s="240"/>
      <c r="G50" s="68">
        <v>39</v>
      </c>
      <c r="H50" s="78">
        <v>0</v>
      </c>
      <c r="I50" s="78">
        <v>0</v>
      </c>
    </row>
    <row r="51" spans="1:9" x14ac:dyDescent="0.2">
      <c r="A51" s="243" t="s">
        <v>144</v>
      </c>
      <c r="B51" s="243"/>
      <c r="C51" s="243"/>
      <c r="D51" s="243"/>
      <c r="E51" s="243"/>
      <c r="F51" s="243"/>
      <c r="G51" s="68">
        <v>40</v>
      </c>
      <c r="H51" s="79">
        <f>SUM(H46:H50)</f>
        <v>-349870</v>
      </c>
      <c r="I51" s="79">
        <f>SUM(I46:I50)</f>
        <v>-94390</v>
      </c>
    </row>
    <row r="52" spans="1:9" x14ac:dyDescent="0.2">
      <c r="A52" s="241" t="s">
        <v>16</v>
      </c>
      <c r="B52" s="242"/>
      <c r="C52" s="242"/>
      <c r="D52" s="242"/>
      <c r="E52" s="242"/>
      <c r="F52" s="242"/>
      <c r="G52" s="242"/>
      <c r="H52" s="242"/>
      <c r="I52" s="242"/>
    </row>
    <row r="53" spans="1:9" ht="23.25" customHeight="1" x14ac:dyDescent="0.2">
      <c r="A53" s="240" t="s">
        <v>145</v>
      </c>
      <c r="B53" s="240"/>
      <c r="C53" s="240"/>
      <c r="D53" s="240"/>
      <c r="E53" s="240"/>
      <c r="F53" s="240"/>
      <c r="G53" s="68">
        <v>41</v>
      </c>
      <c r="H53" s="78">
        <v>-143026</v>
      </c>
      <c r="I53" s="78">
        <v>-83817</v>
      </c>
    </row>
    <row r="54" spans="1:9" x14ac:dyDescent="0.2">
      <c r="A54" s="240" t="s">
        <v>146</v>
      </c>
      <c r="B54" s="240"/>
      <c r="C54" s="240"/>
      <c r="D54" s="240"/>
      <c r="E54" s="240"/>
      <c r="F54" s="240"/>
      <c r="G54" s="68">
        <v>42</v>
      </c>
      <c r="H54" s="78">
        <v>0</v>
      </c>
      <c r="I54" s="78">
        <v>0</v>
      </c>
    </row>
    <row r="55" spans="1:9" x14ac:dyDescent="0.2">
      <c r="A55" s="245" t="s">
        <v>147</v>
      </c>
      <c r="B55" s="245"/>
      <c r="C55" s="245"/>
      <c r="D55" s="245"/>
      <c r="E55" s="245"/>
      <c r="F55" s="245"/>
      <c r="G55" s="68">
        <v>43</v>
      </c>
      <c r="H55" s="78">
        <v>0</v>
      </c>
      <c r="I55" s="78">
        <v>0</v>
      </c>
    </row>
    <row r="56" spans="1:9" x14ac:dyDescent="0.2">
      <c r="A56" s="245" t="s">
        <v>148</v>
      </c>
      <c r="B56" s="245"/>
      <c r="C56" s="245"/>
      <c r="D56" s="245"/>
      <c r="E56" s="245"/>
      <c r="F56" s="245"/>
      <c r="G56" s="68">
        <v>44</v>
      </c>
      <c r="H56" s="78">
        <v>0</v>
      </c>
      <c r="I56" s="78">
        <v>0</v>
      </c>
    </row>
    <row r="57" spans="1:9" x14ac:dyDescent="0.2">
      <c r="A57" s="240" t="s">
        <v>149</v>
      </c>
      <c r="B57" s="240"/>
      <c r="C57" s="240"/>
      <c r="D57" s="240"/>
      <c r="E57" s="240"/>
      <c r="F57" s="240"/>
      <c r="G57" s="68">
        <v>45</v>
      </c>
      <c r="H57" s="78">
        <v>0</v>
      </c>
      <c r="I57" s="78">
        <v>0</v>
      </c>
    </row>
    <row r="58" spans="1:9" x14ac:dyDescent="0.2">
      <c r="A58" s="240" t="s">
        <v>150</v>
      </c>
      <c r="B58" s="240"/>
      <c r="C58" s="240"/>
      <c r="D58" s="240"/>
      <c r="E58" s="240"/>
      <c r="F58" s="240"/>
      <c r="G58" s="68">
        <v>46</v>
      </c>
      <c r="H58" s="78">
        <v>-29174</v>
      </c>
      <c r="I58" s="78">
        <v>87278</v>
      </c>
    </row>
    <row r="59" spans="1:9" x14ac:dyDescent="0.2">
      <c r="A59" s="243" t="s">
        <v>152</v>
      </c>
      <c r="B59" s="240"/>
      <c r="C59" s="240"/>
      <c r="D59" s="240"/>
      <c r="E59" s="240"/>
      <c r="F59" s="240"/>
      <c r="G59" s="68">
        <v>47</v>
      </c>
      <c r="H59" s="79">
        <f>H53+H54+H55+H56+H57+H58</f>
        <v>-172200</v>
      </c>
      <c r="I59" s="79">
        <f>I53+I54+I55+I56+I57+I58</f>
        <v>3461</v>
      </c>
    </row>
    <row r="60" spans="1:9" ht="25.5" customHeight="1" x14ac:dyDescent="0.2">
      <c r="A60" s="243" t="s">
        <v>151</v>
      </c>
      <c r="B60" s="243"/>
      <c r="C60" s="243"/>
      <c r="D60" s="243"/>
      <c r="E60" s="243"/>
      <c r="F60" s="243"/>
      <c r="G60" s="68">
        <v>48</v>
      </c>
      <c r="H60" s="79">
        <f>H44+H51+H59</f>
        <v>-6057046</v>
      </c>
      <c r="I60" s="79">
        <f>I44+I51+I59</f>
        <v>7760941</v>
      </c>
    </row>
    <row r="61" spans="1:9" x14ac:dyDescent="0.2">
      <c r="A61" s="243" t="s">
        <v>195</v>
      </c>
      <c r="B61" s="240"/>
      <c r="C61" s="240"/>
      <c r="D61" s="240"/>
      <c r="E61" s="240"/>
      <c r="F61" s="240"/>
      <c r="G61" s="68">
        <v>49</v>
      </c>
      <c r="H61" s="80">
        <v>44627389</v>
      </c>
      <c r="I61" s="80">
        <v>47311271</v>
      </c>
    </row>
    <row r="62" spans="1:9" x14ac:dyDescent="0.2">
      <c r="A62" s="240" t="s">
        <v>153</v>
      </c>
      <c r="B62" s="240"/>
      <c r="C62" s="240"/>
      <c r="D62" s="240"/>
      <c r="E62" s="240"/>
      <c r="F62" s="240"/>
      <c r="G62" s="68">
        <v>50</v>
      </c>
      <c r="H62" s="80">
        <v>0</v>
      </c>
      <c r="I62" s="80">
        <v>0</v>
      </c>
    </row>
    <row r="63" spans="1:9" x14ac:dyDescent="0.2">
      <c r="A63" s="244" t="s">
        <v>196</v>
      </c>
      <c r="B63" s="245"/>
      <c r="C63" s="245"/>
      <c r="D63" s="245"/>
      <c r="E63" s="245"/>
      <c r="F63" s="245"/>
      <c r="G63" s="68">
        <v>51</v>
      </c>
      <c r="H63" s="79">
        <f>H60+H61+H62</f>
        <v>38570343</v>
      </c>
      <c r="I63" s="79">
        <f>I60+I61+I62</f>
        <v>55072212</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115" zoomScaleNormal="100" zoomScaleSheetLayoutView="115" workbookViewId="0">
      <selection activeCell="I12" sqref="I12"/>
    </sheetView>
  </sheetViews>
  <sheetFormatPr defaultRowHeight="12.75" x14ac:dyDescent="0.2"/>
  <cols>
    <col min="1" max="2" width="9.140625" style="72"/>
    <col min="3" max="3" width="20.85546875" style="72" customWidth="1"/>
    <col min="4" max="4" width="9.140625" style="72"/>
    <col min="5" max="5" width="9.140625" style="82" customWidth="1"/>
    <col min="6" max="6" width="10.140625" style="82" customWidth="1"/>
    <col min="7" max="7" width="9.140625" style="82" customWidth="1"/>
    <col min="8" max="9" width="9.85546875" style="82" customWidth="1"/>
    <col min="10" max="15" width="9.140625" style="82" customWidth="1"/>
    <col min="16" max="16" width="10" style="82" customWidth="1"/>
    <col min="17" max="18" width="9.140625" style="82" customWidth="1"/>
    <col min="19" max="264" width="9.140625" style="72"/>
    <col min="265" max="265" width="10.140625" style="72" bestFit="1" customWidth="1"/>
    <col min="266" max="269" width="9.140625" style="72"/>
    <col min="270" max="271" width="9.85546875" style="72" bestFit="1" customWidth="1"/>
    <col min="272" max="520" width="9.140625" style="72"/>
    <col min="521" max="521" width="10.140625" style="72" bestFit="1" customWidth="1"/>
    <col min="522" max="525" width="9.140625" style="72"/>
    <col min="526" max="527" width="9.85546875" style="72" bestFit="1" customWidth="1"/>
    <col min="528" max="776" width="9.140625" style="72"/>
    <col min="777" max="777" width="10.140625" style="72" bestFit="1" customWidth="1"/>
    <col min="778" max="781" width="9.140625" style="72"/>
    <col min="782" max="783" width="9.85546875" style="72" bestFit="1" customWidth="1"/>
    <col min="784" max="1032" width="9.140625" style="72"/>
    <col min="1033" max="1033" width="10.140625" style="72" bestFit="1" customWidth="1"/>
    <col min="1034" max="1037" width="9.140625" style="72"/>
    <col min="1038" max="1039" width="9.85546875" style="72" bestFit="1" customWidth="1"/>
    <col min="1040" max="1288" width="9.140625" style="72"/>
    <col min="1289" max="1289" width="10.140625" style="72" bestFit="1" customWidth="1"/>
    <col min="1290" max="1293" width="9.140625" style="72"/>
    <col min="1294" max="1295" width="9.85546875" style="72" bestFit="1" customWidth="1"/>
    <col min="1296" max="1544" width="9.140625" style="72"/>
    <col min="1545" max="1545" width="10.140625" style="72" bestFit="1" customWidth="1"/>
    <col min="1546" max="1549" width="9.140625" style="72"/>
    <col min="1550" max="1551" width="9.85546875" style="72" bestFit="1" customWidth="1"/>
    <col min="1552" max="1800" width="9.140625" style="72"/>
    <col min="1801" max="1801" width="10.140625" style="72" bestFit="1" customWidth="1"/>
    <col min="1802" max="1805" width="9.140625" style="72"/>
    <col min="1806" max="1807" width="9.85546875" style="72" bestFit="1" customWidth="1"/>
    <col min="1808" max="2056" width="9.140625" style="72"/>
    <col min="2057" max="2057" width="10.140625" style="72" bestFit="1" customWidth="1"/>
    <col min="2058" max="2061" width="9.140625" style="72"/>
    <col min="2062" max="2063" width="9.85546875" style="72" bestFit="1" customWidth="1"/>
    <col min="2064" max="2312" width="9.140625" style="72"/>
    <col min="2313" max="2313" width="10.140625" style="72" bestFit="1" customWidth="1"/>
    <col min="2314" max="2317" width="9.140625" style="72"/>
    <col min="2318" max="2319" width="9.85546875" style="72" bestFit="1" customWidth="1"/>
    <col min="2320" max="2568" width="9.140625" style="72"/>
    <col min="2569" max="2569" width="10.140625" style="72" bestFit="1" customWidth="1"/>
    <col min="2570" max="2573" width="9.140625" style="72"/>
    <col min="2574" max="2575" width="9.85546875" style="72" bestFit="1" customWidth="1"/>
    <col min="2576" max="2824" width="9.140625" style="72"/>
    <col min="2825" max="2825" width="10.140625" style="72" bestFit="1" customWidth="1"/>
    <col min="2826" max="2829" width="9.140625" style="72"/>
    <col min="2830" max="2831" width="9.85546875" style="72" bestFit="1" customWidth="1"/>
    <col min="2832" max="3080" width="9.140625" style="72"/>
    <col min="3081" max="3081" width="10.140625" style="72" bestFit="1" customWidth="1"/>
    <col min="3082" max="3085" width="9.140625" style="72"/>
    <col min="3086" max="3087" width="9.85546875" style="72" bestFit="1" customWidth="1"/>
    <col min="3088" max="3336" width="9.140625" style="72"/>
    <col min="3337" max="3337" width="10.140625" style="72" bestFit="1" customWidth="1"/>
    <col min="3338" max="3341" width="9.140625" style="72"/>
    <col min="3342" max="3343" width="9.85546875" style="72" bestFit="1" customWidth="1"/>
    <col min="3344" max="3592" width="9.140625" style="72"/>
    <col min="3593" max="3593" width="10.140625" style="72" bestFit="1" customWidth="1"/>
    <col min="3594" max="3597" width="9.140625" style="72"/>
    <col min="3598" max="3599" width="9.85546875" style="72" bestFit="1" customWidth="1"/>
    <col min="3600" max="3848" width="9.140625" style="72"/>
    <col min="3849" max="3849" width="10.140625" style="72" bestFit="1" customWidth="1"/>
    <col min="3850" max="3853" width="9.140625" style="72"/>
    <col min="3854" max="3855" width="9.85546875" style="72" bestFit="1" customWidth="1"/>
    <col min="3856" max="4104" width="9.140625" style="72"/>
    <col min="4105" max="4105" width="10.140625" style="72" bestFit="1" customWidth="1"/>
    <col min="4106" max="4109" width="9.140625" style="72"/>
    <col min="4110" max="4111" width="9.85546875" style="72" bestFit="1" customWidth="1"/>
    <col min="4112" max="4360" width="9.140625" style="72"/>
    <col min="4361" max="4361" width="10.140625" style="72" bestFit="1" customWidth="1"/>
    <col min="4362" max="4365" width="9.140625" style="72"/>
    <col min="4366" max="4367" width="9.85546875" style="72" bestFit="1" customWidth="1"/>
    <col min="4368" max="4616" width="9.140625" style="72"/>
    <col min="4617" max="4617" width="10.140625" style="72" bestFit="1" customWidth="1"/>
    <col min="4618" max="4621" width="9.140625" style="72"/>
    <col min="4622" max="4623" width="9.85546875" style="72" bestFit="1" customWidth="1"/>
    <col min="4624" max="4872" width="9.140625" style="72"/>
    <col min="4873" max="4873" width="10.140625" style="72" bestFit="1" customWidth="1"/>
    <col min="4874" max="4877" width="9.140625" style="72"/>
    <col min="4878" max="4879" width="9.85546875" style="72" bestFit="1" customWidth="1"/>
    <col min="4880" max="5128" width="9.140625" style="72"/>
    <col min="5129" max="5129" width="10.140625" style="72" bestFit="1" customWidth="1"/>
    <col min="5130" max="5133" width="9.140625" style="72"/>
    <col min="5134" max="5135" width="9.85546875" style="72" bestFit="1" customWidth="1"/>
    <col min="5136" max="5384" width="9.140625" style="72"/>
    <col min="5385" max="5385" width="10.140625" style="72" bestFit="1" customWidth="1"/>
    <col min="5386" max="5389" width="9.140625" style="72"/>
    <col min="5390" max="5391" width="9.85546875" style="72" bestFit="1" customWidth="1"/>
    <col min="5392" max="5640" width="9.140625" style="72"/>
    <col min="5641" max="5641" width="10.140625" style="72" bestFit="1" customWidth="1"/>
    <col min="5642" max="5645" width="9.140625" style="72"/>
    <col min="5646" max="5647" width="9.85546875" style="72" bestFit="1" customWidth="1"/>
    <col min="5648" max="5896" width="9.140625" style="72"/>
    <col min="5897" max="5897" width="10.140625" style="72" bestFit="1" customWidth="1"/>
    <col min="5898" max="5901" width="9.140625" style="72"/>
    <col min="5902" max="5903" width="9.85546875" style="72" bestFit="1" customWidth="1"/>
    <col min="5904" max="6152" width="9.140625" style="72"/>
    <col min="6153" max="6153" width="10.140625" style="72" bestFit="1" customWidth="1"/>
    <col min="6154" max="6157" width="9.140625" style="72"/>
    <col min="6158" max="6159" width="9.85546875" style="72" bestFit="1" customWidth="1"/>
    <col min="6160" max="6408" width="9.140625" style="72"/>
    <col min="6409" max="6409" width="10.140625" style="72" bestFit="1" customWidth="1"/>
    <col min="6410" max="6413" width="9.140625" style="72"/>
    <col min="6414" max="6415" width="9.85546875" style="72" bestFit="1" customWidth="1"/>
    <col min="6416" max="6664" width="9.140625" style="72"/>
    <col min="6665" max="6665" width="10.140625" style="72" bestFit="1" customWidth="1"/>
    <col min="6666" max="6669" width="9.140625" style="72"/>
    <col min="6670" max="6671" width="9.85546875" style="72" bestFit="1" customWidth="1"/>
    <col min="6672" max="6920" width="9.140625" style="72"/>
    <col min="6921" max="6921" width="10.140625" style="72" bestFit="1" customWidth="1"/>
    <col min="6922" max="6925" width="9.140625" style="72"/>
    <col min="6926" max="6927" width="9.85546875" style="72" bestFit="1" customWidth="1"/>
    <col min="6928" max="7176" width="9.140625" style="72"/>
    <col min="7177" max="7177" width="10.140625" style="72" bestFit="1" customWidth="1"/>
    <col min="7178" max="7181" width="9.140625" style="72"/>
    <col min="7182" max="7183" width="9.85546875" style="72" bestFit="1" customWidth="1"/>
    <col min="7184" max="7432" width="9.140625" style="72"/>
    <col min="7433" max="7433" width="10.140625" style="72" bestFit="1" customWidth="1"/>
    <col min="7434" max="7437" width="9.140625" style="72"/>
    <col min="7438" max="7439" width="9.85546875" style="72" bestFit="1" customWidth="1"/>
    <col min="7440" max="7688" width="9.140625" style="72"/>
    <col min="7689" max="7689" width="10.140625" style="72" bestFit="1" customWidth="1"/>
    <col min="7690" max="7693" width="9.140625" style="72"/>
    <col min="7694" max="7695" width="9.85546875" style="72" bestFit="1" customWidth="1"/>
    <col min="7696" max="7944" width="9.140625" style="72"/>
    <col min="7945" max="7945" width="10.140625" style="72" bestFit="1" customWidth="1"/>
    <col min="7946" max="7949" width="9.140625" style="72"/>
    <col min="7950" max="7951" width="9.85546875" style="72" bestFit="1" customWidth="1"/>
    <col min="7952" max="8200" width="9.140625" style="72"/>
    <col min="8201" max="8201" width="10.140625" style="72" bestFit="1" customWidth="1"/>
    <col min="8202" max="8205" width="9.140625" style="72"/>
    <col min="8206" max="8207" width="9.85546875" style="72" bestFit="1" customWidth="1"/>
    <col min="8208" max="8456" width="9.140625" style="72"/>
    <col min="8457" max="8457" width="10.140625" style="72" bestFit="1" customWidth="1"/>
    <col min="8458" max="8461" width="9.140625" style="72"/>
    <col min="8462" max="8463" width="9.85546875" style="72" bestFit="1" customWidth="1"/>
    <col min="8464" max="8712" width="9.140625" style="72"/>
    <col min="8713" max="8713" width="10.140625" style="72" bestFit="1" customWidth="1"/>
    <col min="8714" max="8717" width="9.140625" style="72"/>
    <col min="8718" max="8719" width="9.85546875" style="72" bestFit="1" customWidth="1"/>
    <col min="8720" max="8968" width="9.140625" style="72"/>
    <col min="8969" max="8969" width="10.140625" style="72" bestFit="1" customWidth="1"/>
    <col min="8970" max="8973" width="9.140625" style="72"/>
    <col min="8974" max="8975" width="9.85546875" style="72" bestFit="1" customWidth="1"/>
    <col min="8976" max="9224" width="9.140625" style="72"/>
    <col min="9225" max="9225" width="10.140625" style="72" bestFit="1" customWidth="1"/>
    <col min="9226" max="9229" width="9.140625" style="72"/>
    <col min="9230" max="9231" width="9.85546875" style="72" bestFit="1" customWidth="1"/>
    <col min="9232" max="9480" width="9.140625" style="72"/>
    <col min="9481" max="9481" width="10.140625" style="72" bestFit="1" customWidth="1"/>
    <col min="9482" max="9485" width="9.140625" style="72"/>
    <col min="9486" max="9487" width="9.85546875" style="72" bestFit="1" customWidth="1"/>
    <col min="9488" max="9736" width="9.140625" style="72"/>
    <col min="9737" max="9737" width="10.140625" style="72" bestFit="1" customWidth="1"/>
    <col min="9738" max="9741" width="9.140625" style="72"/>
    <col min="9742" max="9743" width="9.85546875" style="72" bestFit="1" customWidth="1"/>
    <col min="9744" max="9992" width="9.140625" style="72"/>
    <col min="9993" max="9993" width="10.140625" style="72" bestFit="1" customWidth="1"/>
    <col min="9994" max="9997" width="9.140625" style="72"/>
    <col min="9998" max="9999" width="9.85546875" style="72" bestFit="1" customWidth="1"/>
    <col min="10000" max="10248" width="9.140625" style="72"/>
    <col min="10249" max="10249" width="10.140625" style="72" bestFit="1" customWidth="1"/>
    <col min="10250" max="10253" width="9.140625" style="72"/>
    <col min="10254" max="10255" width="9.85546875" style="72" bestFit="1" customWidth="1"/>
    <col min="10256" max="10504" width="9.140625" style="72"/>
    <col min="10505" max="10505" width="10.140625" style="72" bestFit="1" customWidth="1"/>
    <col min="10506" max="10509" width="9.140625" style="72"/>
    <col min="10510" max="10511" width="9.85546875" style="72" bestFit="1" customWidth="1"/>
    <col min="10512" max="10760" width="9.140625" style="72"/>
    <col min="10761" max="10761" width="10.140625" style="72" bestFit="1" customWidth="1"/>
    <col min="10762" max="10765" width="9.140625" style="72"/>
    <col min="10766" max="10767" width="9.85546875" style="72" bestFit="1" customWidth="1"/>
    <col min="10768" max="11016" width="9.140625" style="72"/>
    <col min="11017" max="11017" width="10.140625" style="72" bestFit="1" customWidth="1"/>
    <col min="11018" max="11021" width="9.140625" style="72"/>
    <col min="11022" max="11023" width="9.85546875" style="72" bestFit="1" customWidth="1"/>
    <col min="11024" max="11272" width="9.140625" style="72"/>
    <col min="11273" max="11273" width="10.140625" style="72" bestFit="1" customWidth="1"/>
    <col min="11274" max="11277" width="9.140625" style="72"/>
    <col min="11278" max="11279" width="9.85546875" style="72" bestFit="1" customWidth="1"/>
    <col min="11280" max="11528" width="9.140625" style="72"/>
    <col min="11529" max="11529" width="10.140625" style="72" bestFit="1" customWidth="1"/>
    <col min="11530" max="11533" width="9.140625" style="72"/>
    <col min="11534" max="11535" width="9.85546875" style="72" bestFit="1" customWidth="1"/>
    <col min="11536" max="11784" width="9.140625" style="72"/>
    <col min="11785" max="11785" width="10.140625" style="72" bestFit="1" customWidth="1"/>
    <col min="11786" max="11789" width="9.140625" style="72"/>
    <col min="11790" max="11791" width="9.85546875" style="72" bestFit="1" customWidth="1"/>
    <col min="11792" max="12040" width="9.140625" style="72"/>
    <col min="12041" max="12041" width="10.140625" style="72" bestFit="1" customWidth="1"/>
    <col min="12042" max="12045" width="9.140625" style="72"/>
    <col min="12046" max="12047" width="9.85546875" style="72" bestFit="1" customWidth="1"/>
    <col min="12048" max="12296" width="9.140625" style="72"/>
    <col min="12297" max="12297" width="10.140625" style="72" bestFit="1" customWidth="1"/>
    <col min="12298" max="12301" width="9.140625" style="72"/>
    <col min="12302" max="12303" width="9.85546875" style="72" bestFit="1" customWidth="1"/>
    <col min="12304" max="12552" width="9.140625" style="72"/>
    <col min="12553" max="12553" width="10.140625" style="72" bestFit="1" customWidth="1"/>
    <col min="12554" max="12557" width="9.140625" style="72"/>
    <col min="12558" max="12559" width="9.85546875" style="72" bestFit="1" customWidth="1"/>
    <col min="12560" max="12808" width="9.140625" style="72"/>
    <col min="12809" max="12809" width="10.140625" style="72" bestFit="1" customWidth="1"/>
    <col min="12810" max="12813" width="9.140625" style="72"/>
    <col min="12814" max="12815" width="9.85546875" style="72" bestFit="1" customWidth="1"/>
    <col min="12816" max="13064" width="9.140625" style="72"/>
    <col min="13065" max="13065" width="10.140625" style="72" bestFit="1" customWidth="1"/>
    <col min="13066" max="13069" width="9.140625" style="72"/>
    <col min="13070" max="13071" width="9.85546875" style="72" bestFit="1" customWidth="1"/>
    <col min="13072" max="13320" width="9.140625" style="72"/>
    <col min="13321" max="13321" width="10.140625" style="72" bestFit="1" customWidth="1"/>
    <col min="13322" max="13325" width="9.140625" style="72"/>
    <col min="13326" max="13327" width="9.85546875" style="72" bestFit="1" customWidth="1"/>
    <col min="13328" max="13576" width="9.140625" style="72"/>
    <col min="13577" max="13577" width="10.140625" style="72" bestFit="1" customWidth="1"/>
    <col min="13578" max="13581" width="9.140625" style="72"/>
    <col min="13582" max="13583" width="9.85546875" style="72" bestFit="1" customWidth="1"/>
    <col min="13584" max="13832" width="9.140625" style="72"/>
    <col min="13833" max="13833" width="10.140625" style="72" bestFit="1" customWidth="1"/>
    <col min="13834" max="13837" width="9.140625" style="72"/>
    <col min="13838" max="13839" width="9.85546875" style="72" bestFit="1" customWidth="1"/>
    <col min="13840" max="14088" width="9.140625" style="72"/>
    <col min="14089" max="14089" width="10.140625" style="72" bestFit="1" customWidth="1"/>
    <col min="14090" max="14093" width="9.140625" style="72"/>
    <col min="14094" max="14095" width="9.85546875" style="72" bestFit="1" customWidth="1"/>
    <col min="14096" max="14344" width="9.140625" style="72"/>
    <col min="14345" max="14345" width="10.140625" style="72" bestFit="1" customWidth="1"/>
    <col min="14346" max="14349" width="9.140625" style="72"/>
    <col min="14350" max="14351" width="9.85546875" style="72" bestFit="1" customWidth="1"/>
    <col min="14352" max="14600" width="9.140625" style="72"/>
    <col min="14601" max="14601" width="10.140625" style="72" bestFit="1" customWidth="1"/>
    <col min="14602" max="14605" width="9.140625" style="72"/>
    <col min="14606" max="14607" width="9.85546875" style="72" bestFit="1" customWidth="1"/>
    <col min="14608" max="14856" width="9.140625" style="72"/>
    <col min="14857" max="14857" width="10.140625" style="72" bestFit="1" customWidth="1"/>
    <col min="14858" max="14861" width="9.140625" style="72"/>
    <col min="14862" max="14863" width="9.85546875" style="72" bestFit="1" customWidth="1"/>
    <col min="14864" max="15112" width="9.140625" style="72"/>
    <col min="15113" max="15113" width="10.140625" style="72" bestFit="1" customWidth="1"/>
    <col min="15114" max="15117" width="9.140625" style="72"/>
    <col min="15118" max="15119" width="9.85546875" style="72" bestFit="1" customWidth="1"/>
    <col min="15120" max="15368" width="9.140625" style="72"/>
    <col min="15369" max="15369" width="10.140625" style="72" bestFit="1" customWidth="1"/>
    <col min="15370" max="15373" width="9.140625" style="72"/>
    <col min="15374" max="15375" width="9.85546875" style="72" bestFit="1" customWidth="1"/>
    <col min="15376" max="15624" width="9.140625" style="72"/>
    <col min="15625" max="15625" width="10.140625" style="72" bestFit="1" customWidth="1"/>
    <col min="15626" max="15629" width="9.140625" style="72"/>
    <col min="15630" max="15631" width="9.85546875" style="72" bestFit="1" customWidth="1"/>
    <col min="15632" max="15880" width="9.140625" style="72"/>
    <col min="15881" max="15881" width="10.140625" style="72" bestFit="1" customWidth="1"/>
    <col min="15882" max="15885" width="9.140625" style="72"/>
    <col min="15886" max="15887" width="9.85546875" style="72" bestFit="1" customWidth="1"/>
    <col min="15888" max="16136" width="9.140625" style="72"/>
    <col min="16137" max="16137" width="10.140625" style="72" bestFit="1" customWidth="1"/>
    <col min="16138" max="16141" width="9.140625" style="72"/>
    <col min="16142" max="16143" width="9.85546875" style="72" bestFit="1" customWidth="1"/>
    <col min="16144" max="16384" width="9.140625" style="72"/>
  </cols>
  <sheetData>
    <row r="1" spans="1:18" x14ac:dyDescent="0.2">
      <c r="A1" s="247" t="s">
        <v>8</v>
      </c>
      <c r="B1" s="248"/>
      <c r="C1" s="248"/>
      <c r="D1" s="248"/>
      <c r="E1" s="248"/>
      <c r="F1" s="248"/>
      <c r="G1" s="248"/>
      <c r="H1" s="248"/>
      <c r="I1" s="248"/>
      <c r="J1" s="81"/>
      <c r="K1" s="81"/>
      <c r="L1" s="81"/>
      <c r="M1" s="81"/>
      <c r="N1" s="81"/>
      <c r="O1" s="81"/>
    </row>
    <row r="2" spans="1:18" ht="15.75" x14ac:dyDescent="0.2">
      <c r="A2" s="50"/>
      <c r="B2" s="83"/>
      <c r="C2" s="249" t="s">
        <v>270</v>
      </c>
      <c r="D2" s="249"/>
      <c r="E2" s="1" t="s">
        <v>0</v>
      </c>
      <c r="F2" s="84">
        <v>45016</v>
      </c>
      <c r="G2" s="85"/>
      <c r="H2" s="85"/>
      <c r="I2" s="85"/>
      <c r="J2" s="86"/>
      <c r="K2" s="86"/>
      <c r="L2" s="86"/>
      <c r="M2" s="86"/>
      <c r="N2" s="86"/>
      <c r="O2" s="86"/>
      <c r="R2" s="82" t="s">
        <v>282</v>
      </c>
    </row>
    <row r="3" spans="1:18" ht="13.5" customHeight="1" x14ac:dyDescent="0.2">
      <c r="A3" s="250" t="s">
        <v>271</v>
      </c>
      <c r="B3" s="251"/>
      <c r="C3" s="251"/>
      <c r="D3" s="250" t="s">
        <v>272</v>
      </c>
      <c r="E3" s="253" t="s">
        <v>9</v>
      </c>
      <c r="F3" s="254"/>
      <c r="G3" s="254"/>
      <c r="H3" s="254"/>
      <c r="I3" s="254"/>
      <c r="J3" s="254"/>
      <c r="K3" s="254"/>
      <c r="L3" s="254"/>
      <c r="M3" s="254"/>
      <c r="N3" s="254"/>
      <c r="O3" s="254"/>
      <c r="P3" s="255" t="s">
        <v>17</v>
      </c>
      <c r="Q3" s="261"/>
      <c r="R3" s="255" t="s">
        <v>165</v>
      </c>
    </row>
    <row r="4" spans="1:18" ht="56.25" x14ac:dyDescent="0.2">
      <c r="A4" s="251"/>
      <c r="B4" s="251"/>
      <c r="C4" s="251"/>
      <c r="D4" s="252"/>
      <c r="E4" s="87" t="s">
        <v>13</v>
      </c>
      <c r="F4" s="87" t="s">
        <v>155</v>
      </c>
      <c r="G4" s="87" t="s">
        <v>156</v>
      </c>
      <c r="H4" s="87" t="s">
        <v>273</v>
      </c>
      <c r="I4" s="87" t="s">
        <v>157</v>
      </c>
      <c r="J4" s="88" t="s">
        <v>158</v>
      </c>
      <c r="K4" s="88" t="s">
        <v>159</v>
      </c>
      <c r="L4" s="88" t="s">
        <v>160</v>
      </c>
      <c r="M4" s="88" t="s">
        <v>161</v>
      </c>
      <c r="N4" s="88" t="s">
        <v>162</v>
      </c>
      <c r="O4" s="88" t="s">
        <v>163</v>
      </c>
      <c r="P4" s="89" t="s">
        <v>157</v>
      </c>
      <c r="Q4" s="89" t="s">
        <v>164</v>
      </c>
      <c r="R4" s="255"/>
    </row>
    <row r="5" spans="1:18" x14ac:dyDescent="0.2">
      <c r="A5" s="256">
        <v>1</v>
      </c>
      <c r="B5" s="256"/>
      <c r="C5" s="256"/>
      <c r="D5" s="90">
        <v>2</v>
      </c>
      <c r="E5" s="89" t="s">
        <v>6</v>
      </c>
      <c r="F5" s="91" t="s">
        <v>7</v>
      </c>
      <c r="G5" s="89" t="s">
        <v>179</v>
      </c>
      <c r="H5" s="91" t="s">
        <v>180</v>
      </c>
      <c r="I5" s="89" t="s">
        <v>181</v>
      </c>
      <c r="J5" s="91" t="s">
        <v>182</v>
      </c>
      <c r="K5" s="91" t="s">
        <v>183</v>
      </c>
      <c r="L5" s="91" t="s">
        <v>10</v>
      </c>
      <c r="M5" s="91" t="s">
        <v>184</v>
      </c>
      <c r="N5" s="91" t="s">
        <v>185</v>
      </c>
      <c r="O5" s="91" t="s">
        <v>186</v>
      </c>
      <c r="P5" s="89" t="s">
        <v>187</v>
      </c>
      <c r="Q5" s="89" t="s">
        <v>188</v>
      </c>
      <c r="R5" s="91" t="s">
        <v>189</v>
      </c>
    </row>
    <row r="6" spans="1:18" ht="12.75" customHeight="1" x14ac:dyDescent="0.2">
      <c r="A6" s="257" t="s">
        <v>166</v>
      </c>
      <c r="B6" s="258"/>
      <c r="C6" s="258"/>
      <c r="D6" s="68">
        <v>1</v>
      </c>
      <c r="E6" s="92">
        <v>12196854</v>
      </c>
      <c r="F6" s="92">
        <v>19725</v>
      </c>
      <c r="G6" s="92">
        <v>0</v>
      </c>
      <c r="H6" s="92">
        <v>0</v>
      </c>
      <c r="I6" s="92">
        <v>-2270523</v>
      </c>
      <c r="J6" s="92">
        <v>9278625</v>
      </c>
      <c r="K6" s="92">
        <v>0</v>
      </c>
      <c r="L6" s="92">
        <v>2137129</v>
      </c>
      <c r="M6" s="92">
        <v>-874955</v>
      </c>
      <c r="N6" s="92">
        <v>808777</v>
      </c>
      <c r="O6" s="92">
        <v>0</v>
      </c>
      <c r="P6" s="92">
        <v>0</v>
      </c>
      <c r="Q6" s="92">
        <v>0</v>
      </c>
      <c r="R6" s="93">
        <f>SUM(E6:Q6)</f>
        <v>21295632</v>
      </c>
    </row>
    <row r="7" spans="1:18" ht="30" customHeight="1" x14ac:dyDescent="0.2">
      <c r="A7" s="259" t="s">
        <v>167</v>
      </c>
      <c r="B7" s="260"/>
      <c r="C7" s="260"/>
      <c r="D7" s="68">
        <v>2</v>
      </c>
      <c r="E7" s="92">
        <v>0</v>
      </c>
      <c r="F7" s="92">
        <v>0</v>
      </c>
      <c r="G7" s="92">
        <v>0</v>
      </c>
      <c r="H7" s="92">
        <v>0</v>
      </c>
      <c r="I7" s="92">
        <v>0</v>
      </c>
      <c r="J7" s="92">
        <v>0</v>
      </c>
      <c r="K7" s="92">
        <v>0</v>
      </c>
      <c r="L7" s="92">
        <v>0</v>
      </c>
      <c r="M7" s="92">
        <v>0</v>
      </c>
      <c r="N7" s="92">
        <v>0</v>
      </c>
      <c r="O7" s="92">
        <v>0</v>
      </c>
      <c r="P7" s="92">
        <v>0</v>
      </c>
      <c r="Q7" s="92">
        <v>0</v>
      </c>
      <c r="R7" s="93">
        <f t="shared" ref="R7:R26" si="0">SUM(E7:Q7)</f>
        <v>0</v>
      </c>
    </row>
    <row r="8" spans="1:18" ht="27" customHeight="1" x14ac:dyDescent="0.2">
      <c r="A8" s="257" t="s">
        <v>168</v>
      </c>
      <c r="B8" s="258"/>
      <c r="C8" s="258"/>
      <c r="D8" s="68">
        <v>3</v>
      </c>
      <c r="E8" s="92">
        <v>0</v>
      </c>
      <c r="F8" s="92">
        <v>0</v>
      </c>
      <c r="G8" s="92">
        <v>0</v>
      </c>
      <c r="H8" s="92">
        <v>0</v>
      </c>
      <c r="I8" s="92">
        <v>0</v>
      </c>
      <c r="J8" s="92">
        <v>0</v>
      </c>
      <c r="K8" s="92">
        <v>0</v>
      </c>
      <c r="L8" s="92">
        <v>0</v>
      </c>
      <c r="M8" s="92">
        <v>0</v>
      </c>
      <c r="N8" s="92">
        <v>0</v>
      </c>
      <c r="O8" s="92">
        <v>0</v>
      </c>
      <c r="P8" s="92">
        <v>0</v>
      </c>
      <c r="Q8" s="92">
        <v>0</v>
      </c>
      <c r="R8" s="93">
        <f t="shared" si="0"/>
        <v>0</v>
      </c>
    </row>
    <row r="9" spans="1:18" ht="18" customHeight="1" x14ac:dyDescent="0.2">
      <c r="A9" s="246" t="s">
        <v>169</v>
      </c>
      <c r="B9" s="246"/>
      <c r="C9" s="246"/>
      <c r="D9" s="70">
        <v>4</v>
      </c>
      <c r="E9" s="94">
        <f>E6+E7+E8</f>
        <v>12196854</v>
      </c>
      <c r="F9" s="94">
        <f t="shared" ref="F9:Q9" si="1">F6+F7+F8</f>
        <v>19725</v>
      </c>
      <c r="G9" s="94">
        <f t="shared" si="1"/>
        <v>0</v>
      </c>
      <c r="H9" s="94">
        <f t="shared" si="1"/>
        <v>0</v>
      </c>
      <c r="I9" s="94">
        <f t="shared" si="1"/>
        <v>-2270523</v>
      </c>
      <c r="J9" s="94">
        <f t="shared" si="1"/>
        <v>9278625</v>
      </c>
      <c r="K9" s="94">
        <f t="shared" si="1"/>
        <v>0</v>
      </c>
      <c r="L9" s="94">
        <f t="shared" si="1"/>
        <v>2137129</v>
      </c>
      <c r="M9" s="94">
        <f t="shared" si="1"/>
        <v>-874955</v>
      </c>
      <c r="N9" s="94">
        <f t="shared" si="1"/>
        <v>808777</v>
      </c>
      <c r="O9" s="94">
        <f t="shared" si="1"/>
        <v>0</v>
      </c>
      <c r="P9" s="94">
        <f t="shared" si="1"/>
        <v>0</v>
      </c>
      <c r="Q9" s="94">
        <f t="shared" si="1"/>
        <v>0</v>
      </c>
      <c r="R9" s="93">
        <f t="shared" si="0"/>
        <v>21295632</v>
      </c>
    </row>
    <row r="10" spans="1:18" ht="33" customHeight="1" x14ac:dyDescent="0.2">
      <c r="A10" s="259" t="s">
        <v>170</v>
      </c>
      <c r="B10" s="260"/>
      <c r="C10" s="260"/>
      <c r="D10" s="68">
        <v>5</v>
      </c>
      <c r="E10" s="92">
        <v>0</v>
      </c>
      <c r="F10" s="92">
        <v>0</v>
      </c>
      <c r="G10" s="92">
        <v>0</v>
      </c>
      <c r="H10" s="92">
        <v>0</v>
      </c>
      <c r="I10" s="92">
        <v>0</v>
      </c>
      <c r="J10" s="92">
        <v>0</v>
      </c>
      <c r="K10" s="92">
        <v>0</v>
      </c>
      <c r="L10" s="92">
        <v>0</v>
      </c>
      <c r="M10" s="92">
        <v>0</v>
      </c>
      <c r="N10" s="92">
        <v>0</v>
      </c>
      <c r="O10" s="92">
        <v>0</v>
      </c>
      <c r="P10" s="92">
        <v>0</v>
      </c>
      <c r="Q10" s="92">
        <v>0</v>
      </c>
      <c r="R10" s="93">
        <f t="shared" si="0"/>
        <v>0</v>
      </c>
    </row>
    <row r="11" spans="1:18" ht="23.25" customHeight="1" x14ac:dyDescent="0.2">
      <c r="A11" s="259" t="s">
        <v>171</v>
      </c>
      <c r="B11" s="260"/>
      <c r="C11" s="260"/>
      <c r="D11" s="68">
        <v>6</v>
      </c>
      <c r="E11" s="92">
        <v>0</v>
      </c>
      <c r="F11" s="92">
        <v>0</v>
      </c>
      <c r="G11" s="92">
        <v>0</v>
      </c>
      <c r="H11" s="92">
        <v>0</v>
      </c>
      <c r="I11" s="92">
        <v>0</v>
      </c>
      <c r="J11" s="92">
        <v>0</v>
      </c>
      <c r="K11" s="92">
        <v>0</v>
      </c>
      <c r="L11" s="92">
        <v>0</v>
      </c>
      <c r="M11" s="92">
        <v>0</v>
      </c>
      <c r="N11" s="92">
        <v>0</v>
      </c>
      <c r="O11" s="92">
        <v>0</v>
      </c>
      <c r="P11" s="92">
        <v>0</v>
      </c>
      <c r="Q11" s="92">
        <v>0</v>
      </c>
      <c r="R11" s="93">
        <f t="shared" si="0"/>
        <v>0</v>
      </c>
    </row>
    <row r="12" spans="1:18" ht="27" customHeight="1" x14ac:dyDescent="0.2">
      <c r="A12" s="259" t="s">
        <v>274</v>
      </c>
      <c r="B12" s="260"/>
      <c r="C12" s="260"/>
      <c r="D12" s="68">
        <v>7</v>
      </c>
      <c r="E12" s="92">
        <v>0</v>
      </c>
      <c r="F12" s="92">
        <v>0</v>
      </c>
      <c r="G12" s="92">
        <v>0</v>
      </c>
      <c r="H12" s="92">
        <v>0</v>
      </c>
      <c r="I12" s="92">
        <v>0</v>
      </c>
      <c r="J12" s="92">
        <v>0</v>
      </c>
      <c r="K12" s="92">
        <v>0</v>
      </c>
      <c r="L12" s="92">
        <v>0</v>
      </c>
      <c r="M12" s="92">
        <v>0</v>
      </c>
      <c r="N12" s="92">
        <v>0</v>
      </c>
      <c r="O12" s="92">
        <v>0</v>
      </c>
      <c r="P12" s="92">
        <v>0</v>
      </c>
      <c r="Q12" s="92">
        <v>0</v>
      </c>
      <c r="R12" s="93">
        <f t="shared" si="0"/>
        <v>0</v>
      </c>
    </row>
    <row r="13" spans="1:18" ht="24.75" customHeight="1" x14ac:dyDescent="0.2">
      <c r="A13" s="259" t="s">
        <v>172</v>
      </c>
      <c r="B13" s="260"/>
      <c r="C13" s="260"/>
      <c r="D13" s="68">
        <v>8</v>
      </c>
      <c r="E13" s="92">
        <v>0</v>
      </c>
      <c r="F13" s="92">
        <v>0</v>
      </c>
      <c r="G13" s="92">
        <v>0</v>
      </c>
      <c r="H13" s="92">
        <v>0</v>
      </c>
      <c r="I13" s="92">
        <v>0</v>
      </c>
      <c r="J13" s="92">
        <v>0</v>
      </c>
      <c r="K13" s="92">
        <v>0</v>
      </c>
      <c r="L13" s="92">
        <v>0</v>
      </c>
      <c r="M13" s="92">
        <v>0</v>
      </c>
      <c r="N13" s="92">
        <v>0</v>
      </c>
      <c r="O13" s="92">
        <v>0</v>
      </c>
      <c r="P13" s="92">
        <v>0</v>
      </c>
      <c r="Q13" s="92">
        <v>0</v>
      </c>
      <c r="R13" s="93">
        <f t="shared" si="0"/>
        <v>0</v>
      </c>
    </row>
    <row r="14" spans="1:18" ht="12.75" customHeight="1" x14ac:dyDescent="0.2">
      <c r="A14" s="259" t="s">
        <v>275</v>
      </c>
      <c r="B14" s="260"/>
      <c r="C14" s="260"/>
      <c r="D14" s="68">
        <v>9</v>
      </c>
      <c r="E14" s="92">
        <v>0</v>
      </c>
      <c r="F14" s="92">
        <v>0</v>
      </c>
      <c r="G14" s="92">
        <v>0</v>
      </c>
      <c r="H14" s="92">
        <v>0</v>
      </c>
      <c r="I14" s="92">
        <v>0</v>
      </c>
      <c r="J14" s="92">
        <v>0</v>
      </c>
      <c r="K14" s="92">
        <v>0</v>
      </c>
      <c r="L14" s="92">
        <v>0</v>
      </c>
      <c r="M14" s="92">
        <v>0</v>
      </c>
      <c r="N14" s="92">
        <v>0</v>
      </c>
      <c r="O14" s="92">
        <v>0</v>
      </c>
      <c r="P14" s="92">
        <v>0</v>
      </c>
      <c r="Q14" s="92">
        <v>0</v>
      </c>
      <c r="R14" s="93">
        <f t="shared" si="0"/>
        <v>0</v>
      </c>
    </row>
    <row r="15" spans="1:18" ht="24" customHeight="1" x14ac:dyDescent="0.2">
      <c r="A15" s="259" t="s">
        <v>173</v>
      </c>
      <c r="B15" s="260"/>
      <c r="C15" s="260"/>
      <c r="D15" s="68">
        <v>10</v>
      </c>
      <c r="E15" s="92">
        <v>0</v>
      </c>
      <c r="F15" s="92">
        <v>0</v>
      </c>
      <c r="G15" s="92">
        <v>0</v>
      </c>
      <c r="H15" s="92">
        <v>0</v>
      </c>
      <c r="I15" s="92">
        <v>0</v>
      </c>
      <c r="J15" s="92">
        <v>0</v>
      </c>
      <c r="K15" s="92">
        <v>0</v>
      </c>
      <c r="L15" s="92">
        <v>0</v>
      </c>
      <c r="M15" s="92">
        <v>0</v>
      </c>
      <c r="N15" s="92">
        <v>0</v>
      </c>
      <c r="O15" s="92">
        <v>0</v>
      </c>
      <c r="P15" s="92">
        <v>0</v>
      </c>
      <c r="Q15" s="92">
        <v>0</v>
      </c>
      <c r="R15" s="93">
        <f t="shared" si="0"/>
        <v>0</v>
      </c>
    </row>
    <row r="16" spans="1:18" ht="12.75" customHeight="1" x14ac:dyDescent="0.2">
      <c r="A16" s="259" t="s">
        <v>174</v>
      </c>
      <c r="B16" s="260"/>
      <c r="C16" s="260"/>
      <c r="D16" s="68">
        <v>11</v>
      </c>
      <c r="E16" s="92">
        <v>0</v>
      </c>
      <c r="F16" s="92">
        <v>0</v>
      </c>
      <c r="G16" s="92">
        <v>0</v>
      </c>
      <c r="H16" s="92">
        <v>0</v>
      </c>
      <c r="I16" s="92">
        <v>0</v>
      </c>
      <c r="J16" s="92">
        <v>0</v>
      </c>
      <c r="K16" s="92">
        <v>0</v>
      </c>
      <c r="L16" s="92">
        <v>0</v>
      </c>
      <c r="M16" s="92">
        <v>0</v>
      </c>
      <c r="N16" s="92">
        <v>0</v>
      </c>
      <c r="O16" s="92">
        <v>0</v>
      </c>
      <c r="P16" s="92">
        <v>0</v>
      </c>
      <c r="Q16" s="92">
        <v>0</v>
      </c>
      <c r="R16" s="93">
        <f t="shared" si="0"/>
        <v>0</v>
      </c>
    </row>
    <row r="17" spans="1:18" ht="12.75" customHeight="1" x14ac:dyDescent="0.2">
      <c r="A17" s="259" t="s">
        <v>276</v>
      </c>
      <c r="B17" s="260"/>
      <c r="C17" s="260"/>
      <c r="D17" s="68">
        <v>12</v>
      </c>
      <c r="E17" s="92">
        <v>0</v>
      </c>
      <c r="F17" s="92">
        <v>0</v>
      </c>
      <c r="G17" s="92">
        <v>0</v>
      </c>
      <c r="H17" s="92">
        <v>0</v>
      </c>
      <c r="I17" s="92">
        <v>0</v>
      </c>
      <c r="J17" s="92">
        <v>0</v>
      </c>
      <c r="K17" s="92">
        <v>0</v>
      </c>
      <c r="L17" s="92">
        <v>0</v>
      </c>
      <c r="M17" s="92">
        <v>0</v>
      </c>
      <c r="N17" s="92">
        <v>0</v>
      </c>
      <c r="O17" s="92">
        <v>0</v>
      </c>
      <c r="P17" s="92">
        <v>0</v>
      </c>
      <c r="Q17" s="92">
        <v>0</v>
      </c>
      <c r="R17" s="93">
        <f t="shared" si="0"/>
        <v>0</v>
      </c>
    </row>
    <row r="18" spans="1:18" ht="12.75" customHeight="1" x14ac:dyDescent="0.2">
      <c r="A18" s="259" t="s">
        <v>175</v>
      </c>
      <c r="B18" s="260"/>
      <c r="C18" s="260"/>
      <c r="D18" s="68">
        <v>13</v>
      </c>
      <c r="E18" s="92">
        <v>0</v>
      </c>
      <c r="F18" s="92">
        <v>0</v>
      </c>
      <c r="G18" s="92">
        <v>0</v>
      </c>
      <c r="H18" s="92">
        <v>0</v>
      </c>
      <c r="I18" s="92">
        <v>0</v>
      </c>
      <c r="J18" s="92">
        <v>0</v>
      </c>
      <c r="K18" s="92">
        <v>0</v>
      </c>
      <c r="L18" s="92">
        <v>0</v>
      </c>
      <c r="M18" s="92">
        <v>0</v>
      </c>
      <c r="N18" s="92">
        <v>0</v>
      </c>
      <c r="O18" s="92">
        <v>0</v>
      </c>
      <c r="P18" s="92">
        <v>0</v>
      </c>
      <c r="Q18" s="92">
        <v>0</v>
      </c>
      <c r="R18" s="93">
        <f t="shared" si="0"/>
        <v>0</v>
      </c>
    </row>
    <row r="19" spans="1:18" ht="24" customHeight="1" x14ac:dyDescent="0.2">
      <c r="A19" s="259" t="s">
        <v>277</v>
      </c>
      <c r="B19" s="260"/>
      <c r="C19" s="260"/>
      <c r="D19" s="68">
        <v>14</v>
      </c>
      <c r="E19" s="92">
        <v>0</v>
      </c>
      <c r="F19" s="92">
        <v>0</v>
      </c>
      <c r="G19" s="92">
        <v>0</v>
      </c>
      <c r="H19" s="92">
        <v>0</v>
      </c>
      <c r="I19" s="92">
        <v>0</v>
      </c>
      <c r="J19" s="92">
        <v>0</v>
      </c>
      <c r="K19" s="92">
        <v>0</v>
      </c>
      <c r="L19" s="92">
        <v>0</v>
      </c>
      <c r="M19" s="92">
        <v>0</v>
      </c>
      <c r="N19" s="92">
        <v>0</v>
      </c>
      <c r="O19" s="92">
        <v>0</v>
      </c>
      <c r="P19" s="92">
        <v>0</v>
      </c>
      <c r="Q19" s="92">
        <v>0</v>
      </c>
      <c r="R19" s="93">
        <f t="shared" si="0"/>
        <v>0</v>
      </c>
    </row>
    <row r="20" spans="1:18" ht="24" customHeight="1" x14ac:dyDescent="0.2">
      <c r="A20" s="259" t="s">
        <v>278</v>
      </c>
      <c r="B20" s="260"/>
      <c r="C20" s="260"/>
      <c r="D20" s="68">
        <v>15</v>
      </c>
      <c r="E20" s="92">
        <v>0</v>
      </c>
      <c r="F20" s="92">
        <v>0</v>
      </c>
      <c r="G20" s="92">
        <v>0</v>
      </c>
      <c r="H20" s="92">
        <v>0</v>
      </c>
      <c r="I20" s="92">
        <v>0</v>
      </c>
      <c r="J20" s="92">
        <v>0</v>
      </c>
      <c r="K20" s="92">
        <v>0</v>
      </c>
      <c r="L20" s="92">
        <v>0</v>
      </c>
      <c r="M20" s="92">
        <v>0</v>
      </c>
      <c r="N20" s="92">
        <v>0</v>
      </c>
      <c r="O20" s="92">
        <v>0</v>
      </c>
      <c r="P20" s="92">
        <v>0</v>
      </c>
      <c r="Q20" s="92">
        <v>0</v>
      </c>
      <c r="R20" s="93">
        <f t="shared" si="0"/>
        <v>0</v>
      </c>
    </row>
    <row r="21" spans="1:18" ht="20.25" customHeight="1" x14ac:dyDescent="0.2">
      <c r="A21" s="257" t="s">
        <v>279</v>
      </c>
      <c r="B21" s="258"/>
      <c r="C21" s="258"/>
      <c r="D21" s="68">
        <v>16</v>
      </c>
      <c r="E21" s="92">
        <v>0</v>
      </c>
      <c r="F21" s="92">
        <v>0</v>
      </c>
      <c r="G21" s="92">
        <v>0</v>
      </c>
      <c r="H21" s="92">
        <v>0</v>
      </c>
      <c r="I21" s="92">
        <v>0</v>
      </c>
      <c r="J21" s="92">
        <v>808777</v>
      </c>
      <c r="K21" s="92">
        <v>0</v>
      </c>
      <c r="L21" s="92">
        <v>0</v>
      </c>
      <c r="M21" s="92">
        <v>0</v>
      </c>
      <c r="N21" s="92">
        <v>-808777</v>
      </c>
      <c r="O21" s="92">
        <v>0</v>
      </c>
      <c r="P21" s="92">
        <v>0</v>
      </c>
      <c r="Q21" s="92">
        <v>0</v>
      </c>
      <c r="R21" s="93">
        <f t="shared" si="0"/>
        <v>0</v>
      </c>
    </row>
    <row r="22" spans="1:18" ht="20.25" customHeight="1" x14ac:dyDescent="0.2">
      <c r="A22" s="257" t="s">
        <v>280</v>
      </c>
      <c r="B22" s="258"/>
      <c r="C22" s="258"/>
      <c r="D22" s="68">
        <v>17</v>
      </c>
      <c r="E22" s="92">
        <v>0</v>
      </c>
      <c r="F22" s="92">
        <v>0</v>
      </c>
      <c r="G22" s="92">
        <v>0</v>
      </c>
      <c r="H22" s="92">
        <v>0</v>
      </c>
      <c r="I22" s="92">
        <v>0</v>
      </c>
      <c r="J22" s="92">
        <v>0</v>
      </c>
      <c r="K22" s="92">
        <v>0</v>
      </c>
      <c r="L22" s="92">
        <v>0</v>
      </c>
      <c r="M22" s="92">
        <v>0</v>
      </c>
      <c r="N22" s="92">
        <v>0</v>
      </c>
      <c r="O22" s="92">
        <v>0</v>
      </c>
      <c r="P22" s="92">
        <v>0</v>
      </c>
      <c r="Q22" s="92">
        <v>0</v>
      </c>
      <c r="R22" s="93">
        <f t="shared" si="0"/>
        <v>0</v>
      </c>
    </row>
    <row r="23" spans="1:18" ht="20.25" customHeight="1" x14ac:dyDescent="0.2">
      <c r="A23" s="257" t="s">
        <v>176</v>
      </c>
      <c r="B23" s="258"/>
      <c r="C23" s="258"/>
      <c r="D23" s="68">
        <v>18</v>
      </c>
      <c r="E23" s="92">
        <v>0</v>
      </c>
      <c r="F23" s="92">
        <v>0</v>
      </c>
      <c r="G23" s="92">
        <v>0</v>
      </c>
      <c r="H23" s="92">
        <v>0</v>
      </c>
      <c r="I23" s="92">
        <v>0</v>
      </c>
      <c r="J23" s="92">
        <v>0</v>
      </c>
      <c r="K23" s="92">
        <v>0</v>
      </c>
      <c r="L23" s="92">
        <v>0</v>
      </c>
      <c r="M23" s="92">
        <v>0</v>
      </c>
      <c r="N23" s="92">
        <v>0</v>
      </c>
      <c r="O23" s="92">
        <v>0</v>
      </c>
      <c r="P23" s="92">
        <v>0</v>
      </c>
      <c r="Q23" s="92">
        <v>0</v>
      </c>
      <c r="R23" s="93">
        <f t="shared" si="0"/>
        <v>0</v>
      </c>
    </row>
    <row r="24" spans="1:18" ht="20.25" customHeight="1" x14ac:dyDescent="0.2">
      <c r="A24" s="257" t="s">
        <v>281</v>
      </c>
      <c r="B24" s="258"/>
      <c r="C24" s="258"/>
      <c r="D24" s="68">
        <v>19</v>
      </c>
      <c r="E24" s="92">
        <v>0</v>
      </c>
      <c r="F24" s="92">
        <v>0</v>
      </c>
      <c r="G24" s="92">
        <v>0</v>
      </c>
      <c r="H24" s="92">
        <v>0</v>
      </c>
      <c r="I24" s="92">
        <v>2394520</v>
      </c>
      <c r="J24" s="92">
        <v>0</v>
      </c>
      <c r="K24" s="92">
        <v>0</v>
      </c>
      <c r="L24" s="92">
        <v>0</v>
      </c>
      <c r="M24" s="92">
        <v>0</v>
      </c>
      <c r="N24" s="92">
        <v>0</v>
      </c>
      <c r="O24" s="92">
        <v>0</v>
      </c>
      <c r="P24" s="92">
        <v>0</v>
      </c>
      <c r="Q24" s="92">
        <v>0</v>
      </c>
      <c r="R24" s="93">
        <f t="shared" si="0"/>
        <v>2394520</v>
      </c>
    </row>
    <row r="25" spans="1:18" ht="20.25" customHeight="1" x14ac:dyDescent="0.2">
      <c r="A25" s="257" t="s">
        <v>177</v>
      </c>
      <c r="B25" s="258"/>
      <c r="C25" s="258"/>
      <c r="D25" s="68">
        <v>20</v>
      </c>
      <c r="E25" s="92">
        <v>0</v>
      </c>
      <c r="F25" s="92">
        <v>0</v>
      </c>
      <c r="G25" s="92">
        <v>0</v>
      </c>
      <c r="H25" s="92">
        <v>0</v>
      </c>
      <c r="I25" s="92">
        <v>0</v>
      </c>
      <c r="J25" s="92">
        <v>0</v>
      </c>
      <c r="K25" s="92">
        <v>0</v>
      </c>
      <c r="L25" s="92">
        <v>0</v>
      </c>
      <c r="M25" s="92">
        <v>0</v>
      </c>
      <c r="N25" s="92">
        <v>105500</v>
      </c>
      <c r="O25" s="92">
        <v>0</v>
      </c>
      <c r="P25" s="92">
        <v>0</v>
      </c>
      <c r="Q25" s="92">
        <v>0</v>
      </c>
      <c r="R25" s="93">
        <f t="shared" si="0"/>
        <v>105500</v>
      </c>
    </row>
    <row r="26" spans="1:18" ht="21" customHeight="1" x14ac:dyDescent="0.2">
      <c r="A26" s="262" t="s">
        <v>178</v>
      </c>
      <c r="B26" s="262"/>
      <c r="C26" s="262"/>
      <c r="D26" s="70">
        <v>21</v>
      </c>
      <c r="E26" s="93">
        <f>SUM(E9:E25)</f>
        <v>12196854</v>
      </c>
      <c r="F26" s="93">
        <f t="shared" ref="F26:Q26" si="2">SUM(F9:F25)</f>
        <v>19725</v>
      </c>
      <c r="G26" s="93">
        <f t="shared" si="2"/>
        <v>0</v>
      </c>
      <c r="H26" s="93">
        <f t="shared" si="2"/>
        <v>0</v>
      </c>
      <c r="I26" s="93">
        <f t="shared" si="2"/>
        <v>123997</v>
      </c>
      <c r="J26" s="93">
        <f t="shared" si="2"/>
        <v>10087402</v>
      </c>
      <c r="K26" s="93">
        <f t="shared" si="2"/>
        <v>0</v>
      </c>
      <c r="L26" s="93">
        <f t="shared" si="2"/>
        <v>2137129</v>
      </c>
      <c r="M26" s="93">
        <f t="shared" si="2"/>
        <v>-874955</v>
      </c>
      <c r="N26" s="93">
        <f t="shared" si="2"/>
        <v>105500</v>
      </c>
      <c r="O26" s="93">
        <f t="shared" si="2"/>
        <v>0</v>
      </c>
      <c r="P26" s="93">
        <f t="shared" si="2"/>
        <v>0</v>
      </c>
      <c r="Q26" s="93">
        <f t="shared" si="2"/>
        <v>0</v>
      </c>
      <c r="R26" s="93">
        <f t="shared" si="0"/>
        <v>23795652</v>
      </c>
    </row>
    <row r="27" spans="1:18" ht="21" customHeight="1" x14ac:dyDescent="0.2">
      <c r="A27" s="95"/>
      <c r="B27" s="96"/>
      <c r="C27" s="96"/>
      <c r="D27" s="97"/>
      <c r="E27" s="98"/>
      <c r="F27" s="98"/>
      <c r="G27" s="98"/>
      <c r="H27" s="98"/>
      <c r="I27" s="98"/>
      <c r="J27" s="98"/>
      <c r="K27" s="98"/>
      <c r="L27" s="98"/>
      <c r="M27" s="98"/>
      <c r="N27" s="98"/>
      <c r="O27" s="98"/>
      <c r="P27" s="98"/>
      <c r="Q27" s="98"/>
      <c r="R27" s="98"/>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73" zoomScaleNormal="73" workbookViewId="0">
      <selection sqref="A1:I40"/>
    </sheetView>
  </sheetViews>
  <sheetFormatPr defaultRowHeight="12.75" x14ac:dyDescent="0.2"/>
  <cols>
    <col min="9" max="9" width="63.42578125" customWidth="1"/>
  </cols>
  <sheetData>
    <row r="1" spans="1:9" ht="12.75" customHeight="1" x14ac:dyDescent="0.2">
      <c r="A1" s="263" t="s">
        <v>302</v>
      </c>
      <c r="B1" s="263"/>
      <c r="C1" s="263"/>
      <c r="D1" s="263"/>
      <c r="E1" s="263"/>
      <c r="F1" s="263"/>
      <c r="G1" s="263"/>
      <c r="H1" s="263"/>
      <c r="I1" s="263"/>
    </row>
    <row r="2" spans="1:9" x14ac:dyDescent="0.2">
      <c r="A2" s="263"/>
      <c r="B2" s="263"/>
      <c r="C2" s="263"/>
      <c r="D2" s="263"/>
      <c r="E2" s="263"/>
      <c r="F2" s="263"/>
      <c r="G2" s="263"/>
      <c r="H2" s="263"/>
      <c r="I2" s="263"/>
    </row>
    <row r="3" spans="1:9" x14ac:dyDescent="0.2">
      <c r="A3" s="263"/>
      <c r="B3" s="263"/>
      <c r="C3" s="263"/>
      <c r="D3" s="263"/>
      <c r="E3" s="263"/>
      <c r="F3" s="263"/>
      <c r="G3" s="263"/>
      <c r="H3" s="263"/>
      <c r="I3" s="263"/>
    </row>
    <row r="4" spans="1:9" x14ac:dyDescent="0.2">
      <c r="A4" s="263"/>
      <c r="B4" s="263"/>
      <c r="C4" s="263"/>
      <c r="D4" s="263"/>
      <c r="E4" s="263"/>
      <c r="F4" s="263"/>
      <c r="G4" s="263"/>
      <c r="H4" s="263"/>
      <c r="I4" s="263"/>
    </row>
    <row r="5" spans="1:9" x14ac:dyDescent="0.2">
      <c r="A5" s="263"/>
      <c r="B5" s="263"/>
      <c r="C5" s="263"/>
      <c r="D5" s="263"/>
      <c r="E5" s="263"/>
      <c r="F5" s="263"/>
      <c r="G5" s="263"/>
      <c r="H5" s="263"/>
      <c r="I5" s="263"/>
    </row>
    <row r="6" spans="1:9" x14ac:dyDescent="0.2">
      <c r="A6" s="263"/>
      <c r="B6" s="263"/>
      <c r="C6" s="263"/>
      <c r="D6" s="263"/>
      <c r="E6" s="263"/>
      <c r="F6" s="263"/>
      <c r="G6" s="263"/>
      <c r="H6" s="263"/>
      <c r="I6" s="263"/>
    </row>
    <row r="7" spans="1:9" x14ac:dyDescent="0.2">
      <c r="A7" s="263"/>
      <c r="B7" s="263"/>
      <c r="C7" s="263"/>
      <c r="D7" s="263"/>
      <c r="E7" s="263"/>
      <c r="F7" s="263"/>
      <c r="G7" s="263"/>
      <c r="H7" s="263"/>
      <c r="I7" s="263"/>
    </row>
    <row r="8" spans="1:9" x14ac:dyDescent="0.2">
      <c r="A8" s="263"/>
      <c r="B8" s="263"/>
      <c r="C8" s="263"/>
      <c r="D8" s="263"/>
      <c r="E8" s="263"/>
      <c r="F8" s="263"/>
      <c r="G8" s="263"/>
      <c r="H8" s="263"/>
      <c r="I8" s="263"/>
    </row>
    <row r="9" spans="1:9" x14ac:dyDescent="0.2">
      <c r="A9" s="263"/>
      <c r="B9" s="263"/>
      <c r="C9" s="263"/>
      <c r="D9" s="263"/>
      <c r="E9" s="263"/>
      <c r="F9" s="263"/>
      <c r="G9" s="263"/>
      <c r="H9" s="263"/>
      <c r="I9" s="263"/>
    </row>
    <row r="10" spans="1:9" x14ac:dyDescent="0.2">
      <c r="A10" s="263"/>
      <c r="B10" s="263"/>
      <c r="C10" s="263"/>
      <c r="D10" s="263"/>
      <c r="E10" s="263"/>
      <c r="F10" s="263"/>
      <c r="G10" s="263"/>
      <c r="H10" s="263"/>
      <c r="I10" s="263"/>
    </row>
    <row r="11" spans="1:9" x14ac:dyDescent="0.2">
      <c r="A11" s="263"/>
      <c r="B11" s="263"/>
      <c r="C11" s="263"/>
      <c r="D11" s="263"/>
      <c r="E11" s="263"/>
      <c r="F11" s="263"/>
      <c r="G11" s="263"/>
      <c r="H11" s="263"/>
      <c r="I11" s="263"/>
    </row>
    <row r="12" spans="1:9" x14ac:dyDescent="0.2">
      <c r="A12" s="263"/>
      <c r="B12" s="263"/>
      <c r="C12" s="263"/>
      <c r="D12" s="263"/>
      <c r="E12" s="263"/>
      <c r="F12" s="263"/>
      <c r="G12" s="263"/>
      <c r="H12" s="263"/>
      <c r="I12" s="263"/>
    </row>
    <row r="13" spans="1:9" x14ac:dyDescent="0.2">
      <c r="A13" s="263"/>
      <c r="B13" s="263"/>
      <c r="C13" s="263"/>
      <c r="D13" s="263"/>
      <c r="E13" s="263"/>
      <c r="F13" s="263"/>
      <c r="G13" s="263"/>
      <c r="H13" s="263"/>
      <c r="I13" s="263"/>
    </row>
    <row r="14" spans="1:9" x14ac:dyDescent="0.2">
      <c r="A14" s="263"/>
      <c r="B14" s="263"/>
      <c r="C14" s="263"/>
      <c r="D14" s="263"/>
      <c r="E14" s="263"/>
      <c r="F14" s="263"/>
      <c r="G14" s="263"/>
      <c r="H14" s="263"/>
      <c r="I14" s="263"/>
    </row>
    <row r="15" spans="1:9" x14ac:dyDescent="0.2">
      <c r="A15" s="263"/>
      <c r="B15" s="263"/>
      <c r="C15" s="263"/>
      <c r="D15" s="263"/>
      <c r="E15" s="263"/>
      <c r="F15" s="263"/>
      <c r="G15" s="263"/>
      <c r="H15" s="263"/>
      <c r="I15" s="263"/>
    </row>
    <row r="16" spans="1:9" x14ac:dyDescent="0.2">
      <c r="A16" s="263"/>
      <c r="B16" s="263"/>
      <c r="C16" s="263"/>
      <c r="D16" s="263"/>
      <c r="E16" s="263"/>
      <c r="F16" s="263"/>
      <c r="G16" s="263"/>
      <c r="H16" s="263"/>
      <c r="I16" s="263"/>
    </row>
    <row r="17" spans="1:9" x14ac:dyDescent="0.2">
      <c r="A17" s="263"/>
      <c r="B17" s="263"/>
      <c r="C17" s="263"/>
      <c r="D17" s="263"/>
      <c r="E17" s="263"/>
      <c r="F17" s="263"/>
      <c r="G17" s="263"/>
      <c r="H17" s="263"/>
      <c r="I17" s="263"/>
    </row>
    <row r="18" spans="1:9" x14ac:dyDescent="0.2">
      <c r="A18" s="263"/>
      <c r="B18" s="263"/>
      <c r="C18" s="263"/>
      <c r="D18" s="263"/>
      <c r="E18" s="263"/>
      <c r="F18" s="263"/>
      <c r="G18" s="263"/>
      <c r="H18" s="263"/>
      <c r="I18" s="263"/>
    </row>
    <row r="19" spans="1:9" x14ac:dyDescent="0.2">
      <c r="A19" s="263"/>
      <c r="B19" s="263"/>
      <c r="C19" s="263"/>
      <c r="D19" s="263"/>
      <c r="E19" s="263"/>
      <c r="F19" s="263"/>
      <c r="G19" s="263"/>
      <c r="H19" s="263"/>
      <c r="I19" s="263"/>
    </row>
    <row r="20" spans="1:9" x14ac:dyDescent="0.2">
      <c r="A20" s="263"/>
      <c r="B20" s="263"/>
      <c r="C20" s="263"/>
      <c r="D20" s="263"/>
      <c r="E20" s="263"/>
      <c r="F20" s="263"/>
      <c r="G20" s="263"/>
      <c r="H20" s="263"/>
      <c r="I20" s="263"/>
    </row>
    <row r="21" spans="1:9" x14ac:dyDescent="0.2">
      <c r="A21" s="263"/>
      <c r="B21" s="263"/>
      <c r="C21" s="263"/>
      <c r="D21" s="263"/>
      <c r="E21" s="263"/>
      <c r="F21" s="263"/>
      <c r="G21" s="263"/>
      <c r="H21" s="263"/>
      <c r="I21" s="263"/>
    </row>
    <row r="22" spans="1:9" x14ac:dyDescent="0.2">
      <c r="A22" s="263"/>
      <c r="B22" s="263"/>
      <c r="C22" s="263"/>
      <c r="D22" s="263"/>
      <c r="E22" s="263"/>
      <c r="F22" s="263"/>
      <c r="G22" s="263"/>
      <c r="H22" s="263"/>
      <c r="I22" s="263"/>
    </row>
    <row r="23" spans="1:9" x14ac:dyDescent="0.2">
      <c r="A23" s="263"/>
      <c r="B23" s="263"/>
      <c r="C23" s="263"/>
      <c r="D23" s="263"/>
      <c r="E23" s="263"/>
      <c r="F23" s="263"/>
      <c r="G23" s="263"/>
      <c r="H23" s="263"/>
      <c r="I23" s="263"/>
    </row>
    <row r="24" spans="1:9" x14ac:dyDescent="0.2">
      <c r="A24" s="263"/>
      <c r="B24" s="263"/>
      <c r="C24" s="263"/>
      <c r="D24" s="263"/>
      <c r="E24" s="263"/>
      <c r="F24" s="263"/>
      <c r="G24" s="263"/>
      <c r="H24" s="263"/>
      <c r="I24" s="263"/>
    </row>
    <row r="25" spans="1:9" x14ac:dyDescent="0.2">
      <c r="A25" s="263"/>
      <c r="B25" s="263"/>
      <c r="C25" s="263"/>
      <c r="D25" s="263"/>
      <c r="E25" s="263"/>
      <c r="F25" s="263"/>
      <c r="G25" s="263"/>
      <c r="H25" s="263"/>
      <c r="I25" s="263"/>
    </row>
    <row r="26" spans="1:9" x14ac:dyDescent="0.2">
      <c r="A26" s="263"/>
      <c r="B26" s="263"/>
      <c r="C26" s="263"/>
      <c r="D26" s="263"/>
      <c r="E26" s="263"/>
      <c r="F26" s="263"/>
      <c r="G26" s="263"/>
      <c r="H26" s="263"/>
      <c r="I26" s="263"/>
    </row>
    <row r="27" spans="1:9" x14ac:dyDescent="0.2">
      <c r="A27" s="263"/>
      <c r="B27" s="263"/>
      <c r="C27" s="263"/>
      <c r="D27" s="263"/>
      <c r="E27" s="263"/>
      <c r="F27" s="263"/>
      <c r="G27" s="263"/>
      <c r="H27" s="263"/>
      <c r="I27" s="263"/>
    </row>
    <row r="28" spans="1:9" x14ac:dyDescent="0.2">
      <c r="A28" s="263"/>
      <c r="B28" s="263"/>
      <c r="C28" s="263"/>
      <c r="D28" s="263"/>
      <c r="E28" s="263"/>
      <c r="F28" s="263"/>
      <c r="G28" s="263"/>
      <c r="H28" s="263"/>
      <c r="I28" s="263"/>
    </row>
    <row r="29" spans="1:9" x14ac:dyDescent="0.2">
      <c r="A29" s="263"/>
      <c r="B29" s="263"/>
      <c r="C29" s="263"/>
      <c r="D29" s="263"/>
      <c r="E29" s="263"/>
      <c r="F29" s="263"/>
      <c r="G29" s="263"/>
      <c r="H29" s="263"/>
      <c r="I29" s="263"/>
    </row>
    <row r="30" spans="1:9" x14ac:dyDescent="0.2">
      <c r="A30" s="263"/>
      <c r="B30" s="263"/>
      <c r="C30" s="263"/>
      <c r="D30" s="263"/>
      <c r="E30" s="263"/>
      <c r="F30" s="263"/>
      <c r="G30" s="263"/>
      <c r="H30" s="263"/>
      <c r="I30" s="263"/>
    </row>
    <row r="31" spans="1:9" x14ac:dyDescent="0.2">
      <c r="A31" s="263"/>
      <c r="B31" s="263"/>
      <c r="C31" s="263"/>
      <c r="D31" s="263"/>
      <c r="E31" s="263"/>
      <c r="F31" s="263"/>
      <c r="G31" s="263"/>
      <c r="H31" s="263"/>
      <c r="I31" s="263"/>
    </row>
    <row r="32" spans="1:9" x14ac:dyDescent="0.2">
      <c r="A32" s="263"/>
      <c r="B32" s="263"/>
      <c r="C32" s="263"/>
      <c r="D32" s="263"/>
      <c r="E32" s="263"/>
      <c r="F32" s="263"/>
      <c r="G32" s="263"/>
      <c r="H32" s="263"/>
      <c r="I32" s="263"/>
    </row>
    <row r="33" spans="1:9" x14ac:dyDescent="0.2">
      <c r="A33" s="263"/>
      <c r="B33" s="263"/>
      <c r="C33" s="263"/>
      <c r="D33" s="263"/>
      <c r="E33" s="263"/>
      <c r="F33" s="263"/>
      <c r="G33" s="263"/>
      <c r="H33" s="263"/>
      <c r="I33" s="263"/>
    </row>
    <row r="34" spans="1:9" x14ac:dyDescent="0.2">
      <c r="A34" s="263"/>
      <c r="B34" s="263"/>
      <c r="C34" s="263"/>
      <c r="D34" s="263"/>
      <c r="E34" s="263"/>
      <c r="F34" s="263"/>
      <c r="G34" s="263"/>
      <c r="H34" s="263"/>
      <c r="I34" s="263"/>
    </row>
    <row r="35" spans="1:9" x14ac:dyDescent="0.2">
      <c r="A35" s="263"/>
      <c r="B35" s="263"/>
      <c r="C35" s="263"/>
      <c r="D35" s="263"/>
      <c r="E35" s="263"/>
      <c r="F35" s="263"/>
      <c r="G35" s="263"/>
      <c r="H35" s="263"/>
      <c r="I35" s="263"/>
    </row>
    <row r="36" spans="1:9" x14ac:dyDescent="0.2">
      <c r="A36" s="263"/>
      <c r="B36" s="263"/>
      <c r="C36" s="263"/>
      <c r="D36" s="263"/>
      <c r="E36" s="263"/>
      <c r="F36" s="263"/>
      <c r="G36" s="263"/>
      <c r="H36" s="263"/>
      <c r="I36" s="263"/>
    </row>
    <row r="37" spans="1:9" x14ac:dyDescent="0.2">
      <c r="A37" s="263"/>
      <c r="B37" s="263"/>
      <c r="C37" s="263"/>
      <c r="D37" s="263"/>
      <c r="E37" s="263"/>
      <c r="F37" s="263"/>
      <c r="G37" s="263"/>
      <c r="H37" s="263"/>
      <c r="I37" s="263"/>
    </row>
    <row r="38" spans="1:9" x14ac:dyDescent="0.2">
      <c r="A38" s="263"/>
      <c r="B38" s="263"/>
      <c r="C38" s="263"/>
      <c r="D38" s="263"/>
      <c r="E38" s="263"/>
      <c r="F38" s="263"/>
      <c r="G38" s="263"/>
      <c r="H38" s="263"/>
      <c r="I38" s="263"/>
    </row>
    <row r="39" spans="1:9" ht="209.25" customHeight="1" x14ac:dyDescent="0.2">
      <c r="A39" s="263"/>
      <c r="B39" s="263"/>
      <c r="C39" s="263"/>
      <c r="D39" s="263"/>
      <c r="E39" s="263"/>
      <c r="F39" s="263"/>
      <c r="G39" s="263"/>
      <c r="H39" s="263"/>
      <c r="I39" s="263"/>
    </row>
    <row r="40" spans="1:9" ht="321.75" customHeight="1" x14ac:dyDescent="0.2">
      <c r="A40" s="263"/>
      <c r="B40" s="263"/>
      <c r="C40" s="263"/>
      <c r="D40" s="263"/>
      <c r="E40" s="263"/>
      <c r="F40" s="263"/>
      <c r="G40" s="263"/>
      <c r="H40" s="263"/>
      <c r="I40" s="26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2090b57c-2e4d-4ed9-b313-510fc704fe75"/>
    <ds:schemaRef ds:uri="http://schemas.microsoft.com/office/infopath/2007/PartnerControls"/>
    <ds:schemaRef ds:uri="http://purl.org/dc/terms/"/>
    <ds:schemaRef ds:uri="http://purl.org/dc/elements/1.1/"/>
    <ds:schemaRef ds:uri="http://www.w3.org/XML/1998/namespace"/>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2018-04-25T06:49:36Z</cp:lastPrinted>
  <dcterms:created xsi:type="dcterms:W3CDTF">2008-10-17T11:51:54Z</dcterms:created>
  <dcterms:modified xsi:type="dcterms:W3CDTF">2024-04-24T12:13:52Z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