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120" windowWidth="23040" windowHeight="10332"/>
  </bookViews>
  <sheets>
    <sheet name="Opći podaci" sheetId="23" r:id="rId1"/>
    <sheet name="Bilanca" sheetId="18" r:id="rId2"/>
    <sheet name="RDG" sheetId="19" r:id="rId3"/>
    <sheet name="NT_I" sheetId="25" r:id="rId4"/>
    <sheet name="NT_D" sheetId="21" r:id="rId5"/>
    <sheet name="PK" sheetId="22" r:id="rId6"/>
    <sheet name="Bilješke" sheetId="24" r:id="rId7"/>
    <sheet name="List1" sheetId="26" r:id="rId8"/>
  </sheets>
  <definedNames>
    <definedName name="_xlnm.Print_Area" localSheetId="4">NT_D!$A$1:$I$51</definedName>
    <definedName name="_xlnm.Print_Area" localSheetId="5">PK!$A$1:$W$61</definedName>
  </definedNames>
  <calcPr calcId="145621"/>
</workbook>
</file>

<file path=xl/calcChain.xml><?xml version="1.0" encoding="utf-8"?>
<calcChain xmlns="http://schemas.openxmlformats.org/spreadsheetml/2006/main">
  <c r="H48" i="25" l="1"/>
  <c r="I23" i="25"/>
  <c r="I35" i="25"/>
  <c r="H19" i="25" l="1"/>
  <c r="H9" i="25"/>
  <c r="I54" i="25" l="1"/>
  <c r="H54" i="25"/>
  <c r="I48" i="25"/>
  <c r="H55" i="25"/>
  <c r="I41" i="25"/>
  <c r="H41" i="25"/>
  <c r="I42" i="25"/>
  <c r="H35" i="25"/>
  <c r="H42" i="25" s="1"/>
  <c r="I19" i="25"/>
  <c r="I9" i="25"/>
  <c r="I18" i="25" s="1"/>
  <c r="H18" i="25"/>
  <c r="H24" i="25" s="1"/>
  <c r="H27" i="25" s="1"/>
  <c r="I55" i="25" l="1"/>
  <c r="I24" i="25"/>
  <c r="I27" i="25" s="1"/>
  <c r="H57" i="25"/>
  <c r="H59" i="25" s="1"/>
  <c r="I69" i="19"/>
  <c r="I57" i="25" l="1"/>
  <c r="I59" i="25" s="1"/>
  <c r="I78" i="18"/>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34" i="21" l="1"/>
  <c r="I49" i="21" s="1"/>
  <c r="I51" i="21"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9" i="19" l="1"/>
  <c r="I59" i="19"/>
  <c r="H75" i="18"/>
  <c r="H131" i="18" s="1"/>
  <c r="H13" i="19"/>
  <c r="H60" i="19" s="1"/>
  <c r="H63" i="19" s="1"/>
  <c r="H44" i="18"/>
  <c r="I75" i="18"/>
  <c r="I131" i="18" s="1"/>
  <c r="I13" i="19"/>
  <c r="I60" i="19" s="1"/>
  <c r="I44" i="18"/>
  <c r="I38" i="18"/>
  <c r="H38" i="18"/>
  <c r="I27" i="18"/>
  <c r="H27" i="18"/>
  <c r="I17" i="18"/>
  <c r="H10" i="18"/>
  <c r="I10" i="18"/>
  <c r="H9" i="18" l="1"/>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<sst xmlns="http://schemas.openxmlformats.org/spreadsheetml/2006/main" count="513" uniqueCount="451">
  <si>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</si>
  <si>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</si>
  <si>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</si>
  <si>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</si>
  <si>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</si>
  <si>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</si>
  <si>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</si>
  <si>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</si>
  <si>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</si>
  <si>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</si>
  <si>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</si>
  <si>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</si>
  <si>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</si>
  <si>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</si>
  <si>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</si>
  <si>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</si>
  <si>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</si>
  <si>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</si>
  <si>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</si>
  <si>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</si>
  <si>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</si>
  <si>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</si>
  <si>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</si>
  <si>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</si>
  <si>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</si>
  <si>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</si>
  <si>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</si>
  <si>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</si>
  <si>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</si>
  <si>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</si>
  <si>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</si>
  <si>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</si>
  <si>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</si>
  <si>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</si>
  <si>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</si>
  <si>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</si>
  <si>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</si>
  <si>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</si>
  <si>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</si>
  <si>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</si>
  <si>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</si>
  <si>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</si>
  <si>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</si>
  <si>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</si>
  <si>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</si>
  <si>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</si>
  <si>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</si>
  <si>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</si>
  <si>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</si>
  <si>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</si>
  <si>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</si>
  <si>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</si>
  <si>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</si>
  <si>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</si>
  <si>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</si>
  <si>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</si>
  <si>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</si>
  <si>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</si>
  <si>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</si>
  <si>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</si>
  <si>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</si>
  <si>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</si>
  <si>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</si>
  <si>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</si>
  <si>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</si>
  <si>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</si>
  <si>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</si>
  <si>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</si>
  <si>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</si>
  <si>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</si>
  <si>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</si>
  <si>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</si>
  <si>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</si>
  <si>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</si>
  <si>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</si>
  <si>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</si>
  <si>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</si>
  <si>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</si>
  <si>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</si>
  <si>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</si>
  <si>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</si>
  <si>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</si>
  <si>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</si>
  <si>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</si>
  <si>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</si>
  <si>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</si>
  <si>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</si>
  <si>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</si>
  <si>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</si>
  <si>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</si>
  <si>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</si>
  <si>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</si>
  <si>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</si>
  <si>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</si>
  <si>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</si>
  <si>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</si>
  <si>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</si>
  <si>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</si>
  <si>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</si>
  <si>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</si>
  <si>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</si>
  <si>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</si>
  <si>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</si>
  <si>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</si>
  <si>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</si>
  <si>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</si>
  <si>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</si>
  <si>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</si>
  <si>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</si>
  <si>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</si>
  <si>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</si>
  <si>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</si>
  <si>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</si>
  <si>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</si>
  <si>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</si>
  <si>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</si>
  <si>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</si>
  <si>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</si>
  <si>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</si>
  <si>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</si>
  <si>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</si>
  <si>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</si>
  <si>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</si>
  <si>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</si>
  <si>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</si>
  <si>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</si>
  <si>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</si>
  <si>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</si>
  <si>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</si>
  <si>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</si>
  <si>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</si>
  <si>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</si>
  <si>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</si>
  <si>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</si>
  <si>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</si>
  <si>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</si>
  <si>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</si>
  <si>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</si>
  <si>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</si>
  <si>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</si>
  <si>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</si>
  <si>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</si>
  <si>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</si>
  <si>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</si>
  <si>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</si>
  <si>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</si>
  <si>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</si>
  <si>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</si>
  <si>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</si>
  <si>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</si>
  <si>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</si>
  <si>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</si>
  <si>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</si>
  <si>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</si>
  <si>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</si>
  <si>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</si>
  <si>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</si>
  <si>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</si>
  <si>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</si>
  <si>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</si>
  <si>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</si>
  <si>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</si>
  <si>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</si>
  <si>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</si>
  <si>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</si>
  <si>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</si>
  <si>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</si>
  <si>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</si>
  <si>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</si>
  <si>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</si>
  <si>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</si>
  <si>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</si>
  <si>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</si>
  <si>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</si>
  <si>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</si>
  <si>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</si>
  <si>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</si>
  <si>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</si>
  <si>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</si>
  <si>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</si>
  <si>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</si>
  <si>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</si>
  <si>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</si>
  <si>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</si>
  <si>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</si>
  <si>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</si>
  <si>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</si>
  <si>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</si>
  <si>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</si>
  <si>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</si>
  <si>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</si>
  <si>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</si>
  <si>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</si>
  <si>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</si>
  <si>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</si>
  <si>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</si>
  <si>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</si>
  <si>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</si>
  <si>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</si>
  <si>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</si>
  <si>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</si>
  <si>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</si>
  <si>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</si>
  <si>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</si>
  <si>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</si>
  <si>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</si>
  <si>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</si>
  <si>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</si>
  <si>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</si>
  <si>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</si>
  <si>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</si>
  <si>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</si>
  <si>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</si>
  <si>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</si>
  <si>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</si>
  <si>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</si>
  <si>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</si>
  <si>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</si>
  <si>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</si>
  <si>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</si>
  <si>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</si>
  <si>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</si>
  <si>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</si>
  <si>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</si>
  <si>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</si>
  <si>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</si>
  <si>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</si>
  <si>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</si>
  <si>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</si>
  <si>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</si>
  <si>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</si>
  <si>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</si>
  <si>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</si>
  <si>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</si>
  <si>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</si>
  <si>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</si>
  <si>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</si>
  <si>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</si>
  <si>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</si>
  <si>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</si>
  <si>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</si>
  <si>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</si>
  <si>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</si>
  <si>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</si>
  <si>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</si>
  <si>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</si>
  <si>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</si>
  <si>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</si>
  <si>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</si>
  <si>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</si>
  <si>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</si>
  <si>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</si>
  <si>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</si>
  <si>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</si>
  <si>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</si>
  <si>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</si>
  <si>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</si>
  <si>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</si>
  <si>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</si>
  <si>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</si>
  <si>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</si>
  <si>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</si>
  <si>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</si>
  <si>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</si>
  <si>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</si>
  <si>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</si>
  <si>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</si>
  <si>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</si>
  <si>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</si>
  <si>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</si>
  <si>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</si>
  <si>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</si>
  <si>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</si>
  <si>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</si>
  <si>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</si>
  <si>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</si>
  <si>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</si>
  <si>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</si>
  <si>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</si>
  <si>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</si>
  <si>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</si>
  <si>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</si>
  <si>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</si>
  <si>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</si>
  <si>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</si>
  <si>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</si>
  <si>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</si>
  <si>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</si>
  <si>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</si>
  <si>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</si>
  <si>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</si>
  <si>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</si>
  <si>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</si>
  <si>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</si>
  <si>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</si>
  <si>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</si>
  <si>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</si>
  <si>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</si>
  <si>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</si>
  <si>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</si>
  <si>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</si>
  <si>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</si>
  <si>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</si>
  <si>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</si>
  <si>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</si>
  <si>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</si>
  <si>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</si>
  <si>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</si>
  <si>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</si>
  <si>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</si>
  <si>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</si>
  <si>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</si>
  <si>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</si>
  <si>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</si>
  <si>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</si>
  <si>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</si>
  <si>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</si>
  <si>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</si>
  <si>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</si>
  <si>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</si>
  <si>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</si>
  <si>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</si>
  <si>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</si>
  <si>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</si>
  <si>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</si>
  <si>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</si>
  <si>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</si>
  <si>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</si>
  <si>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</si>
  <si>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</si>
  <si>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</si>
  <si>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</si>
  <si>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</si>
  <si>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</si>
  <si>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</si>
  <si>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</si>
  <si>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</si>
  <si>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</si>
  <si>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</si>
  <si>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</si>
  <si>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</si>
  <si>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</si>
  <si>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</si>
  <si>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</si>
  <si>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</si>
  <si>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</si>
  <si>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</si>
  <si>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</si>
  <si>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</si>
  <si>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</si>
  <si>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</si>
  <si>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</si>
  <si>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</si>
  <si>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</si>
  <si>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</si>
  <si>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</si>
  <si>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</si>
  <si>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</si>
  <si>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</si>
  <si>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</si>
  <si>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</si>
  <si>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</si>
  <si>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</si>
  <si>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</si>
  <si>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</si>
  <si>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</si>
  <si>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</si>
  <si>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</si>
  <si>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</si>
  <si>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</si>
  <si>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</si>
  <si>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</si>
  <si>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</si>
  <si>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</si>
  <si>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</si>
  <si>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</si>
  <si>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</si>
  <si>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</si>
  <si>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</si>
  <si>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</si>
  <si>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01650971</t>
  </si>
  <si>
    <t>010049135</t>
  </si>
  <si>
    <t>04525204420</t>
  </si>
  <si>
    <t>VIRO TVORNICA ŠEĆERA d.d.</t>
  </si>
  <si>
    <t>ULICA GRADA VUKOVARA 269 g</t>
  </si>
  <si>
    <t>ZAGREB</t>
  </si>
  <si>
    <t>www.secerana.hr</t>
  </si>
  <si>
    <t>viro@secerana.hr</t>
  </si>
  <si>
    <t>ZDENKA SMOJVER</t>
  </si>
  <si>
    <t>033 840 122</t>
  </si>
  <si>
    <t>racunovodstvo-viro@secerana.hr</t>
  </si>
  <si>
    <t>1569</t>
  </si>
  <si>
    <t>HR</t>
  </si>
  <si>
    <t>5493006LGN8RLWC2UL05</t>
  </si>
  <si>
    <t>stanje na dan 31.12.2019</t>
  </si>
  <si>
    <t>u razdoblju 01.01.2019 do 31.12.2019</t>
  </si>
  <si>
    <t>IZVJEŠTAJ O NOVČANOM TIJEKU - Indirektna metoda</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</si>
  <si>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</si>
  <si>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</si>
  <si>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</si>
  <si>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</si>
  <si>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</si>
  <si>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</si>
  <si>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</si>
  <si>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</si>
  <si>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</si>
  <si>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</si>
  <si>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</si>
  <si>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</si>
  <si>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</si>
  <si>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</si>
  <si>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</si>
  <si>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</si>
  <si>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</si>
  <si>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</si>
  <si>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</si>
  <si>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</si>
  <si>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</si>
  <si>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</si>
  <si>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</si>
  <si>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</si>
  <si>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</si>
  <si>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</si>
  <si>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</si>
  <si>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</si>
  <si>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</si>
  <si>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</si>
  <si>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</si>
  <si>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</si>
  <si>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</si>
  <si>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</si>
  <si>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</si>
  <si>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</si>
  <si>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</si>
  <si>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</si>
  <si>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</si>
  <si>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</si>
  <si>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</si>
  <si>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</si>
  <si>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</si>
  <si>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</si>
  <si>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</si>
  <si>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</si>
  <si>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</si>
  <si>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</si>
  <si>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r>
      <t xml:space="preserve">F) NOVAC I NOVČANI EKVIVALENTI NA KRAJU RAZDOBLJA </t>
    </r>
    <r>
      <rPr>
        <sz val="9"/>
        <color indexed="18"/>
        <rFont val="Arial"/>
        <family val="2"/>
        <charset val="238"/>
      </rPr>
      <t>(AOP 048+049)</t>
    </r>
  </si>
  <si>
    <t>u razdoblju 01.01.2019. do 31.12.2019.</t>
  </si>
  <si>
    <t>Obveznik: VIRO TVORNICA ŠEĆERA d.d.</t>
  </si>
  <si>
    <r>
      <t xml:space="preserve">                   BILJEŠKE UZ GODIŠNJE FINANCIJSKE IZVJEŠTAJE (GFI)
Naziv izdavatelja:  </t>
    </r>
    <r>
      <rPr>
        <sz val="11"/>
        <rFont val="Arial"/>
        <family val="2"/>
        <charset val="238"/>
      </rPr>
      <t xml:space="preserve"> VIRO TVORNICA ŠEĆERA d.d.</t>
    </r>
    <r>
      <rPr>
        <sz val="10"/>
        <rFont val="Arial"/>
        <family val="2"/>
        <charset val="238"/>
      </rPr>
      <t xml:space="preserve">
OIB:   </t>
    </r>
    <r>
      <rPr>
        <sz val="11"/>
        <rFont val="Arial"/>
        <family val="2"/>
        <charset val="238"/>
      </rPr>
      <t xml:space="preserve"> 04525204420</t>
    </r>
    <r>
      <rPr>
        <sz val="10"/>
        <rFont val="Arial"/>
        <family val="2"/>
        <charset val="238"/>
      </rPr>
      <t xml:space="preserve">
Izvještajno razdoblje: </t>
    </r>
    <r>
      <rPr>
        <sz val="11"/>
        <rFont val="Arial"/>
        <family val="2"/>
        <charset val="238"/>
      </rPr>
      <t xml:space="preserve"> 01.01.-31.12.2019.</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</si>
  <si>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BDO CROATIA d.o.o.</t>
  </si>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</sst>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3" tint="0.79998168889431442"/>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1" xfId="0" applyNumberFormat="1" applyFont="1" applyFill="1" applyBorder="1" applyAlignment="1" applyProtection="1">
      <alignment horizontal="center" vertical="center"/>
    </xf>
    <xf numFmtId="165" fontId="17" fillId="9" borderId="41" xfId="0" applyNumberFormat="1" applyFont="1" applyFill="1" applyBorder="1" applyAlignment="1" applyProtection="1">
      <alignment horizontal="center" vertical="center"/>
    </xf>
    <xf numFmtId="165" fontId="17" fillId="9" borderId="42"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15"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6" xfId="0" applyFont="1" applyFill="1" applyBorder="1" applyAlignment="1">
      <alignment vertical="center"/>
    </xf>
    <xf numFmtId="0" fontId="0" fillId="10" borderId="45" xfId="0" applyFill="1" applyBorder="1"/>
    <xf numFmtId="0" fontId="27" fillId="10" borderId="44" xfId="0" applyFont="1" applyFill="1" applyBorder="1"/>
    <xf numFmtId="0" fontId="27" fillId="10" borderId="45" xfId="0" applyFont="1" applyFill="1" applyBorder="1" applyAlignment="1">
      <alignment wrapText="1"/>
    </xf>
    <xf numFmtId="0" fontId="27" fillId="10" borderId="45"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5" xfId="0" applyFont="1" applyFill="1" applyBorder="1" applyAlignment="1">
      <alignment horizontal="center" vertical="center"/>
    </xf>
    <xf numFmtId="0" fontId="27" fillId="10" borderId="44" xfId="0" applyFont="1" applyFill="1" applyBorder="1" applyAlignment="1">
      <alignment vertical="top"/>
    </xf>
    <xf numFmtId="0" fontId="4" fillId="10" borderId="45"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48" xfId="0" applyNumberFormat="1" applyFont="1" applyFill="1" applyBorder="1" applyAlignment="1" applyProtection="1">
      <alignment vertical="center"/>
      <protection locked="0"/>
    </xf>
    <xf numFmtId="3" fontId="2" fillId="0" borderId="48"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47"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38"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1" xfId="0" applyNumberFormat="1" applyFont="1" applyFill="1" applyBorder="1" applyAlignment="1" applyProtection="1">
      <alignment vertical="center" shrinkToFit="1"/>
      <protection locked="0"/>
    </xf>
    <xf numFmtId="3" fontId="22" fillId="0" borderId="41" xfId="0" applyNumberFormat="1" applyFont="1" applyFill="1" applyBorder="1" applyAlignment="1" applyProtection="1">
      <alignment vertical="center" shrinkToFit="1"/>
    </xf>
    <xf numFmtId="3" fontId="22" fillId="9" borderId="41" xfId="0" applyNumberFormat="1" applyFont="1" applyFill="1" applyBorder="1" applyAlignment="1" applyProtection="1">
      <alignment vertical="center" shrinkToFit="1"/>
    </xf>
    <xf numFmtId="3" fontId="22" fillId="9" borderId="42" xfId="0" applyNumberFormat="1" applyFont="1" applyFill="1" applyBorder="1" applyAlignment="1" applyProtection="1">
      <alignment vertical="center" shrinkToFit="1"/>
    </xf>
    <xf numFmtId="3" fontId="2" fillId="8" borderId="41"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4" xfId="0" applyFont="1" applyFill="1" applyBorder="1" applyAlignment="1">
      <alignment wrapText="1"/>
    </xf>
    <xf numFmtId="0" fontId="27" fillId="10" borderId="0" xfId="0" applyFont="1" applyFill="1" applyBorder="1" applyAlignment="1">
      <alignment wrapText="1"/>
    </xf>
    <xf numFmtId="0" fontId="26" fillId="10" borderId="44"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5" xfId="0" applyFont="1" applyFill="1" applyBorder="1" applyAlignment="1">
      <alignment horizontal="center" vertical="center"/>
    </xf>
    <xf numFmtId="0" fontId="3" fillId="10" borderId="44"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5" xfId="0" applyFont="1" applyFill="1" applyBorder="1" applyAlignment="1">
      <alignment vertical="center"/>
    </xf>
    <xf numFmtId="0" fontId="4" fillId="10" borderId="0" xfId="0" applyFont="1" applyFill="1" applyBorder="1" applyAlignment="1">
      <alignment horizontal="center" vertical="center"/>
    </xf>
    <xf numFmtId="0" fontId="28" fillId="10" borderId="45"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5"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5" xfId="0" applyFont="1" applyFill="1" applyBorder="1" applyAlignment="1">
      <alignment vertical="center"/>
    </xf>
    <xf numFmtId="0" fontId="30" fillId="10" borderId="45" xfId="0" applyFont="1" applyFill="1" applyBorder="1"/>
    <xf numFmtId="49" fontId="3" fillId="11" borderId="47" xfId="0" applyNumberFormat="1" applyFont="1" applyFill="1" applyBorder="1" applyAlignment="1" applyProtection="1">
      <alignment horizontal="center" vertical="center"/>
      <protection locked="0"/>
    </xf>
    <xf numFmtId="1" fontId="3" fillId="11" borderId="47"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 fontId="17" fillId="3" borderId="18"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0" fontId="10" fillId="10" borderId="0" xfId="3" applyFill="1" applyProtection="1"/>
    <xf numFmtId="3" fontId="4" fillId="0" borderId="33" xfId="0" applyNumberFormat="1" applyFont="1" applyFill="1" applyBorder="1" applyAlignment="1" applyProtection="1">
      <alignment horizontal="right" vertical="center" wrapText="1"/>
      <protection locked="0"/>
    </xf>
    <xf numFmtId="3" fontId="16" fillId="15" borderId="15" xfId="0" applyNumberFormat="1" applyFont="1" applyFill="1" applyBorder="1" applyAlignment="1" applyProtection="1">
      <alignment horizontal="right" vertical="center" wrapText="1"/>
    </xf>
    <xf numFmtId="3" fontId="4" fillId="0" borderId="15" xfId="0" applyNumberFormat="1" applyFont="1" applyFill="1" applyBorder="1" applyAlignment="1" applyProtection="1">
      <alignment horizontal="right" vertical="center" wrapText="1"/>
      <protection locked="0"/>
    </xf>
    <xf numFmtId="3" fontId="16" fillId="15" borderId="16" xfId="0" applyNumberFormat="1" applyFont="1" applyFill="1" applyBorder="1" applyAlignment="1" applyProtection="1">
      <alignment horizontal="right" vertical="center" wrapText="1"/>
    </xf>
    <xf numFmtId="3" fontId="4" fillId="0" borderId="33" xfId="0" applyNumberFormat="1" applyFont="1" applyFill="1" applyBorder="1" applyAlignment="1" applyProtection="1">
      <alignment vertical="center" wrapText="1"/>
      <protection locked="0"/>
    </xf>
    <xf numFmtId="3" fontId="4" fillId="0" borderId="15" xfId="0" applyNumberFormat="1" applyFont="1" applyFill="1" applyBorder="1" applyAlignment="1" applyProtection="1">
      <alignment vertical="center" wrapText="1"/>
      <protection locked="0"/>
    </xf>
    <xf numFmtId="0" fontId="27" fillId="10" borderId="0" xfId="0" applyFont="1" applyFill="1" applyBorder="1"/>
    <xf numFmtId="0" fontId="4" fillId="10" borderId="44"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5"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4"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5" xfId="0" applyFont="1" applyFill="1" applyBorder="1" applyAlignment="1">
      <alignment horizontal="center" vertical="center"/>
    </xf>
    <xf numFmtId="0" fontId="3" fillId="10" borderId="44"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4"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4"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5"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4" xfId="0" applyFont="1" applyFill="1" applyBorder="1" applyAlignment="1">
      <alignment vertical="center"/>
    </xf>
    <xf numFmtId="0" fontId="28" fillId="10" borderId="0" xfId="0" applyFont="1" applyFill="1" applyBorder="1" applyAlignment="1">
      <alignment vertical="center"/>
    </xf>
    <xf numFmtId="0" fontId="27" fillId="10" borderId="44" xfId="0" applyFont="1" applyFill="1" applyBorder="1" applyAlignment="1">
      <alignment wrapText="1"/>
    </xf>
    <xf numFmtId="0" fontId="4" fillId="10" borderId="45" xfId="0" applyFont="1" applyFill="1" applyBorder="1" applyAlignment="1">
      <alignment horizontal="right" vertical="center" wrapText="1"/>
    </xf>
    <xf numFmtId="0" fontId="4" fillId="10" borderId="44"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5"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5" xfId="0" applyFont="1" applyFill="1" applyBorder="1" applyAlignment="1">
      <alignment vertical="center"/>
    </xf>
    <xf numFmtId="0" fontId="4" fillId="10" borderId="44" xfId="0" applyFont="1" applyFill="1" applyBorder="1" applyAlignment="1">
      <alignment horizontal="center" vertical="center"/>
    </xf>
    <xf numFmtId="0" fontId="33" fillId="10" borderId="0" xfId="0" applyFont="1" applyFill="1" applyBorder="1" applyAlignment="1">
      <alignment vertical="center"/>
    </xf>
    <xf numFmtId="0" fontId="33" fillId="10" borderId="45"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4"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2" borderId="5" xfId="3" applyFont="1" applyFill="1" applyBorder="1" applyAlignment="1" applyProtection="1">
      <alignment vertical="center" wrapText="1"/>
      <protection locked="0"/>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49" xfId="0" applyFont="1" applyFill="1" applyBorder="1" applyAlignment="1" applyProtection="1">
      <alignment horizontal="left" vertical="center" wrapText="1" indent="1"/>
    </xf>
    <xf numFmtId="0" fontId="4" fillId="0" borderId="50" xfId="0" applyFont="1" applyFill="1" applyBorder="1" applyAlignment="1" applyProtection="1">
      <alignment horizontal="left" vertical="center" wrapText="1" indent="1"/>
    </xf>
    <xf numFmtId="0" fontId="4" fillId="0" borderId="51" xfId="0" applyFont="1" applyFill="1" applyBorder="1" applyAlignment="1" applyProtection="1">
      <alignment horizontal="left" vertical="center" wrapText="1" inden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1" xfId="0" applyFont="1" applyFill="1" applyBorder="1" applyAlignment="1" applyProtection="1">
      <alignment horizontal="left" vertical="center" wrapText="1"/>
    </xf>
    <xf numFmtId="0" fontId="19" fillId="9" borderId="42" xfId="0" applyFont="1" applyFill="1" applyBorder="1" applyAlignment="1" applyProtection="1">
      <alignment horizontal="left" vertical="center" wrapText="1"/>
    </xf>
    <xf numFmtId="0" fontId="2" fillId="0" borderId="41" xfId="0" applyFont="1" applyBorder="1" applyAlignment="1" applyProtection="1">
      <alignment horizontal="left" vertical="center" wrapText="1"/>
    </xf>
    <xf numFmtId="0" fontId="17" fillId="9" borderId="42" xfId="0" applyFont="1" applyFill="1" applyBorder="1" applyAlignment="1" applyProtection="1">
      <alignment horizontal="left" vertical="center" wrapText="1"/>
    </xf>
    <xf numFmtId="0" fontId="19" fillId="6" borderId="43" xfId="0" applyFont="1" applyFill="1" applyBorder="1" applyAlignment="1" applyProtection="1">
      <alignment horizontal="left" vertical="center"/>
    </xf>
    <xf numFmtId="0" fontId="2" fillId="0" borderId="43" xfId="0" applyFont="1" applyBorder="1" applyAlignment="1" applyProtection="1">
      <alignment vertical="center"/>
    </xf>
    <xf numFmtId="0" fontId="2" fillId="0" borderId="43" xfId="0" applyFont="1" applyBorder="1" applyProtection="1"/>
    <xf numFmtId="0" fontId="17" fillId="0" borderId="41" xfId="0" applyFont="1" applyBorder="1" applyAlignment="1" applyProtection="1">
      <alignment horizontal="left" vertical="center" wrapText="1"/>
    </xf>
    <xf numFmtId="0" fontId="17" fillId="9" borderId="41"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38"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39"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0" xfId="0" applyFont="1" applyFill="1" applyBorder="1" applyAlignment="1" applyProtection="1">
      <alignment horizontal="left" vertical="center"/>
    </xf>
    <xf numFmtId="0" fontId="21" fillId="6" borderId="40" xfId="0" applyFont="1" applyFill="1" applyBorder="1" applyAlignment="1" applyProtection="1">
      <alignment vertical="center"/>
    </xf>
    <xf numFmtId="0" fontId="2" fillId="0" borderId="40"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38"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5.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22" workbookViewId="0">
      <selection activeCell="C59" sqref="C59:J59"/>
    </sheetView>
  </sheetViews>
  <sheetFormatPr defaultRowHeight="13.2"/>
  <cols>
    <col min="9" max="9" width="13.44140625" customWidth="1"/>
  </cols>
  <sheetData>
    <row r="1" spans="1:10" ht="15.6">
      <c r="A1" s="139"/>
      <c r="B1" s="140"/>
      <c r="C1" s="140"/>
      <c r="D1" s="26"/>
      <c r="E1" s="26"/>
      <c r="F1" s="26"/>
      <c r="G1" s="26"/>
      <c r="H1" s="26"/>
      <c r="I1" s="26"/>
      <c r="J1" s="27"/>
    </row>
    <row r="2" spans="1:10" ht="14.4" customHeight="1">
      <c r="A2" s="141" t="s">
        <v>354</v>
      </c>
      <c r="B2" s="142"/>
      <c r="C2" s="142"/>
      <c r="D2" s="142"/>
      <c r="E2" s="142"/>
      <c r="F2" s="142"/>
      <c r="G2" s="142"/>
      <c r="H2" s="142"/>
      <c r="I2" s="142"/>
      <c r="J2" s="143"/>
    </row>
    <row r="3" spans="1:10" ht="13.8">
      <c r="A3" s="79"/>
      <c r="B3" s="80"/>
      <c r="C3" s="80"/>
      <c r="D3" s="80"/>
      <c r="E3" s="80"/>
      <c r="F3" s="80"/>
      <c r="G3" s="80"/>
      <c r="H3" s="80"/>
      <c r="I3" s="80"/>
      <c r="J3" s="81"/>
    </row>
    <row r="4" spans="1:10" ht="33.6" customHeight="1">
      <c r="A4" s="144" t="s">
        <v>339</v>
      </c>
      <c r="B4" s="145"/>
      <c r="C4" s="145"/>
      <c r="D4" s="145"/>
      <c r="E4" s="146">
        <v>43466</v>
      </c>
      <c r="F4" s="147"/>
      <c r="G4" s="87" t="s">
        <v>0</v>
      </c>
      <c r="H4" s="146">
        <v>43830</v>
      </c>
      <c r="I4" s="147"/>
      <c r="J4" s="28"/>
    </row>
    <row r="5" spans="1:10" s="92" customFormat="1" ht="10.199999999999999" customHeight="1">
      <c r="A5" s="148"/>
      <c r="B5" s="149"/>
      <c r="C5" s="149"/>
      <c r="D5" s="149"/>
      <c r="E5" s="149"/>
      <c r="F5" s="149"/>
      <c r="G5" s="149"/>
      <c r="H5" s="149"/>
      <c r="I5" s="149"/>
      <c r="J5" s="150"/>
    </row>
    <row r="6" spans="1:10" ht="20.399999999999999" customHeight="1">
      <c r="A6" s="82"/>
      <c r="B6" s="93" t="s">
        <v>361</v>
      </c>
      <c r="C6" s="83"/>
      <c r="D6" s="83"/>
      <c r="E6" s="105">
        <v>2019</v>
      </c>
      <c r="F6" s="94"/>
      <c r="G6" s="87"/>
      <c r="H6" s="94"/>
      <c r="I6" s="94"/>
      <c r="J6" s="37"/>
    </row>
    <row r="7" spans="1:10" s="96" customFormat="1" ht="10.95" customHeight="1">
      <c r="A7" s="82"/>
      <c r="B7" s="83"/>
      <c r="C7" s="83"/>
      <c r="D7" s="83"/>
      <c r="E7" s="95"/>
      <c r="F7" s="95"/>
      <c r="G7" s="87"/>
      <c r="H7" s="95"/>
      <c r="I7" s="95"/>
      <c r="J7" s="37"/>
    </row>
    <row r="8" spans="1:10" ht="37.950000000000003" customHeight="1">
      <c r="A8" s="153" t="s">
        <v>362</v>
      </c>
      <c r="B8" s="154"/>
      <c r="C8" s="154"/>
      <c r="D8" s="154"/>
      <c r="E8" s="154"/>
      <c r="F8" s="154"/>
      <c r="G8" s="154"/>
      <c r="H8" s="154"/>
      <c r="I8" s="154"/>
      <c r="J8" s="29"/>
    </row>
    <row r="9" spans="1:10" ht="13.8">
      <c r="A9" s="30"/>
      <c r="B9" s="75"/>
      <c r="C9" s="75"/>
      <c r="D9" s="75"/>
      <c r="E9" s="152"/>
      <c r="F9" s="152"/>
      <c r="G9" s="125"/>
      <c r="H9" s="125"/>
      <c r="I9" s="85"/>
      <c r="J9" s="86"/>
    </row>
    <row r="10" spans="1:10" ht="25.95" customHeight="1">
      <c r="A10" s="155" t="s">
        <v>340</v>
      </c>
      <c r="B10" s="156"/>
      <c r="C10" s="157" t="s">
        <v>380</v>
      </c>
      <c r="D10" s="158"/>
      <c r="E10" s="77"/>
      <c r="F10" s="159" t="s">
        <v>363</v>
      </c>
      <c r="G10" s="160"/>
      <c r="H10" s="161" t="s">
        <v>392</v>
      </c>
      <c r="I10" s="162"/>
      <c r="J10" s="31"/>
    </row>
    <row r="11" spans="1:10" ht="15.6" customHeight="1">
      <c r="A11" s="30"/>
      <c r="B11" s="75"/>
      <c r="C11" s="75"/>
      <c r="D11" s="75"/>
      <c r="E11" s="151"/>
      <c r="F11" s="151"/>
      <c r="G11" s="151"/>
      <c r="H11" s="151"/>
      <c r="I11" s="78"/>
      <c r="J11" s="31"/>
    </row>
    <row r="12" spans="1:10" ht="21" customHeight="1">
      <c r="A12" s="126" t="s">
        <v>355</v>
      </c>
      <c r="B12" s="156"/>
      <c r="C12" s="157" t="s">
        <v>381</v>
      </c>
      <c r="D12" s="158"/>
      <c r="E12" s="165"/>
      <c r="F12" s="151"/>
      <c r="G12" s="151"/>
      <c r="H12" s="151"/>
      <c r="I12" s="78"/>
      <c r="J12" s="31"/>
    </row>
    <row r="13" spans="1:10" ht="10.95" customHeight="1">
      <c r="A13" s="77"/>
      <c r="B13" s="78"/>
      <c r="C13" s="75"/>
      <c r="D13" s="75"/>
      <c r="E13" s="125"/>
      <c r="F13" s="125"/>
      <c r="G13" s="125"/>
      <c r="H13" s="125"/>
      <c r="I13" s="75"/>
      <c r="J13" s="32"/>
    </row>
    <row r="14" spans="1:10" ht="22.95" customHeight="1">
      <c r="A14" s="126" t="s">
        <v>341</v>
      </c>
      <c r="B14" s="166"/>
      <c r="C14" s="157" t="s">
        <v>382</v>
      </c>
      <c r="D14" s="158"/>
      <c r="E14" s="163"/>
      <c r="F14" s="164"/>
      <c r="G14" s="91" t="s">
        <v>364</v>
      </c>
      <c r="H14" s="161" t="s">
        <v>393</v>
      </c>
      <c r="I14" s="162"/>
      <c r="J14" s="88"/>
    </row>
    <row r="15" spans="1:10" ht="14.4" customHeight="1">
      <c r="A15" s="77"/>
      <c r="B15" s="78"/>
      <c r="C15" s="75"/>
      <c r="D15" s="75"/>
      <c r="E15" s="125"/>
      <c r="F15" s="125"/>
      <c r="G15" s="125"/>
      <c r="H15" s="125"/>
      <c r="I15" s="75"/>
      <c r="J15" s="32"/>
    </row>
    <row r="16" spans="1:10" ht="13.2" customHeight="1">
      <c r="A16" s="126" t="s">
        <v>365</v>
      </c>
      <c r="B16" s="166"/>
      <c r="C16" s="157" t="s">
        <v>391</v>
      </c>
      <c r="D16" s="158"/>
      <c r="E16" s="84"/>
      <c r="F16" s="84"/>
      <c r="G16" s="84"/>
      <c r="H16" s="84"/>
      <c r="I16" s="84"/>
      <c r="J16" s="88"/>
    </row>
    <row r="17" spans="1:10" ht="14.4" customHeight="1">
      <c r="A17" s="167"/>
      <c r="B17" s="168"/>
      <c r="C17" s="168"/>
      <c r="D17" s="168"/>
      <c r="E17" s="168"/>
      <c r="F17" s="168"/>
      <c r="G17" s="168"/>
      <c r="H17" s="168"/>
      <c r="I17" s="168"/>
      <c r="J17" s="169"/>
    </row>
    <row r="18" spans="1:10">
      <c r="A18" s="155" t="s">
        <v>342</v>
      </c>
      <c r="B18" s="156"/>
      <c r="C18" s="170" t="s">
        <v>383</v>
      </c>
      <c r="D18" s="171"/>
      <c r="E18" s="171"/>
      <c r="F18" s="171"/>
      <c r="G18" s="171"/>
      <c r="H18" s="171"/>
      <c r="I18" s="171"/>
      <c r="J18" s="172"/>
    </row>
    <row r="19" spans="1:10" ht="13.8">
      <c r="A19" s="30"/>
      <c r="B19" s="75"/>
      <c r="C19" s="90"/>
      <c r="D19" s="75"/>
      <c r="E19" s="125"/>
      <c r="F19" s="125"/>
      <c r="G19" s="125"/>
      <c r="H19" s="125"/>
      <c r="I19" s="75"/>
      <c r="J19" s="32"/>
    </row>
    <row r="20" spans="1:10" ht="13.8">
      <c r="A20" s="155" t="s">
        <v>343</v>
      </c>
      <c r="B20" s="156"/>
      <c r="C20" s="161">
        <v>10000</v>
      </c>
      <c r="D20" s="162"/>
      <c r="E20" s="125"/>
      <c r="F20" s="125"/>
      <c r="G20" s="170" t="s">
        <v>385</v>
      </c>
      <c r="H20" s="171"/>
      <c r="I20" s="171"/>
      <c r="J20" s="172"/>
    </row>
    <row r="21" spans="1:10" ht="13.8">
      <c r="A21" s="30"/>
      <c r="B21" s="75"/>
      <c r="C21" s="75"/>
      <c r="D21" s="75"/>
      <c r="E21" s="125"/>
      <c r="F21" s="125"/>
      <c r="G21" s="125"/>
      <c r="H21" s="125"/>
      <c r="I21" s="75"/>
      <c r="J21" s="32"/>
    </row>
    <row r="22" spans="1:10">
      <c r="A22" s="155" t="s">
        <v>344</v>
      </c>
      <c r="B22" s="156"/>
      <c r="C22" s="170" t="s">
        <v>384</v>
      </c>
      <c r="D22" s="171"/>
      <c r="E22" s="171"/>
      <c r="F22" s="171"/>
      <c r="G22" s="171"/>
      <c r="H22" s="171"/>
      <c r="I22" s="171"/>
      <c r="J22" s="172"/>
    </row>
    <row r="23" spans="1:10" ht="13.8">
      <c r="A23" s="30"/>
      <c r="B23" s="75"/>
      <c r="C23" s="75"/>
      <c r="D23" s="75"/>
      <c r="E23" s="125"/>
      <c r="F23" s="125"/>
      <c r="G23" s="125"/>
      <c r="H23" s="125"/>
      <c r="I23" s="75"/>
      <c r="J23" s="32"/>
    </row>
    <row r="24" spans="1:10" ht="13.8">
      <c r="A24" s="155" t="s">
        <v>345</v>
      </c>
      <c r="B24" s="156"/>
      <c r="C24" s="173" t="s">
        <v>387</v>
      </c>
      <c r="D24" s="174"/>
      <c r="E24" s="174"/>
      <c r="F24" s="174"/>
      <c r="G24" s="174"/>
      <c r="H24" s="174"/>
      <c r="I24" s="174"/>
      <c r="J24" s="175"/>
    </row>
    <row r="25" spans="1:10" ht="13.8">
      <c r="A25" s="30"/>
      <c r="B25" s="75"/>
      <c r="C25" s="90"/>
      <c r="D25" s="75"/>
      <c r="E25" s="125"/>
      <c r="F25" s="125"/>
      <c r="G25" s="125"/>
      <c r="H25" s="125"/>
      <c r="I25" s="75"/>
      <c r="J25" s="32"/>
    </row>
    <row r="26" spans="1:10" ht="13.8">
      <c r="A26" s="155" t="s">
        <v>346</v>
      </c>
      <c r="B26" s="156"/>
      <c r="C26" s="173" t="s">
        <v>386</v>
      </c>
      <c r="D26" s="174"/>
      <c r="E26" s="174"/>
      <c r="F26" s="174"/>
      <c r="G26" s="174"/>
      <c r="H26" s="174"/>
      <c r="I26" s="174"/>
      <c r="J26" s="175"/>
    </row>
    <row r="27" spans="1:10" ht="13.95" customHeight="1">
      <c r="A27" s="30"/>
      <c r="B27" s="75"/>
      <c r="C27" s="90"/>
      <c r="D27" s="75"/>
      <c r="E27" s="125"/>
      <c r="F27" s="125"/>
      <c r="G27" s="125"/>
      <c r="H27" s="125"/>
      <c r="I27" s="75"/>
      <c r="J27" s="32"/>
    </row>
    <row r="28" spans="1:10" ht="22.95" customHeight="1">
      <c r="A28" s="126" t="s">
        <v>356</v>
      </c>
      <c r="B28" s="156"/>
      <c r="C28" s="55">
        <v>11</v>
      </c>
      <c r="D28" s="33"/>
      <c r="E28" s="133"/>
      <c r="F28" s="133"/>
      <c r="G28" s="133"/>
      <c r="H28" s="133"/>
      <c r="I28" s="176"/>
      <c r="J28" s="177"/>
    </row>
    <row r="29" spans="1:10" ht="13.8">
      <c r="A29" s="30"/>
      <c r="B29" s="75"/>
      <c r="C29" s="75"/>
      <c r="D29" s="75"/>
      <c r="E29" s="125"/>
      <c r="F29" s="125"/>
      <c r="G29" s="125"/>
      <c r="H29" s="125"/>
      <c r="I29" s="75"/>
      <c r="J29" s="32"/>
    </row>
    <row r="30" spans="1:10" ht="14.4">
      <c r="A30" s="155" t="s">
        <v>347</v>
      </c>
      <c r="B30" s="156"/>
      <c r="C30" s="104" t="s">
        <v>367</v>
      </c>
      <c r="D30" s="178" t="s">
        <v>366</v>
      </c>
      <c r="E30" s="137"/>
      <c r="F30" s="137"/>
      <c r="G30" s="137"/>
      <c r="H30" s="97" t="s">
        <v>367</v>
      </c>
      <c r="I30" s="98" t="s">
        <v>368</v>
      </c>
      <c r="J30" s="99"/>
    </row>
    <row r="31" spans="1:10" ht="13.8">
      <c r="A31" s="155"/>
      <c r="B31" s="156"/>
      <c r="C31" s="34"/>
      <c r="D31" s="87"/>
      <c r="E31" s="164"/>
      <c r="F31" s="164"/>
      <c r="G31" s="164"/>
      <c r="H31" s="164"/>
      <c r="I31" s="179"/>
      <c r="J31" s="180"/>
    </row>
    <row r="32" spans="1:10" ht="13.8">
      <c r="A32" s="155" t="s">
        <v>357</v>
      </c>
      <c r="B32" s="156"/>
      <c r="C32" s="55" t="s">
        <v>371</v>
      </c>
      <c r="D32" s="178" t="s">
        <v>369</v>
      </c>
      <c r="E32" s="137"/>
      <c r="F32" s="137"/>
      <c r="G32" s="137"/>
      <c r="H32" s="100" t="s">
        <v>370</v>
      </c>
      <c r="I32" s="101" t="s">
        <v>371</v>
      </c>
      <c r="J32" s="102"/>
    </row>
    <row r="33" spans="1:10" ht="13.8">
      <c r="A33" s="30"/>
      <c r="B33" s="75"/>
      <c r="C33" s="75"/>
      <c r="D33" s="75"/>
      <c r="E33" s="125"/>
      <c r="F33" s="125"/>
      <c r="G33" s="125"/>
      <c r="H33" s="125"/>
      <c r="I33" s="75"/>
      <c r="J33" s="32"/>
    </row>
    <row r="34" spans="1:10">
      <c r="A34" s="178" t="s">
        <v>358</v>
      </c>
      <c r="B34" s="137"/>
      <c r="C34" s="137"/>
      <c r="D34" s="137"/>
      <c r="E34" s="137" t="s">
        <v>348</v>
      </c>
      <c r="F34" s="137"/>
      <c r="G34" s="137"/>
      <c r="H34" s="137"/>
      <c r="I34" s="137"/>
      <c r="J34" s="35" t="s">
        <v>349</v>
      </c>
    </row>
    <row r="35" spans="1:10" ht="13.8">
      <c r="A35" s="30"/>
      <c r="B35" s="75"/>
      <c r="C35" s="75"/>
      <c r="D35" s="75"/>
      <c r="E35" s="125"/>
      <c r="F35" s="125"/>
      <c r="G35" s="125"/>
      <c r="H35" s="125"/>
      <c r="I35" s="75"/>
      <c r="J35" s="86"/>
    </row>
    <row r="36" spans="1:10">
      <c r="A36" s="181"/>
      <c r="B36" s="182"/>
      <c r="C36" s="182"/>
      <c r="D36" s="182"/>
      <c r="E36" s="181"/>
      <c r="F36" s="182"/>
      <c r="G36" s="182"/>
      <c r="H36" s="182"/>
      <c r="I36" s="184"/>
      <c r="J36" s="76"/>
    </row>
    <row r="37" spans="1:10" ht="13.8">
      <c r="A37" s="30"/>
      <c r="B37" s="75"/>
      <c r="C37" s="90"/>
      <c r="D37" s="186"/>
      <c r="E37" s="186"/>
      <c r="F37" s="186"/>
      <c r="G37" s="186"/>
      <c r="H37" s="186"/>
      <c r="I37" s="186"/>
      <c r="J37" s="32"/>
    </row>
    <row r="38" spans="1:10">
      <c r="A38" s="181"/>
      <c r="B38" s="182"/>
      <c r="C38" s="182"/>
      <c r="D38" s="184"/>
      <c r="E38" s="181"/>
      <c r="F38" s="182"/>
      <c r="G38" s="182"/>
      <c r="H38" s="182"/>
      <c r="I38" s="184"/>
      <c r="J38" s="55"/>
    </row>
    <row r="39" spans="1:10" ht="13.8">
      <c r="A39" s="30"/>
      <c r="B39" s="75"/>
      <c r="C39" s="90"/>
      <c r="D39" s="89"/>
      <c r="E39" s="186"/>
      <c r="F39" s="186"/>
      <c r="G39" s="186"/>
      <c r="H39" s="186"/>
      <c r="I39" s="78"/>
      <c r="J39" s="32"/>
    </row>
    <row r="40" spans="1:10">
      <c r="A40" s="181"/>
      <c r="B40" s="182"/>
      <c r="C40" s="182"/>
      <c r="D40" s="184"/>
      <c r="E40" s="181"/>
      <c r="F40" s="182"/>
      <c r="G40" s="182"/>
      <c r="H40" s="182"/>
      <c r="I40" s="184"/>
      <c r="J40" s="55"/>
    </row>
    <row r="41" spans="1:10" ht="13.8">
      <c r="A41" s="30"/>
      <c r="B41" s="107"/>
      <c r="C41" s="106"/>
      <c r="D41" s="108"/>
      <c r="E41" s="108"/>
      <c r="F41" s="108"/>
      <c r="G41" s="108"/>
      <c r="H41" s="108"/>
      <c r="I41" s="109"/>
      <c r="J41" s="32"/>
    </row>
    <row r="42" spans="1:10">
      <c r="A42" s="181"/>
      <c r="B42" s="182"/>
      <c r="C42" s="182"/>
      <c r="D42" s="184"/>
      <c r="E42" s="181"/>
      <c r="F42" s="182"/>
      <c r="G42" s="182"/>
      <c r="H42" s="182"/>
      <c r="I42" s="184"/>
      <c r="J42" s="55"/>
    </row>
    <row r="43" spans="1:10" ht="13.8">
      <c r="A43" s="36"/>
      <c r="B43" s="90"/>
      <c r="C43" s="185"/>
      <c r="D43" s="185"/>
      <c r="E43" s="125"/>
      <c r="F43" s="125"/>
      <c r="G43" s="185"/>
      <c r="H43" s="185"/>
      <c r="I43" s="185"/>
      <c r="J43" s="32"/>
    </row>
    <row r="44" spans="1:10">
      <c r="A44" s="181"/>
      <c r="B44" s="182"/>
      <c r="C44" s="182"/>
      <c r="D44" s="184"/>
      <c r="E44" s="181"/>
      <c r="F44" s="182"/>
      <c r="G44" s="182"/>
      <c r="H44" s="182"/>
      <c r="I44" s="184"/>
      <c r="J44" s="55"/>
    </row>
    <row r="45" spans="1:10" ht="13.8">
      <c r="A45" s="36"/>
      <c r="B45" s="90"/>
      <c r="C45" s="90"/>
      <c r="D45" s="75"/>
      <c r="E45" s="183"/>
      <c r="F45" s="183"/>
      <c r="G45" s="185"/>
      <c r="H45" s="185"/>
      <c r="I45" s="75"/>
      <c r="J45" s="32"/>
    </row>
    <row r="46" spans="1:10">
      <c r="A46" s="181"/>
      <c r="B46" s="182"/>
      <c r="C46" s="182"/>
      <c r="D46" s="184"/>
      <c r="E46" s="181"/>
      <c r="F46" s="182"/>
      <c r="G46" s="182"/>
      <c r="H46" s="182"/>
      <c r="I46" s="184"/>
      <c r="J46" s="55"/>
    </row>
    <row r="47" spans="1:10" ht="13.8">
      <c r="A47" s="36"/>
      <c r="B47" s="90"/>
      <c r="C47" s="90"/>
      <c r="D47" s="75"/>
      <c r="E47" s="125"/>
      <c r="F47" s="125"/>
      <c r="G47" s="185"/>
      <c r="H47" s="185"/>
      <c r="I47" s="75"/>
      <c r="J47" s="103" t="s">
        <v>372</v>
      </c>
    </row>
    <row r="48" spans="1:10" ht="13.8">
      <c r="A48" s="36"/>
      <c r="B48" s="90"/>
      <c r="C48" s="90"/>
      <c r="D48" s="75"/>
      <c r="E48" s="125"/>
      <c r="F48" s="125"/>
      <c r="G48" s="185"/>
      <c r="H48" s="185"/>
      <c r="I48" s="75"/>
      <c r="J48" s="103" t="s">
        <v>373</v>
      </c>
    </row>
    <row r="49" spans="1:10" ht="14.4" customHeight="1">
      <c r="A49" s="126" t="s">
        <v>350</v>
      </c>
      <c r="B49" s="127"/>
      <c r="C49" s="161" t="s">
        <v>373</v>
      </c>
      <c r="D49" s="162"/>
      <c r="E49" s="187" t="s">
        <v>374</v>
      </c>
      <c r="F49" s="188"/>
      <c r="G49" s="170"/>
      <c r="H49" s="171"/>
      <c r="I49" s="171"/>
      <c r="J49" s="172"/>
    </row>
    <row r="50" spans="1:10" ht="13.8">
      <c r="A50" s="36"/>
      <c r="B50" s="90"/>
      <c r="C50" s="185"/>
      <c r="D50" s="185"/>
      <c r="E50" s="125"/>
      <c r="F50" s="125"/>
      <c r="G50" s="131" t="s">
        <v>375</v>
      </c>
      <c r="H50" s="131"/>
      <c r="I50" s="131"/>
      <c r="J50" s="37"/>
    </row>
    <row r="51" spans="1:10" ht="13.95" customHeight="1">
      <c r="A51" s="126" t="s">
        <v>351</v>
      </c>
      <c r="B51" s="127"/>
      <c r="C51" s="170" t="s">
        <v>388</v>
      </c>
      <c r="D51" s="171"/>
      <c r="E51" s="171"/>
      <c r="F51" s="171"/>
      <c r="G51" s="171"/>
      <c r="H51" s="171"/>
      <c r="I51" s="171"/>
      <c r="J51" s="172"/>
    </row>
    <row r="52" spans="1:10" ht="13.8">
      <c r="A52" s="30"/>
      <c r="B52" s="75"/>
      <c r="C52" s="133" t="s">
        <v>352</v>
      </c>
      <c r="D52" s="133"/>
      <c r="E52" s="133"/>
      <c r="F52" s="133"/>
      <c r="G52" s="133"/>
      <c r="H52" s="133"/>
      <c r="I52" s="133"/>
      <c r="J52" s="32"/>
    </row>
    <row r="53" spans="1:10" ht="13.8">
      <c r="A53" s="126" t="s">
        <v>353</v>
      </c>
      <c r="B53" s="127"/>
      <c r="C53" s="134" t="s">
        <v>389</v>
      </c>
      <c r="D53" s="135"/>
      <c r="E53" s="136"/>
      <c r="F53" s="125"/>
      <c r="G53" s="125"/>
      <c r="H53" s="137"/>
      <c r="I53" s="137"/>
      <c r="J53" s="138"/>
    </row>
    <row r="54" spans="1:10" ht="13.8">
      <c r="A54" s="30"/>
      <c r="B54" s="75"/>
      <c r="C54" s="90"/>
      <c r="D54" s="75"/>
      <c r="E54" s="125"/>
      <c r="F54" s="125"/>
      <c r="G54" s="125"/>
      <c r="H54" s="125"/>
      <c r="I54" s="75"/>
      <c r="J54" s="32"/>
    </row>
    <row r="55" spans="1:10" ht="14.4" customHeight="1">
      <c r="A55" s="126" t="s">
        <v>345</v>
      </c>
      <c r="B55" s="127"/>
      <c r="C55" s="128" t="s">
        <v>390</v>
      </c>
      <c r="D55" s="129"/>
      <c r="E55" s="129"/>
      <c r="F55" s="129"/>
      <c r="G55" s="129"/>
      <c r="H55" s="129"/>
      <c r="I55" s="129"/>
      <c r="J55" s="130"/>
    </row>
    <row r="56" spans="1:10" ht="13.8">
      <c r="A56" s="30"/>
      <c r="B56" s="75"/>
      <c r="C56" s="75"/>
      <c r="D56" s="75"/>
      <c r="E56" s="125"/>
      <c r="F56" s="125"/>
      <c r="G56" s="125"/>
      <c r="H56" s="125"/>
      <c r="I56" s="75"/>
      <c r="J56" s="32"/>
    </row>
    <row r="57" spans="1:10" ht="13.8">
      <c r="A57" s="126" t="s">
        <v>376</v>
      </c>
      <c r="B57" s="127"/>
      <c r="C57" s="128" t="s">
        <v>449</v>
      </c>
      <c r="D57" s="129"/>
      <c r="E57" s="129"/>
      <c r="F57" s="129"/>
      <c r="G57" s="129"/>
      <c r="H57" s="129"/>
      <c r="I57" s="129"/>
      <c r="J57" s="130"/>
    </row>
    <row r="58" spans="1:10" ht="14.4" customHeight="1">
      <c r="A58" s="30"/>
      <c r="B58" s="75"/>
      <c r="C58" s="131" t="s">
        <v>377</v>
      </c>
      <c r="D58" s="131"/>
      <c r="E58" s="131"/>
      <c r="F58" s="131"/>
      <c r="G58" s="75"/>
      <c r="H58" s="75"/>
      <c r="I58" s="75"/>
      <c r="J58" s="32"/>
    </row>
    <row r="59" spans="1:10" ht="13.8">
      <c r="A59" s="126" t="s">
        <v>378</v>
      </c>
      <c r="B59" s="127"/>
      <c r="C59" s="128" t="s">
        <v>450</v>
      </c>
      <c r="D59" s="129"/>
      <c r="E59" s="129"/>
      <c r="F59" s="129"/>
      <c r="G59" s="129"/>
      <c r="H59" s="129"/>
      <c r="I59" s="129"/>
      <c r="J59" s="130"/>
    </row>
    <row r="60" spans="1:10" ht="14.4" customHeight="1">
      <c r="A60" s="38"/>
      <c r="B60" s="39"/>
      <c r="C60" s="132" t="s">
        <v>379</v>
      </c>
      <c r="D60" s="132"/>
      <c r="E60" s="132"/>
      <c r="F60" s="132"/>
      <c r="G60" s="132"/>
      <c r="H60" s="39"/>
      <c r="I60" s="39"/>
      <c r="J60" s="40"/>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59055118110236227" right="0.47244094488188981" top="0.39370078740157483"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opLeftCell="A101" zoomScaleNormal="100" zoomScaleSheetLayoutView="110" workbookViewId="0">
      <selection activeCell="I131" sqref="I131"/>
    </sheetView>
  </sheetViews>
  <sheetFormatPr defaultColWidth="8.88671875" defaultRowHeight="13.2"/>
  <cols>
    <col min="1" max="7" width="8.88671875" style="22"/>
    <col min="8" max="9" width="15.77734375" style="54" customWidth="1"/>
    <col min="10" max="10" width="10.33203125" style="22" bestFit="1" customWidth="1"/>
    <col min="11" max="16384" width="8.88671875" style="22"/>
  </cols>
  <sheetData>
    <row r="1" spans="1:9">
      <c r="A1" s="212" t="s">
        <v>1</v>
      </c>
      <c r="B1" s="213"/>
      <c r="C1" s="213"/>
      <c r="D1" s="213"/>
      <c r="E1" s="213"/>
      <c r="F1" s="213"/>
      <c r="G1" s="213"/>
      <c r="H1" s="213"/>
      <c r="I1" s="213"/>
    </row>
    <row r="2" spans="1:9">
      <c r="A2" s="214" t="s">
        <v>394</v>
      </c>
      <c r="B2" s="215"/>
      <c r="C2" s="215"/>
      <c r="D2" s="215"/>
      <c r="E2" s="215"/>
      <c r="F2" s="215"/>
      <c r="G2" s="215"/>
      <c r="H2" s="215"/>
      <c r="I2" s="215"/>
    </row>
    <row r="3" spans="1:9">
      <c r="A3" s="216" t="s">
        <v>315</v>
      </c>
      <c r="B3" s="217"/>
      <c r="C3" s="217"/>
      <c r="D3" s="217"/>
      <c r="E3" s="217"/>
      <c r="F3" s="217"/>
      <c r="G3" s="217"/>
      <c r="H3" s="217"/>
      <c r="I3" s="217"/>
    </row>
    <row r="4" spans="1:9">
      <c r="A4" s="221" t="s">
        <v>383</v>
      </c>
      <c r="B4" s="222"/>
      <c r="C4" s="222"/>
      <c r="D4" s="222"/>
      <c r="E4" s="222"/>
      <c r="F4" s="222"/>
      <c r="G4" s="222"/>
      <c r="H4" s="222"/>
      <c r="I4" s="223"/>
    </row>
    <row r="5" spans="1:9" ht="31.2" thickBot="1">
      <c r="A5" s="227" t="s">
        <v>2</v>
      </c>
      <c r="B5" s="228"/>
      <c r="C5" s="228"/>
      <c r="D5" s="228"/>
      <c r="E5" s="228"/>
      <c r="F5" s="229"/>
      <c r="G5" s="23" t="s">
        <v>113</v>
      </c>
      <c r="H5" s="49" t="s">
        <v>330</v>
      </c>
      <c r="I5" s="50" t="s">
        <v>338</v>
      </c>
    </row>
    <row r="6" spans="1:9">
      <c r="A6" s="224">
        <v>1</v>
      </c>
      <c r="B6" s="225"/>
      <c r="C6" s="225"/>
      <c r="D6" s="225"/>
      <c r="E6" s="225"/>
      <c r="F6" s="226"/>
      <c r="G6" s="24">
        <v>2</v>
      </c>
      <c r="H6" s="25">
        <v>3</v>
      </c>
      <c r="I6" s="25">
        <v>4</v>
      </c>
    </row>
    <row r="7" spans="1:9">
      <c r="A7" s="230"/>
      <c r="B7" s="230"/>
      <c r="C7" s="230"/>
      <c r="D7" s="230"/>
      <c r="E7" s="230"/>
      <c r="F7" s="230"/>
      <c r="G7" s="230"/>
      <c r="H7" s="230"/>
      <c r="I7" s="231"/>
    </row>
    <row r="8" spans="1:9" ht="12.75" customHeight="1">
      <c r="A8" s="232" t="s">
        <v>4</v>
      </c>
      <c r="B8" s="233"/>
      <c r="C8" s="233"/>
      <c r="D8" s="233"/>
      <c r="E8" s="233"/>
      <c r="F8" s="234"/>
      <c r="G8" s="15">
        <v>1</v>
      </c>
      <c r="H8" s="51">
        <v>0</v>
      </c>
      <c r="I8" s="51">
        <v>0</v>
      </c>
    </row>
    <row r="9" spans="1:9" ht="12.75" customHeight="1">
      <c r="A9" s="201" t="s">
        <v>5</v>
      </c>
      <c r="B9" s="202"/>
      <c r="C9" s="202"/>
      <c r="D9" s="202"/>
      <c r="E9" s="202"/>
      <c r="F9" s="203"/>
      <c r="G9" s="16">
        <v>2</v>
      </c>
      <c r="H9" s="52">
        <f>H10+H17+H27+H38+H43</f>
        <v>649438487</v>
      </c>
      <c r="I9" s="52">
        <f>I10+I17+I27+I38+I43</f>
        <v>539123292</v>
      </c>
    </row>
    <row r="10" spans="1:9" ht="12.75" customHeight="1">
      <c r="A10" s="218" t="s">
        <v>6</v>
      </c>
      <c r="B10" s="219"/>
      <c r="C10" s="219"/>
      <c r="D10" s="219"/>
      <c r="E10" s="219"/>
      <c r="F10" s="220"/>
      <c r="G10" s="16">
        <v>3</v>
      </c>
      <c r="H10" s="52">
        <f>H11+H12+H13+H14+H15+H16</f>
        <v>2266166</v>
      </c>
      <c r="I10" s="52">
        <f>I11+I12+I13+I14+I15+I16</f>
        <v>0</v>
      </c>
    </row>
    <row r="11" spans="1:9" ht="12.75" customHeight="1">
      <c r="A11" s="209" t="s">
        <v>7</v>
      </c>
      <c r="B11" s="210"/>
      <c r="C11" s="210"/>
      <c r="D11" s="210"/>
      <c r="E11" s="210"/>
      <c r="F11" s="211"/>
      <c r="G11" s="15">
        <v>4</v>
      </c>
      <c r="H11" s="51">
        <v>0</v>
      </c>
      <c r="I11" s="51">
        <v>0</v>
      </c>
    </row>
    <row r="12" spans="1:9" ht="23.4" customHeight="1">
      <c r="A12" s="209" t="s">
        <v>8</v>
      </c>
      <c r="B12" s="210"/>
      <c r="C12" s="210"/>
      <c r="D12" s="210"/>
      <c r="E12" s="210"/>
      <c r="F12" s="211"/>
      <c r="G12" s="15">
        <v>5</v>
      </c>
      <c r="H12" s="51">
        <v>2266166</v>
      </c>
      <c r="I12" s="51">
        <v>0</v>
      </c>
    </row>
    <row r="13" spans="1:9" ht="12.75" customHeight="1">
      <c r="A13" s="209" t="s">
        <v>9</v>
      </c>
      <c r="B13" s="210"/>
      <c r="C13" s="210"/>
      <c r="D13" s="210"/>
      <c r="E13" s="210"/>
      <c r="F13" s="211"/>
      <c r="G13" s="15">
        <v>6</v>
      </c>
      <c r="H13" s="51">
        <v>0</v>
      </c>
      <c r="I13" s="51">
        <v>0</v>
      </c>
    </row>
    <row r="14" spans="1:9" ht="12.75" customHeight="1">
      <c r="A14" s="209" t="s">
        <v>10</v>
      </c>
      <c r="B14" s="210"/>
      <c r="C14" s="210"/>
      <c r="D14" s="210"/>
      <c r="E14" s="210"/>
      <c r="F14" s="211"/>
      <c r="G14" s="15">
        <v>7</v>
      </c>
      <c r="H14" s="51">
        <v>0</v>
      </c>
      <c r="I14" s="51">
        <v>0</v>
      </c>
    </row>
    <row r="15" spans="1:9" ht="12.75" customHeight="1">
      <c r="A15" s="209" t="s">
        <v>11</v>
      </c>
      <c r="B15" s="210"/>
      <c r="C15" s="210"/>
      <c r="D15" s="210"/>
      <c r="E15" s="210"/>
      <c r="F15" s="211"/>
      <c r="G15" s="15">
        <v>8</v>
      </c>
      <c r="H15" s="51">
        <v>0</v>
      </c>
      <c r="I15" s="51">
        <v>0</v>
      </c>
    </row>
    <row r="16" spans="1:9" ht="12.75" customHeight="1">
      <c r="A16" s="209" t="s">
        <v>12</v>
      </c>
      <c r="B16" s="210"/>
      <c r="C16" s="210"/>
      <c r="D16" s="210"/>
      <c r="E16" s="210"/>
      <c r="F16" s="211"/>
      <c r="G16" s="15">
        <v>9</v>
      </c>
      <c r="H16" s="51">
        <v>0</v>
      </c>
      <c r="I16" s="51">
        <v>0</v>
      </c>
    </row>
    <row r="17" spans="1:9" ht="12.75" customHeight="1">
      <c r="A17" s="218" t="s">
        <v>13</v>
      </c>
      <c r="B17" s="219"/>
      <c r="C17" s="219"/>
      <c r="D17" s="219"/>
      <c r="E17" s="219"/>
      <c r="F17" s="220"/>
      <c r="G17" s="16">
        <v>10</v>
      </c>
      <c r="H17" s="52">
        <f>H18+H19+H20+H21+H22+H23+H24+H25+H26</f>
        <v>135424536</v>
      </c>
      <c r="I17" s="52">
        <f>I18+I19+I20+I21+I22+I23+I24+I25+I26</f>
        <v>65191679</v>
      </c>
    </row>
    <row r="18" spans="1:9" ht="12.75" customHeight="1">
      <c r="A18" s="209" t="s">
        <v>14</v>
      </c>
      <c r="B18" s="210"/>
      <c r="C18" s="210"/>
      <c r="D18" s="210"/>
      <c r="E18" s="210"/>
      <c r="F18" s="211"/>
      <c r="G18" s="15">
        <v>11</v>
      </c>
      <c r="H18" s="51">
        <v>5548592</v>
      </c>
      <c r="I18" s="51">
        <v>23538630</v>
      </c>
    </row>
    <row r="19" spans="1:9" ht="12.75" customHeight="1">
      <c r="A19" s="209" t="s">
        <v>15</v>
      </c>
      <c r="B19" s="210"/>
      <c r="C19" s="210"/>
      <c r="D19" s="210"/>
      <c r="E19" s="210"/>
      <c r="F19" s="211"/>
      <c r="G19" s="15">
        <v>12</v>
      </c>
      <c r="H19" s="51">
        <v>59336370</v>
      </c>
      <c r="I19" s="51">
        <v>1824100</v>
      </c>
    </row>
    <row r="20" spans="1:9" ht="12.75" customHeight="1">
      <c r="A20" s="209" t="s">
        <v>16</v>
      </c>
      <c r="B20" s="210"/>
      <c r="C20" s="210"/>
      <c r="D20" s="210"/>
      <c r="E20" s="210"/>
      <c r="F20" s="211"/>
      <c r="G20" s="15">
        <v>13</v>
      </c>
      <c r="H20" s="51">
        <v>32708188</v>
      </c>
      <c r="I20" s="51">
        <v>2384080</v>
      </c>
    </row>
    <row r="21" spans="1:9" ht="12.75" customHeight="1">
      <c r="A21" s="209" t="s">
        <v>17</v>
      </c>
      <c r="B21" s="210"/>
      <c r="C21" s="210"/>
      <c r="D21" s="210"/>
      <c r="E21" s="210"/>
      <c r="F21" s="211"/>
      <c r="G21" s="15">
        <v>14</v>
      </c>
      <c r="H21" s="51">
        <v>0</v>
      </c>
      <c r="I21" s="51">
        <v>0</v>
      </c>
    </row>
    <row r="22" spans="1:9" ht="12.75" customHeight="1">
      <c r="A22" s="209" t="s">
        <v>18</v>
      </c>
      <c r="B22" s="210"/>
      <c r="C22" s="210"/>
      <c r="D22" s="210"/>
      <c r="E22" s="210"/>
      <c r="F22" s="211"/>
      <c r="G22" s="15">
        <v>15</v>
      </c>
      <c r="H22" s="51">
        <v>0</v>
      </c>
      <c r="I22" s="51">
        <v>0</v>
      </c>
    </row>
    <row r="23" spans="1:9" ht="12.75" customHeight="1">
      <c r="A23" s="209" t="s">
        <v>19</v>
      </c>
      <c r="B23" s="210"/>
      <c r="C23" s="210"/>
      <c r="D23" s="210"/>
      <c r="E23" s="210"/>
      <c r="F23" s="211"/>
      <c r="G23" s="15">
        <v>16</v>
      </c>
      <c r="H23" s="51">
        <v>33816284</v>
      </c>
      <c r="I23" s="51">
        <v>33930280</v>
      </c>
    </row>
    <row r="24" spans="1:9" ht="12.75" customHeight="1">
      <c r="A24" s="209" t="s">
        <v>20</v>
      </c>
      <c r="B24" s="210"/>
      <c r="C24" s="210"/>
      <c r="D24" s="210"/>
      <c r="E24" s="210"/>
      <c r="F24" s="211"/>
      <c r="G24" s="15">
        <v>17</v>
      </c>
      <c r="H24" s="51">
        <v>2230095</v>
      </c>
      <c r="I24" s="51">
        <v>2230095</v>
      </c>
    </row>
    <row r="25" spans="1:9" ht="12.75" customHeight="1">
      <c r="A25" s="209" t="s">
        <v>21</v>
      </c>
      <c r="B25" s="210"/>
      <c r="C25" s="210"/>
      <c r="D25" s="210"/>
      <c r="E25" s="210"/>
      <c r="F25" s="211"/>
      <c r="G25" s="15">
        <v>18</v>
      </c>
      <c r="H25" s="51">
        <v>9300</v>
      </c>
      <c r="I25" s="51">
        <v>9300</v>
      </c>
    </row>
    <row r="26" spans="1:9" ht="12.75" customHeight="1">
      <c r="A26" s="209" t="s">
        <v>22</v>
      </c>
      <c r="B26" s="210"/>
      <c r="C26" s="210"/>
      <c r="D26" s="210"/>
      <c r="E26" s="210"/>
      <c r="F26" s="211"/>
      <c r="G26" s="15">
        <v>19</v>
      </c>
      <c r="H26" s="51">
        <v>1775707</v>
      </c>
      <c r="I26" s="51">
        <v>1275194</v>
      </c>
    </row>
    <row r="27" spans="1:9" ht="12.75" customHeight="1">
      <c r="A27" s="218" t="s">
        <v>23</v>
      </c>
      <c r="B27" s="219"/>
      <c r="C27" s="219"/>
      <c r="D27" s="219"/>
      <c r="E27" s="219"/>
      <c r="F27" s="220"/>
      <c r="G27" s="16">
        <v>20</v>
      </c>
      <c r="H27" s="52">
        <f>SUM(H28:H37)</f>
        <v>511747785</v>
      </c>
      <c r="I27" s="52">
        <f>SUM(I28:I37)</f>
        <v>473931613</v>
      </c>
    </row>
    <row r="28" spans="1:9" ht="12.75" customHeight="1">
      <c r="A28" s="209" t="s">
        <v>24</v>
      </c>
      <c r="B28" s="210"/>
      <c r="C28" s="210"/>
      <c r="D28" s="210"/>
      <c r="E28" s="210"/>
      <c r="F28" s="211"/>
      <c r="G28" s="15">
        <v>21</v>
      </c>
      <c r="H28" s="51">
        <v>424406807</v>
      </c>
      <c r="I28" s="51">
        <v>407586783</v>
      </c>
    </row>
    <row r="29" spans="1:9" ht="12.75" customHeight="1">
      <c r="A29" s="209" t="s">
        <v>25</v>
      </c>
      <c r="B29" s="210"/>
      <c r="C29" s="210"/>
      <c r="D29" s="210"/>
      <c r="E29" s="210"/>
      <c r="F29" s="211"/>
      <c r="G29" s="15">
        <v>22</v>
      </c>
      <c r="H29" s="51">
        <v>0</v>
      </c>
      <c r="I29" s="51">
        <v>0</v>
      </c>
    </row>
    <row r="30" spans="1:9" ht="12.75" customHeight="1">
      <c r="A30" s="209" t="s">
        <v>26</v>
      </c>
      <c r="B30" s="210"/>
      <c r="C30" s="210"/>
      <c r="D30" s="210"/>
      <c r="E30" s="210"/>
      <c r="F30" s="211"/>
      <c r="G30" s="15">
        <v>23</v>
      </c>
      <c r="H30" s="51">
        <v>85506383</v>
      </c>
      <c r="I30" s="51">
        <v>63021922</v>
      </c>
    </row>
    <row r="31" spans="1:9" ht="24.6" customHeight="1">
      <c r="A31" s="209" t="s">
        <v>27</v>
      </c>
      <c r="B31" s="210"/>
      <c r="C31" s="210"/>
      <c r="D31" s="210"/>
      <c r="E31" s="210"/>
      <c r="F31" s="211"/>
      <c r="G31" s="15">
        <v>24</v>
      </c>
      <c r="H31" s="51">
        <v>0</v>
      </c>
      <c r="I31" s="51">
        <v>0</v>
      </c>
    </row>
    <row r="32" spans="1:9" ht="24" customHeight="1">
      <c r="A32" s="209" t="s">
        <v>28</v>
      </c>
      <c r="B32" s="210"/>
      <c r="C32" s="210"/>
      <c r="D32" s="210"/>
      <c r="E32" s="210"/>
      <c r="F32" s="211"/>
      <c r="G32" s="15">
        <v>25</v>
      </c>
      <c r="H32" s="51">
        <v>0</v>
      </c>
      <c r="I32" s="51">
        <v>0</v>
      </c>
    </row>
    <row r="33" spans="1:9" ht="26.4" customHeight="1">
      <c r="A33" s="209" t="s">
        <v>29</v>
      </c>
      <c r="B33" s="210"/>
      <c r="C33" s="210"/>
      <c r="D33" s="210"/>
      <c r="E33" s="210"/>
      <c r="F33" s="211"/>
      <c r="G33" s="15">
        <v>26</v>
      </c>
      <c r="H33" s="51">
        <v>0</v>
      </c>
      <c r="I33" s="51">
        <v>0</v>
      </c>
    </row>
    <row r="34" spans="1:9" ht="12.75" customHeight="1">
      <c r="A34" s="209" t="s">
        <v>30</v>
      </c>
      <c r="B34" s="210"/>
      <c r="C34" s="210"/>
      <c r="D34" s="210"/>
      <c r="E34" s="210"/>
      <c r="F34" s="211"/>
      <c r="G34" s="15">
        <v>27</v>
      </c>
      <c r="H34" s="51">
        <v>13670</v>
      </c>
      <c r="I34" s="51">
        <v>17908</v>
      </c>
    </row>
    <row r="35" spans="1:9" ht="12.75" customHeight="1">
      <c r="A35" s="209" t="s">
        <v>31</v>
      </c>
      <c r="B35" s="210"/>
      <c r="C35" s="210"/>
      <c r="D35" s="210"/>
      <c r="E35" s="210"/>
      <c r="F35" s="211"/>
      <c r="G35" s="15">
        <v>28</v>
      </c>
      <c r="H35" s="51">
        <v>1820925</v>
      </c>
      <c r="I35" s="51">
        <v>3305000</v>
      </c>
    </row>
    <row r="36" spans="1:9" ht="12.75" customHeight="1">
      <c r="A36" s="209" t="s">
        <v>32</v>
      </c>
      <c r="B36" s="210"/>
      <c r="C36" s="210"/>
      <c r="D36" s="210"/>
      <c r="E36" s="210"/>
      <c r="F36" s="211"/>
      <c r="G36" s="15">
        <v>29</v>
      </c>
      <c r="H36" s="51">
        <v>0</v>
      </c>
      <c r="I36" s="51">
        <v>0</v>
      </c>
    </row>
    <row r="37" spans="1:9" ht="12.75" customHeight="1">
      <c r="A37" s="209" t="s">
        <v>33</v>
      </c>
      <c r="B37" s="210"/>
      <c r="C37" s="210"/>
      <c r="D37" s="210"/>
      <c r="E37" s="210"/>
      <c r="F37" s="211"/>
      <c r="G37" s="15">
        <v>30</v>
      </c>
      <c r="H37" s="51">
        <v>0</v>
      </c>
      <c r="I37" s="51">
        <v>0</v>
      </c>
    </row>
    <row r="38" spans="1:9" ht="12.75" customHeight="1">
      <c r="A38" s="218" t="s">
        <v>34</v>
      </c>
      <c r="B38" s="219"/>
      <c r="C38" s="219"/>
      <c r="D38" s="219"/>
      <c r="E38" s="219"/>
      <c r="F38" s="220"/>
      <c r="G38" s="16">
        <v>31</v>
      </c>
      <c r="H38" s="52">
        <f>H39+H40+H41+H42</f>
        <v>0</v>
      </c>
      <c r="I38" s="52">
        <f>I39+I40+I41+I42</f>
        <v>0</v>
      </c>
    </row>
    <row r="39" spans="1:9" ht="12.75" customHeight="1">
      <c r="A39" s="209" t="s">
        <v>35</v>
      </c>
      <c r="B39" s="210"/>
      <c r="C39" s="210"/>
      <c r="D39" s="210"/>
      <c r="E39" s="210"/>
      <c r="F39" s="211"/>
      <c r="G39" s="15">
        <v>32</v>
      </c>
      <c r="H39" s="51">
        <v>0</v>
      </c>
      <c r="I39" s="51">
        <v>0</v>
      </c>
    </row>
    <row r="40" spans="1:9" ht="12.75" customHeight="1">
      <c r="A40" s="209" t="s">
        <v>36</v>
      </c>
      <c r="B40" s="210"/>
      <c r="C40" s="210"/>
      <c r="D40" s="210"/>
      <c r="E40" s="210"/>
      <c r="F40" s="211"/>
      <c r="G40" s="15">
        <v>33</v>
      </c>
      <c r="H40" s="51">
        <v>0</v>
      </c>
      <c r="I40" s="51">
        <v>0</v>
      </c>
    </row>
    <row r="41" spans="1:9" ht="12.75" customHeight="1">
      <c r="A41" s="209" t="s">
        <v>37</v>
      </c>
      <c r="B41" s="210"/>
      <c r="C41" s="210"/>
      <c r="D41" s="210"/>
      <c r="E41" s="210"/>
      <c r="F41" s="211"/>
      <c r="G41" s="15">
        <v>34</v>
      </c>
      <c r="H41" s="51">
        <v>0</v>
      </c>
      <c r="I41" s="51">
        <v>0</v>
      </c>
    </row>
    <row r="42" spans="1:9" ht="12.75" customHeight="1">
      <c r="A42" s="209" t="s">
        <v>38</v>
      </c>
      <c r="B42" s="210"/>
      <c r="C42" s="210"/>
      <c r="D42" s="210"/>
      <c r="E42" s="210"/>
      <c r="F42" s="211"/>
      <c r="G42" s="15">
        <v>35</v>
      </c>
      <c r="H42" s="51">
        <v>0</v>
      </c>
      <c r="I42" s="51">
        <v>0</v>
      </c>
    </row>
    <row r="43" spans="1:9" ht="12.75" customHeight="1">
      <c r="A43" s="193" t="s">
        <v>39</v>
      </c>
      <c r="B43" s="194"/>
      <c r="C43" s="194"/>
      <c r="D43" s="194"/>
      <c r="E43" s="194"/>
      <c r="F43" s="195"/>
      <c r="G43" s="15">
        <v>36</v>
      </c>
      <c r="H43" s="51">
        <v>0</v>
      </c>
      <c r="I43" s="51">
        <v>0</v>
      </c>
    </row>
    <row r="44" spans="1:9" ht="12.75" customHeight="1">
      <c r="A44" s="201" t="s">
        <v>40</v>
      </c>
      <c r="B44" s="202"/>
      <c r="C44" s="202"/>
      <c r="D44" s="202"/>
      <c r="E44" s="202"/>
      <c r="F44" s="203"/>
      <c r="G44" s="16">
        <v>37</v>
      </c>
      <c r="H44" s="52">
        <f>H45+H53+H60+H70</f>
        <v>459850497</v>
      </c>
      <c r="I44" s="52">
        <f>I45+I53+I60+I70</f>
        <v>320845210</v>
      </c>
    </row>
    <row r="45" spans="1:9" ht="12.75" customHeight="1">
      <c r="A45" s="218" t="s">
        <v>41</v>
      </c>
      <c r="B45" s="219"/>
      <c r="C45" s="219"/>
      <c r="D45" s="219"/>
      <c r="E45" s="219"/>
      <c r="F45" s="220"/>
      <c r="G45" s="16">
        <v>38</v>
      </c>
      <c r="H45" s="52">
        <f>SUM(H46:H52)</f>
        <v>132389263</v>
      </c>
      <c r="I45" s="52">
        <f>SUM(I46:I52)</f>
        <v>28212969</v>
      </c>
    </row>
    <row r="46" spans="1:9" ht="12.75" customHeight="1">
      <c r="A46" s="209" t="s">
        <v>42</v>
      </c>
      <c r="B46" s="210"/>
      <c r="C46" s="210"/>
      <c r="D46" s="210"/>
      <c r="E46" s="210"/>
      <c r="F46" s="211"/>
      <c r="G46" s="15">
        <v>39</v>
      </c>
      <c r="H46" s="51">
        <v>86116520</v>
      </c>
      <c r="I46" s="51">
        <v>536944</v>
      </c>
    </row>
    <row r="47" spans="1:9" ht="12.75" customHeight="1">
      <c r="A47" s="209" t="s">
        <v>43</v>
      </c>
      <c r="B47" s="210"/>
      <c r="C47" s="210"/>
      <c r="D47" s="210"/>
      <c r="E47" s="210"/>
      <c r="F47" s="211"/>
      <c r="G47" s="15">
        <v>40</v>
      </c>
      <c r="H47" s="51">
        <v>0</v>
      </c>
      <c r="I47" s="51">
        <v>0</v>
      </c>
    </row>
    <row r="48" spans="1:9" ht="12.75" customHeight="1">
      <c r="A48" s="209" t="s">
        <v>44</v>
      </c>
      <c r="B48" s="210"/>
      <c r="C48" s="210"/>
      <c r="D48" s="210"/>
      <c r="E48" s="210"/>
      <c r="F48" s="211"/>
      <c r="G48" s="15">
        <v>41</v>
      </c>
      <c r="H48" s="51">
        <v>33585691</v>
      </c>
      <c r="I48" s="51">
        <v>7687154</v>
      </c>
    </row>
    <row r="49" spans="1:9" ht="12.75" customHeight="1">
      <c r="A49" s="209" t="s">
        <v>45</v>
      </c>
      <c r="B49" s="210"/>
      <c r="C49" s="210"/>
      <c r="D49" s="210"/>
      <c r="E49" s="210"/>
      <c r="F49" s="211"/>
      <c r="G49" s="15">
        <v>42</v>
      </c>
      <c r="H49" s="51">
        <v>8812000</v>
      </c>
      <c r="I49" s="51">
        <v>18727690</v>
      </c>
    </row>
    <row r="50" spans="1:9" ht="12.75" customHeight="1">
      <c r="A50" s="209" t="s">
        <v>46</v>
      </c>
      <c r="B50" s="210"/>
      <c r="C50" s="210"/>
      <c r="D50" s="210"/>
      <c r="E50" s="210"/>
      <c r="F50" s="211"/>
      <c r="G50" s="15">
        <v>43</v>
      </c>
      <c r="H50" s="51">
        <v>3875052</v>
      </c>
      <c r="I50" s="51">
        <v>1261181</v>
      </c>
    </row>
    <row r="51" spans="1:9" ht="12.75" customHeight="1">
      <c r="A51" s="209" t="s">
        <v>47</v>
      </c>
      <c r="B51" s="210"/>
      <c r="C51" s="210"/>
      <c r="D51" s="210"/>
      <c r="E51" s="210"/>
      <c r="F51" s="211"/>
      <c r="G51" s="15">
        <v>44</v>
      </c>
      <c r="H51" s="51">
        <v>0</v>
      </c>
      <c r="I51" s="51">
        <v>0</v>
      </c>
    </row>
    <row r="52" spans="1:9" ht="12.75" customHeight="1">
      <c r="A52" s="209" t="s">
        <v>48</v>
      </c>
      <c r="B52" s="210"/>
      <c r="C52" s="210"/>
      <c r="D52" s="210"/>
      <c r="E52" s="210"/>
      <c r="F52" s="211"/>
      <c r="G52" s="15">
        <v>45</v>
      </c>
      <c r="H52" s="51">
        <v>0</v>
      </c>
      <c r="I52" s="51">
        <v>0</v>
      </c>
    </row>
    <row r="53" spans="1:9" ht="12.75" customHeight="1">
      <c r="A53" s="218" t="s">
        <v>49</v>
      </c>
      <c r="B53" s="219"/>
      <c r="C53" s="219"/>
      <c r="D53" s="219"/>
      <c r="E53" s="219"/>
      <c r="F53" s="220"/>
      <c r="G53" s="16">
        <v>46</v>
      </c>
      <c r="H53" s="52">
        <f>SUM(H54:H59)</f>
        <v>73878194</v>
      </c>
      <c r="I53" s="52">
        <f>SUM(I54:I59)</f>
        <v>80285191</v>
      </c>
    </row>
    <row r="54" spans="1:9" ht="12.75" customHeight="1">
      <c r="A54" s="209" t="s">
        <v>50</v>
      </c>
      <c r="B54" s="210"/>
      <c r="C54" s="210"/>
      <c r="D54" s="210"/>
      <c r="E54" s="210"/>
      <c r="F54" s="211"/>
      <c r="G54" s="15">
        <v>47</v>
      </c>
      <c r="H54" s="51">
        <v>36568429</v>
      </c>
      <c r="I54" s="51">
        <v>67013639</v>
      </c>
    </row>
    <row r="55" spans="1:9" ht="12.75" customHeight="1">
      <c r="A55" s="209" t="s">
        <v>51</v>
      </c>
      <c r="B55" s="210"/>
      <c r="C55" s="210"/>
      <c r="D55" s="210"/>
      <c r="E55" s="210"/>
      <c r="F55" s="211"/>
      <c r="G55" s="15">
        <v>48</v>
      </c>
      <c r="H55" s="51">
        <v>0</v>
      </c>
      <c r="I55" s="51">
        <v>0</v>
      </c>
    </row>
    <row r="56" spans="1:9" ht="12.75" customHeight="1">
      <c r="A56" s="209" t="s">
        <v>52</v>
      </c>
      <c r="B56" s="210"/>
      <c r="C56" s="210"/>
      <c r="D56" s="210"/>
      <c r="E56" s="210"/>
      <c r="F56" s="211"/>
      <c r="G56" s="15">
        <v>49</v>
      </c>
      <c r="H56" s="51">
        <v>27291561</v>
      </c>
      <c r="I56" s="51">
        <v>10247084</v>
      </c>
    </row>
    <row r="57" spans="1:9" ht="12.75" customHeight="1">
      <c r="A57" s="209" t="s">
        <v>53</v>
      </c>
      <c r="B57" s="210"/>
      <c r="C57" s="210"/>
      <c r="D57" s="210"/>
      <c r="E57" s="210"/>
      <c r="F57" s="211"/>
      <c r="G57" s="15">
        <v>50</v>
      </c>
      <c r="H57" s="51">
        <v>15</v>
      </c>
      <c r="I57" s="51">
        <v>0</v>
      </c>
    </row>
    <row r="58" spans="1:9" ht="12.75" customHeight="1">
      <c r="A58" s="209" t="s">
        <v>54</v>
      </c>
      <c r="B58" s="210"/>
      <c r="C58" s="210"/>
      <c r="D58" s="210"/>
      <c r="E58" s="210"/>
      <c r="F58" s="211"/>
      <c r="G58" s="15">
        <v>51</v>
      </c>
      <c r="H58" s="51">
        <v>7670427</v>
      </c>
      <c r="I58" s="51">
        <v>2491595</v>
      </c>
    </row>
    <row r="59" spans="1:9" ht="12.75" customHeight="1">
      <c r="A59" s="209" t="s">
        <v>55</v>
      </c>
      <c r="B59" s="210"/>
      <c r="C59" s="210"/>
      <c r="D59" s="210"/>
      <c r="E59" s="210"/>
      <c r="F59" s="211"/>
      <c r="G59" s="15">
        <v>52</v>
      </c>
      <c r="H59" s="51">
        <v>2347762</v>
      </c>
      <c r="I59" s="51">
        <v>532873</v>
      </c>
    </row>
    <row r="60" spans="1:9" ht="12.75" customHeight="1">
      <c r="A60" s="218" t="s">
        <v>56</v>
      </c>
      <c r="B60" s="219"/>
      <c r="C60" s="219"/>
      <c r="D60" s="219"/>
      <c r="E60" s="219"/>
      <c r="F60" s="220"/>
      <c r="G60" s="16">
        <v>53</v>
      </c>
      <c r="H60" s="52">
        <f>SUM(H61:H69)</f>
        <v>253366282</v>
      </c>
      <c r="I60" s="52">
        <f>SUM(I61:I69)</f>
        <v>210520857</v>
      </c>
    </row>
    <row r="61" spans="1:9" ht="12.75" customHeight="1">
      <c r="A61" s="209" t="s">
        <v>24</v>
      </c>
      <c r="B61" s="210"/>
      <c r="C61" s="210"/>
      <c r="D61" s="210"/>
      <c r="E61" s="210"/>
      <c r="F61" s="211"/>
      <c r="G61" s="15">
        <v>54</v>
      </c>
      <c r="H61" s="51">
        <v>0</v>
      </c>
      <c r="I61" s="51">
        <v>0</v>
      </c>
    </row>
    <row r="62" spans="1:9" ht="12.75" customHeight="1">
      <c r="A62" s="209" t="s">
        <v>25</v>
      </c>
      <c r="B62" s="210"/>
      <c r="C62" s="210"/>
      <c r="D62" s="210"/>
      <c r="E62" s="210"/>
      <c r="F62" s="211"/>
      <c r="G62" s="15">
        <v>55</v>
      </c>
      <c r="H62" s="51">
        <v>0</v>
      </c>
      <c r="I62" s="51">
        <v>0</v>
      </c>
    </row>
    <row r="63" spans="1:9" ht="12.75" customHeight="1">
      <c r="A63" s="209" t="s">
        <v>26</v>
      </c>
      <c r="B63" s="210"/>
      <c r="C63" s="210"/>
      <c r="D63" s="210"/>
      <c r="E63" s="210"/>
      <c r="F63" s="211"/>
      <c r="G63" s="15">
        <v>56</v>
      </c>
      <c r="H63" s="51">
        <v>244945825</v>
      </c>
      <c r="I63" s="51">
        <v>207690998</v>
      </c>
    </row>
    <row r="64" spans="1:9" ht="23.4" customHeight="1">
      <c r="A64" s="209" t="s">
        <v>57</v>
      </c>
      <c r="B64" s="210"/>
      <c r="C64" s="210"/>
      <c r="D64" s="210"/>
      <c r="E64" s="210"/>
      <c r="F64" s="211"/>
      <c r="G64" s="15">
        <v>57</v>
      </c>
      <c r="H64" s="51">
        <v>0</v>
      </c>
      <c r="I64" s="51">
        <v>0</v>
      </c>
    </row>
    <row r="65" spans="1:9" ht="21" customHeight="1">
      <c r="A65" s="209" t="s">
        <v>28</v>
      </c>
      <c r="B65" s="210"/>
      <c r="C65" s="210"/>
      <c r="D65" s="210"/>
      <c r="E65" s="210"/>
      <c r="F65" s="211"/>
      <c r="G65" s="15">
        <v>58</v>
      </c>
      <c r="H65" s="51">
        <v>0</v>
      </c>
      <c r="I65" s="51">
        <v>0</v>
      </c>
    </row>
    <row r="66" spans="1:9" ht="22.95" customHeight="1">
      <c r="A66" s="209" t="s">
        <v>29</v>
      </c>
      <c r="B66" s="210"/>
      <c r="C66" s="210"/>
      <c r="D66" s="210"/>
      <c r="E66" s="210"/>
      <c r="F66" s="211"/>
      <c r="G66" s="15">
        <v>59</v>
      </c>
      <c r="H66" s="51">
        <v>0</v>
      </c>
      <c r="I66" s="51">
        <v>0</v>
      </c>
    </row>
    <row r="67" spans="1:9" ht="12.75" customHeight="1">
      <c r="A67" s="209" t="s">
        <v>30</v>
      </c>
      <c r="B67" s="210"/>
      <c r="C67" s="210"/>
      <c r="D67" s="210"/>
      <c r="E67" s="210"/>
      <c r="F67" s="211"/>
      <c r="G67" s="15">
        <v>60</v>
      </c>
      <c r="H67" s="51">
        <v>0</v>
      </c>
      <c r="I67" s="51">
        <v>0</v>
      </c>
    </row>
    <row r="68" spans="1:9" ht="12.75" customHeight="1">
      <c r="A68" s="209" t="s">
        <v>31</v>
      </c>
      <c r="B68" s="210"/>
      <c r="C68" s="210"/>
      <c r="D68" s="210"/>
      <c r="E68" s="210"/>
      <c r="F68" s="211"/>
      <c r="G68" s="15">
        <v>61</v>
      </c>
      <c r="H68" s="51">
        <v>7720457</v>
      </c>
      <c r="I68" s="51">
        <v>2829859</v>
      </c>
    </row>
    <row r="69" spans="1:9" ht="12.75" customHeight="1">
      <c r="A69" s="209" t="s">
        <v>58</v>
      </c>
      <c r="B69" s="210"/>
      <c r="C69" s="210"/>
      <c r="D69" s="210"/>
      <c r="E69" s="210"/>
      <c r="F69" s="211"/>
      <c r="G69" s="15">
        <v>62</v>
      </c>
      <c r="H69" s="51">
        <v>700000</v>
      </c>
      <c r="I69" s="51">
        <v>0</v>
      </c>
    </row>
    <row r="70" spans="1:9" ht="12.75" customHeight="1">
      <c r="A70" s="193" t="s">
        <v>59</v>
      </c>
      <c r="B70" s="194"/>
      <c r="C70" s="194"/>
      <c r="D70" s="194"/>
      <c r="E70" s="194"/>
      <c r="F70" s="195"/>
      <c r="G70" s="15">
        <v>63</v>
      </c>
      <c r="H70" s="51">
        <v>216758</v>
      </c>
      <c r="I70" s="51">
        <v>1826193</v>
      </c>
    </row>
    <row r="71" spans="1:9" ht="12.75" customHeight="1">
      <c r="A71" s="196" t="s">
        <v>60</v>
      </c>
      <c r="B71" s="197"/>
      <c r="C71" s="197"/>
      <c r="D71" s="197"/>
      <c r="E71" s="197"/>
      <c r="F71" s="198"/>
      <c r="G71" s="15">
        <v>64</v>
      </c>
      <c r="H71" s="51">
        <v>760923</v>
      </c>
      <c r="I71" s="51">
        <v>73778</v>
      </c>
    </row>
    <row r="72" spans="1:9" ht="12.75" customHeight="1">
      <c r="A72" s="201" t="s">
        <v>61</v>
      </c>
      <c r="B72" s="202"/>
      <c r="C72" s="202"/>
      <c r="D72" s="202"/>
      <c r="E72" s="202"/>
      <c r="F72" s="203"/>
      <c r="G72" s="16">
        <v>65</v>
      </c>
      <c r="H72" s="52">
        <f>H8+H9+H44+H71</f>
        <v>1110049907</v>
      </c>
      <c r="I72" s="52">
        <f>I8+I9+I44+I71</f>
        <v>860042280</v>
      </c>
    </row>
    <row r="73" spans="1:9" ht="12.75" customHeight="1">
      <c r="A73" s="204" t="s">
        <v>62</v>
      </c>
      <c r="B73" s="205"/>
      <c r="C73" s="205"/>
      <c r="D73" s="205"/>
      <c r="E73" s="205"/>
      <c r="F73" s="206"/>
      <c r="G73" s="18">
        <v>66</v>
      </c>
      <c r="H73" s="53">
        <v>80761205</v>
      </c>
      <c r="I73" s="53">
        <v>32571803</v>
      </c>
    </row>
    <row r="74" spans="1:9">
      <c r="A74" s="207" t="s">
        <v>63</v>
      </c>
      <c r="B74" s="208"/>
      <c r="C74" s="208"/>
      <c r="D74" s="208"/>
      <c r="E74" s="208"/>
      <c r="F74" s="208"/>
      <c r="G74" s="208"/>
      <c r="H74" s="208"/>
      <c r="I74" s="208"/>
    </row>
    <row r="75" spans="1:9" ht="12.75" customHeight="1">
      <c r="A75" s="191" t="s">
        <v>64</v>
      </c>
      <c r="B75" s="191"/>
      <c r="C75" s="191"/>
      <c r="D75" s="191"/>
      <c r="E75" s="191"/>
      <c r="F75" s="191"/>
      <c r="G75" s="16">
        <v>67</v>
      </c>
      <c r="H75" s="52">
        <f>H76+H77+H78+H84+H85+H89+H92+H95</f>
        <v>530936108</v>
      </c>
      <c r="I75" s="52">
        <f>I76+I77+I78+I84+I85+I89+I92+I95</f>
        <v>631887468</v>
      </c>
    </row>
    <row r="76" spans="1:9" ht="12.75" customHeight="1">
      <c r="A76" s="199" t="s">
        <v>65</v>
      </c>
      <c r="B76" s="199"/>
      <c r="C76" s="199"/>
      <c r="D76" s="199"/>
      <c r="E76" s="199"/>
      <c r="F76" s="199"/>
      <c r="G76" s="15">
        <v>68</v>
      </c>
      <c r="H76" s="41">
        <v>249600060</v>
      </c>
      <c r="I76" s="41">
        <v>249600060</v>
      </c>
    </row>
    <row r="77" spans="1:9" ht="12.75" customHeight="1">
      <c r="A77" s="199" t="s">
        <v>66</v>
      </c>
      <c r="B77" s="199"/>
      <c r="C77" s="199"/>
      <c r="D77" s="199"/>
      <c r="E77" s="199"/>
      <c r="F77" s="199"/>
      <c r="G77" s="15">
        <v>69</v>
      </c>
      <c r="H77" s="41">
        <v>10368101</v>
      </c>
      <c r="I77" s="41">
        <v>10368102</v>
      </c>
    </row>
    <row r="78" spans="1:9" ht="12.75" customHeight="1">
      <c r="A78" s="200" t="s">
        <v>67</v>
      </c>
      <c r="B78" s="200"/>
      <c r="C78" s="200"/>
      <c r="D78" s="200"/>
      <c r="E78" s="200"/>
      <c r="F78" s="200"/>
      <c r="G78" s="16">
        <v>70</v>
      </c>
      <c r="H78" s="52">
        <f>SUM(H79:H83)</f>
        <v>51711553</v>
      </c>
      <c r="I78" s="52">
        <f>SUM(I79:I83)</f>
        <v>51100618</v>
      </c>
    </row>
    <row r="79" spans="1:9" ht="12.75" customHeight="1">
      <c r="A79" s="189" t="s">
        <v>68</v>
      </c>
      <c r="B79" s="189"/>
      <c r="C79" s="189"/>
      <c r="D79" s="189"/>
      <c r="E79" s="189"/>
      <c r="F79" s="189"/>
      <c r="G79" s="15">
        <v>71</v>
      </c>
      <c r="H79" s="41">
        <v>12480003</v>
      </c>
      <c r="I79" s="41">
        <v>12480003</v>
      </c>
    </row>
    <row r="80" spans="1:9" ht="12.75" customHeight="1">
      <c r="A80" s="189" t="s">
        <v>69</v>
      </c>
      <c r="B80" s="189"/>
      <c r="C80" s="189"/>
      <c r="D80" s="189"/>
      <c r="E80" s="189"/>
      <c r="F80" s="189"/>
      <c r="G80" s="15">
        <v>72</v>
      </c>
      <c r="H80" s="41">
        <v>39231550</v>
      </c>
      <c r="I80" s="41">
        <v>38620615</v>
      </c>
    </row>
    <row r="81" spans="1:9" ht="12.75" customHeight="1">
      <c r="A81" s="189" t="s">
        <v>70</v>
      </c>
      <c r="B81" s="189"/>
      <c r="C81" s="189"/>
      <c r="D81" s="189"/>
      <c r="E81" s="189"/>
      <c r="F81" s="189"/>
      <c r="G81" s="15">
        <v>73</v>
      </c>
      <c r="H81" s="41">
        <v>0</v>
      </c>
      <c r="I81" s="41">
        <v>0</v>
      </c>
    </row>
    <row r="82" spans="1:9" ht="12.75" customHeight="1">
      <c r="A82" s="189" t="s">
        <v>71</v>
      </c>
      <c r="B82" s="189"/>
      <c r="C82" s="189"/>
      <c r="D82" s="189"/>
      <c r="E82" s="189"/>
      <c r="F82" s="189"/>
      <c r="G82" s="15">
        <v>74</v>
      </c>
      <c r="H82" s="41">
        <v>0</v>
      </c>
      <c r="I82" s="41">
        <v>0</v>
      </c>
    </row>
    <row r="83" spans="1:9" ht="12.75" customHeight="1">
      <c r="A83" s="189" t="s">
        <v>72</v>
      </c>
      <c r="B83" s="189"/>
      <c r="C83" s="189"/>
      <c r="D83" s="189"/>
      <c r="E83" s="189"/>
      <c r="F83" s="189"/>
      <c r="G83" s="15">
        <v>75</v>
      </c>
      <c r="H83" s="41">
        <v>0</v>
      </c>
      <c r="I83" s="41">
        <v>0</v>
      </c>
    </row>
    <row r="84" spans="1:9" ht="12.75" customHeight="1">
      <c r="A84" s="199" t="s">
        <v>73</v>
      </c>
      <c r="B84" s="199"/>
      <c r="C84" s="199"/>
      <c r="D84" s="199"/>
      <c r="E84" s="199"/>
      <c r="F84" s="199"/>
      <c r="G84" s="15">
        <v>76</v>
      </c>
      <c r="H84" s="41">
        <v>0</v>
      </c>
      <c r="I84" s="41">
        <v>0</v>
      </c>
    </row>
    <row r="85" spans="1:9" ht="12.75" customHeight="1">
      <c r="A85" s="200" t="s">
        <v>74</v>
      </c>
      <c r="B85" s="200"/>
      <c r="C85" s="200"/>
      <c r="D85" s="200"/>
      <c r="E85" s="200"/>
      <c r="F85" s="200"/>
      <c r="G85" s="16">
        <v>77</v>
      </c>
      <c r="H85" s="52">
        <f>H86+H87+H88</f>
        <v>0</v>
      </c>
      <c r="I85" s="52">
        <f>I86+I87+I88</f>
        <v>0</v>
      </c>
    </row>
    <row r="86" spans="1:9" ht="12.75" customHeight="1">
      <c r="A86" s="189" t="s">
        <v>75</v>
      </c>
      <c r="B86" s="189"/>
      <c r="C86" s="189"/>
      <c r="D86" s="189"/>
      <c r="E86" s="189"/>
      <c r="F86" s="189"/>
      <c r="G86" s="15">
        <v>78</v>
      </c>
      <c r="H86" s="51">
        <v>0</v>
      </c>
      <c r="I86" s="51">
        <v>0</v>
      </c>
    </row>
    <row r="87" spans="1:9" ht="12.75" customHeight="1">
      <c r="A87" s="189" t="s">
        <v>76</v>
      </c>
      <c r="B87" s="189"/>
      <c r="C87" s="189"/>
      <c r="D87" s="189"/>
      <c r="E87" s="189"/>
      <c r="F87" s="189"/>
      <c r="G87" s="15">
        <v>79</v>
      </c>
      <c r="H87" s="51">
        <v>0</v>
      </c>
      <c r="I87" s="51">
        <v>0</v>
      </c>
    </row>
    <row r="88" spans="1:9" ht="12.75" customHeight="1">
      <c r="A88" s="189" t="s">
        <v>77</v>
      </c>
      <c r="B88" s="189"/>
      <c r="C88" s="189"/>
      <c r="D88" s="189"/>
      <c r="E88" s="189"/>
      <c r="F88" s="189"/>
      <c r="G88" s="15">
        <v>80</v>
      </c>
      <c r="H88" s="51">
        <v>0</v>
      </c>
      <c r="I88" s="51">
        <v>0</v>
      </c>
    </row>
    <row r="89" spans="1:9" ht="12.75" customHeight="1">
      <c r="A89" s="200" t="s">
        <v>78</v>
      </c>
      <c r="B89" s="200"/>
      <c r="C89" s="200"/>
      <c r="D89" s="200"/>
      <c r="E89" s="200"/>
      <c r="F89" s="200"/>
      <c r="G89" s="16">
        <v>81</v>
      </c>
      <c r="H89" s="52">
        <f>H90-H91</f>
        <v>236919469</v>
      </c>
      <c r="I89" s="52">
        <f>I90-I91</f>
        <v>219256394</v>
      </c>
    </row>
    <row r="90" spans="1:9" ht="12.75" customHeight="1">
      <c r="A90" s="189" t="s">
        <v>79</v>
      </c>
      <c r="B90" s="189"/>
      <c r="C90" s="189"/>
      <c r="D90" s="189"/>
      <c r="E90" s="189"/>
      <c r="F90" s="189"/>
      <c r="G90" s="15">
        <v>82</v>
      </c>
      <c r="H90" s="41">
        <v>236919469</v>
      </c>
      <c r="I90" s="41">
        <v>219256394</v>
      </c>
    </row>
    <row r="91" spans="1:9" ht="12.75" customHeight="1">
      <c r="A91" s="189" t="s">
        <v>80</v>
      </c>
      <c r="B91" s="189"/>
      <c r="C91" s="189"/>
      <c r="D91" s="189"/>
      <c r="E91" s="189"/>
      <c r="F91" s="189"/>
      <c r="G91" s="15">
        <v>83</v>
      </c>
      <c r="H91" s="41">
        <v>0</v>
      </c>
      <c r="I91" s="41">
        <v>0</v>
      </c>
    </row>
    <row r="92" spans="1:9" ht="12.75" customHeight="1">
      <c r="A92" s="200" t="s">
        <v>81</v>
      </c>
      <c r="B92" s="200"/>
      <c r="C92" s="200"/>
      <c r="D92" s="200"/>
      <c r="E92" s="200"/>
      <c r="F92" s="200"/>
      <c r="G92" s="16">
        <v>84</v>
      </c>
      <c r="H92" s="52">
        <f>H93-H94</f>
        <v>-17663075</v>
      </c>
      <c r="I92" s="52">
        <f>I93-I94</f>
        <v>101562294</v>
      </c>
    </row>
    <row r="93" spans="1:9" ht="12.75" customHeight="1">
      <c r="A93" s="189" t="s">
        <v>82</v>
      </c>
      <c r="B93" s="189"/>
      <c r="C93" s="189"/>
      <c r="D93" s="189"/>
      <c r="E93" s="189"/>
      <c r="F93" s="189"/>
      <c r="G93" s="15">
        <v>85</v>
      </c>
      <c r="H93" s="41">
        <v>0</v>
      </c>
      <c r="I93" s="41">
        <v>101562294</v>
      </c>
    </row>
    <row r="94" spans="1:9" ht="12.75" customHeight="1">
      <c r="A94" s="189" t="s">
        <v>83</v>
      </c>
      <c r="B94" s="189"/>
      <c r="C94" s="189"/>
      <c r="D94" s="189"/>
      <c r="E94" s="189"/>
      <c r="F94" s="189"/>
      <c r="G94" s="15">
        <v>86</v>
      </c>
      <c r="H94" s="41">
        <v>17663075</v>
      </c>
      <c r="I94" s="41">
        <v>0</v>
      </c>
    </row>
    <row r="95" spans="1:9" ht="12.75" customHeight="1">
      <c r="A95" s="199" t="s">
        <v>84</v>
      </c>
      <c r="B95" s="199"/>
      <c r="C95" s="199"/>
      <c r="D95" s="199"/>
      <c r="E95" s="199"/>
      <c r="F95" s="199"/>
      <c r="G95" s="15">
        <v>87</v>
      </c>
      <c r="H95" s="41">
        <v>0</v>
      </c>
      <c r="I95" s="41">
        <v>0</v>
      </c>
    </row>
    <row r="96" spans="1:9" ht="12.75" customHeight="1">
      <c r="A96" s="191" t="s">
        <v>85</v>
      </c>
      <c r="B96" s="191"/>
      <c r="C96" s="191"/>
      <c r="D96" s="191"/>
      <c r="E96" s="191"/>
      <c r="F96" s="191"/>
      <c r="G96" s="16">
        <v>88</v>
      </c>
      <c r="H96" s="52">
        <f>SUM(H97:H102)</f>
        <v>8834992</v>
      </c>
      <c r="I96" s="52">
        <f>SUM(I97:I102)</f>
        <v>7450057</v>
      </c>
    </row>
    <row r="97" spans="1:9" ht="12.75" customHeight="1">
      <c r="A97" s="189" t="s">
        <v>86</v>
      </c>
      <c r="B97" s="189"/>
      <c r="C97" s="189"/>
      <c r="D97" s="189"/>
      <c r="E97" s="189"/>
      <c r="F97" s="189"/>
      <c r="G97" s="15">
        <v>89</v>
      </c>
      <c r="H97" s="41">
        <v>0</v>
      </c>
      <c r="I97" s="41">
        <v>0</v>
      </c>
    </row>
    <row r="98" spans="1:9" ht="12.75" customHeight="1">
      <c r="A98" s="189" t="s">
        <v>87</v>
      </c>
      <c r="B98" s="189"/>
      <c r="C98" s="189"/>
      <c r="D98" s="189"/>
      <c r="E98" s="189"/>
      <c r="F98" s="189"/>
      <c r="G98" s="15">
        <v>90</v>
      </c>
      <c r="H98" s="41">
        <v>0</v>
      </c>
      <c r="I98" s="41">
        <v>0</v>
      </c>
    </row>
    <row r="99" spans="1:9" ht="12.75" customHeight="1">
      <c r="A99" s="189" t="s">
        <v>88</v>
      </c>
      <c r="B99" s="189"/>
      <c r="C99" s="189"/>
      <c r="D99" s="189"/>
      <c r="E99" s="189"/>
      <c r="F99" s="189"/>
      <c r="G99" s="15">
        <v>91</v>
      </c>
      <c r="H99" s="41">
        <v>0</v>
      </c>
      <c r="I99" s="41">
        <v>0</v>
      </c>
    </row>
    <row r="100" spans="1:9" ht="12.75" customHeight="1">
      <c r="A100" s="189" t="s">
        <v>89</v>
      </c>
      <c r="B100" s="189"/>
      <c r="C100" s="189"/>
      <c r="D100" s="189"/>
      <c r="E100" s="189"/>
      <c r="F100" s="189"/>
      <c r="G100" s="15">
        <v>92</v>
      </c>
      <c r="H100" s="51">
        <v>0</v>
      </c>
      <c r="I100" s="51">
        <v>0</v>
      </c>
    </row>
    <row r="101" spans="1:9" ht="12.75" customHeight="1">
      <c r="A101" s="189" t="s">
        <v>90</v>
      </c>
      <c r="B101" s="189"/>
      <c r="C101" s="189"/>
      <c r="D101" s="189"/>
      <c r="E101" s="189"/>
      <c r="F101" s="189"/>
      <c r="G101" s="15">
        <v>93</v>
      </c>
      <c r="H101" s="51">
        <v>0</v>
      </c>
      <c r="I101" s="51">
        <v>0</v>
      </c>
    </row>
    <row r="102" spans="1:9" ht="12.75" customHeight="1">
      <c r="A102" s="189" t="s">
        <v>91</v>
      </c>
      <c r="B102" s="189"/>
      <c r="C102" s="189"/>
      <c r="D102" s="189"/>
      <c r="E102" s="189"/>
      <c r="F102" s="189"/>
      <c r="G102" s="15">
        <v>94</v>
      </c>
      <c r="H102" s="51">
        <v>8834992</v>
      </c>
      <c r="I102" s="51">
        <v>7450057</v>
      </c>
    </row>
    <row r="103" spans="1:9" ht="12.75" customHeight="1">
      <c r="A103" s="191" t="s">
        <v>92</v>
      </c>
      <c r="B103" s="191"/>
      <c r="C103" s="191"/>
      <c r="D103" s="191"/>
      <c r="E103" s="191"/>
      <c r="F103" s="191"/>
      <c r="G103" s="16">
        <v>95</v>
      </c>
      <c r="H103" s="52">
        <f>SUM(H104:H114)</f>
        <v>86354623</v>
      </c>
      <c r="I103" s="52">
        <f>SUM(I104:I114)</f>
        <v>0</v>
      </c>
    </row>
    <row r="104" spans="1:9" ht="12.75" customHeight="1">
      <c r="A104" s="189" t="s">
        <v>93</v>
      </c>
      <c r="B104" s="189"/>
      <c r="C104" s="189"/>
      <c r="D104" s="189"/>
      <c r="E104" s="189"/>
      <c r="F104" s="189"/>
      <c r="G104" s="15">
        <v>96</v>
      </c>
      <c r="H104" s="42">
        <v>0</v>
      </c>
      <c r="I104" s="42">
        <v>0</v>
      </c>
    </row>
    <row r="105" spans="1:9" ht="12.75" customHeight="1">
      <c r="A105" s="189" t="s">
        <v>94</v>
      </c>
      <c r="B105" s="189"/>
      <c r="C105" s="189"/>
      <c r="D105" s="189"/>
      <c r="E105" s="189"/>
      <c r="F105" s="189"/>
      <c r="G105" s="15">
        <v>97</v>
      </c>
      <c r="H105" s="41">
        <v>0</v>
      </c>
      <c r="I105" s="41">
        <v>0</v>
      </c>
    </row>
    <row r="106" spans="1:9" ht="12.75" customHeight="1">
      <c r="A106" s="189" t="s">
        <v>95</v>
      </c>
      <c r="B106" s="189"/>
      <c r="C106" s="189"/>
      <c r="D106" s="189"/>
      <c r="E106" s="189"/>
      <c r="F106" s="189"/>
      <c r="G106" s="15">
        <v>98</v>
      </c>
      <c r="H106" s="41">
        <v>0</v>
      </c>
      <c r="I106" s="41">
        <v>0</v>
      </c>
    </row>
    <row r="107" spans="1:9" ht="22.2" customHeight="1">
      <c r="A107" s="189" t="s">
        <v>96</v>
      </c>
      <c r="B107" s="189"/>
      <c r="C107" s="189"/>
      <c r="D107" s="189"/>
      <c r="E107" s="189"/>
      <c r="F107" s="189"/>
      <c r="G107" s="15">
        <v>99</v>
      </c>
      <c r="H107" s="41">
        <v>0</v>
      </c>
      <c r="I107" s="41">
        <v>0</v>
      </c>
    </row>
    <row r="108" spans="1:9" ht="12.75" customHeight="1">
      <c r="A108" s="189" t="s">
        <v>97</v>
      </c>
      <c r="B108" s="189"/>
      <c r="C108" s="189"/>
      <c r="D108" s="189"/>
      <c r="E108" s="189"/>
      <c r="F108" s="189"/>
      <c r="G108" s="15">
        <v>100</v>
      </c>
      <c r="H108" s="41">
        <v>208554</v>
      </c>
      <c r="I108" s="41">
        <v>0</v>
      </c>
    </row>
    <row r="109" spans="1:9" ht="12.75" customHeight="1">
      <c r="A109" s="189" t="s">
        <v>98</v>
      </c>
      <c r="B109" s="189"/>
      <c r="C109" s="189"/>
      <c r="D109" s="189"/>
      <c r="E109" s="189"/>
      <c r="F109" s="189"/>
      <c r="G109" s="15">
        <v>101</v>
      </c>
      <c r="H109" s="41">
        <v>86146069</v>
      </c>
      <c r="I109" s="41">
        <v>0</v>
      </c>
    </row>
    <row r="110" spans="1:9" ht="12.75" customHeight="1">
      <c r="A110" s="189" t="s">
        <v>99</v>
      </c>
      <c r="B110" s="189"/>
      <c r="C110" s="189"/>
      <c r="D110" s="189"/>
      <c r="E110" s="189"/>
      <c r="F110" s="189"/>
      <c r="G110" s="15">
        <v>102</v>
      </c>
      <c r="H110" s="41">
        <v>0</v>
      </c>
      <c r="I110" s="41">
        <v>0</v>
      </c>
    </row>
    <row r="111" spans="1:9" ht="12.75" customHeight="1">
      <c r="A111" s="189" t="s">
        <v>100</v>
      </c>
      <c r="B111" s="189"/>
      <c r="C111" s="189"/>
      <c r="D111" s="189"/>
      <c r="E111" s="189"/>
      <c r="F111" s="189"/>
      <c r="G111" s="15">
        <v>103</v>
      </c>
      <c r="H111" s="42">
        <v>0</v>
      </c>
      <c r="I111" s="42">
        <v>0</v>
      </c>
    </row>
    <row r="112" spans="1:9" ht="12.75" customHeight="1">
      <c r="A112" s="189" t="s">
        <v>101</v>
      </c>
      <c r="B112" s="189"/>
      <c r="C112" s="189"/>
      <c r="D112" s="189"/>
      <c r="E112" s="189"/>
      <c r="F112" s="189"/>
      <c r="G112" s="15">
        <v>104</v>
      </c>
      <c r="H112" s="41">
        <v>0</v>
      </c>
      <c r="I112" s="41">
        <v>0</v>
      </c>
    </row>
    <row r="113" spans="1:9" ht="12.75" customHeight="1">
      <c r="A113" s="189" t="s">
        <v>102</v>
      </c>
      <c r="B113" s="189"/>
      <c r="C113" s="189"/>
      <c r="D113" s="189"/>
      <c r="E113" s="189"/>
      <c r="F113" s="189"/>
      <c r="G113" s="15">
        <v>105</v>
      </c>
      <c r="H113" s="51">
        <v>0</v>
      </c>
      <c r="I113" s="51">
        <v>0</v>
      </c>
    </row>
    <row r="114" spans="1:9" ht="12.75" customHeight="1">
      <c r="A114" s="189" t="s">
        <v>103</v>
      </c>
      <c r="B114" s="189"/>
      <c r="C114" s="189"/>
      <c r="D114" s="189"/>
      <c r="E114" s="189"/>
      <c r="F114" s="189"/>
      <c r="G114" s="15">
        <v>106</v>
      </c>
      <c r="H114" s="51">
        <v>0</v>
      </c>
      <c r="I114" s="51">
        <v>0</v>
      </c>
    </row>
    <row r="115" spans="1:9" ht="12.75" customHeight="1">
      <c r="A115" s="191" t="s">
        <v>104</v>
      </c>
      <c r="B115" s="191"/>
      <c r="C115" s="191"/>
      <c r="D115" s="191"/>
      <c r="E115" s="191"/>
      <c r="F115" s="191"/>
      <c r="G115" s="16">
        <v>107</v>
      </c>
      <c r="H115" s="52">
        <f>SUM(H116:H129)</f>
        <v>483133105</v>
      </c>
      <c r="I115" s="52">
        <f>SUM(I116:I129)</f>
        <v>220560841</v>
      </c>
    </row>
    <row r="116" spans="1:9" ht="12.75" customHeight="1">
      <c r="A116" s="189" t="s">
        <v>93</v>
      </c>
      <c r="B116" s="189"/>
      <c r="C116" s="189"/>
      <c r="D116" s="189"/>
      <c r="E116" s="189"/>
      <c r="F116" s="189"/>
      <c r="G116" s="15">
        <v>108</v>
      </c>
      <c r="H116" s="41">
        <v>43081</v>
      </c>
      <c r="I116" s="41">
        <v>723005</v>
      </c>
    </row>
    <row r="117" spans="1:9" ht="12.75" customHeight="1">
      <c r="A117" s="189" t="s">
        <v>94</v>
      </c>
      <c r="B117" s="189"/>
      <c r="C117" s="189"/>
      <c r="D117" s="189"/>
      <c r="E117" s="189"/>
      <c r="F117" s="189"/>
      <c r="G117" s="15">
        <v>109</v>
      </c>
      <c r="H117" s="41">
        <v>0</v>
      </c>
      <c r="I117" s="41">
        <v>837342</v>
      </c>
    </row>
    <row r="118" spans="1:9" ht="12.75" customHeight="1">
      <c r="A118" s="189" t="s">
        <v>95</v>
      </c>
      <c r="B118" s="189"/>
      <c r="C118" s="189"/>
      <c r="D118" s="189"/>
      <c r="E118" s="189"/>
      <c r="F118" s="189"/>
      <c r="G118" s="15">
        <v>110</v>
      </c>
      <c r="H118" s="41">
        <v>0</v>
      </c>
      <c r="I118" s="41">
        <v>0</v>
      </c>
    </row>
    <row r="119" spans="1:9" ht="25.95" customHeight="1">
      <c r="A119" s="189" t="s">
        <v>96</v>
      </c>
      <c r="B119" s="189"/>
      <c r="C119" s="189"/>
      <c r="D119" s="189"/>
      <c r="E119" s="189"/>
      <c r="F119" s="189"/>
      <c r="G119" s="15">
        <v>111</v>
      </c>
      <c r="H119" s="41">
        <v>0</v>
      </c>
      <c r="I119" s="41">
        <v>0</v>
      </c>
    </row>
    <row r="120" spans="1:9" ht="12.75" customHeight="1">
      <c r="A120" s="189" t="s">
        <v>97</v>
      </c>
      <c r="B120" s="189"/>
      <c r="C120" s="189"/>
      <c r="D120" s="189"/>
      <c r="E120" s="189"/>
      <c r="F120" s="189"/>
      <c r="G120" s="15">
        <v>112</v>
      </c>
      <c r="H120" s="41">
        <v>6462091</v>
      </c>
      <c r="I120" s="41">
        <v>4408554</v>
      </c>
    </row>
    <row r="121" spans="1:9" ht="12.75" customHeight="1">
      <c r="A121" s="189" t="s">
        <v>98</v>
      </c>
      <c r="B121" s="189"/>
      <c r="C121" s="189"/>
      <c r="D121" s="189"/>
      <c r="E121" s="189"/>
      <c r="F121" s="189"/>
      <c r="G121" s="15">
        <v>113</v>
      </c>
      <c r="H121" s="41">
        <v>281072338</v>
      </c>
      <c r="I121" s="41">
        <v>57679599</v>
      </c>
    </row>
    <row r="122" spans="1:9" ht="12.75" customHeight="1">
      <c r="A122" s="189" t="s">
        <v>99</v>
      </c>
      <c r="B122" s="189"/>
      <c r="C122" s="189"/>
      <c r="D122" s="189"/>
      <c r="E122" s="189"/>
      <c r="F122" s="189"/>
      <c r="G122" s="15">
        <v>114</v>
      </c>
      <c r="H122" s="41">
        <v>25170938</v>
      </c>
      <c r="I122" s="41">
        <v>6944781</v>
      </c>
    </row>
    <row r="123" spans="1:9" ht="12.75" customHeight="1">
      <c r="A123" s="189" t="s">
        <v>100</v>
      </c>
      <c r="B123" s="189"/>
      <c r="C123" s="189"/>
      <c r="D123" s="189"/>
      <c r="E123" s="189"/>
      <c r="F123" s="189"/>
      <c r="G123" s="15">
        <v>115</v>
      </c>
      <c r="H123" s="41">
        <v>167748686</v>
      </c>
      <c r="I123" s="41">
        <v>133818512</v>
      </c>
    </row>
    <row r="124" spans="1:9">
      <c r="A124" s="189" t="s">
        <v>101</v>
      </c>
      <c r="B124" s="189"/>
      <c r="C124" s="189"/>
      <c r="D124" s="189"/>
      <c r="E124" s="189"/>
      <c r="F124" s="189"/>
      <c r="G124" s="15">
        <v>116</v>
      </c>
      <c r="H124" s="41">
        <v>0</v>
      </c>
      <c r="I124" s="41">
        <v>0</v>
      </c>
    </row>
    <row r="125" spans="1:9">
      <c r="A125" s="189" t="s">
        <v>105</v>
      </c>
      <c r="B125" s="189"/>
      <c r="C125" s="189"/>
      <c r="D125" s="189"/>
      <c r="E125" s="189"/>
      <c r="F125" s="189"/>
      <c r="G125" s="15">
        <v>117</v>
      </c>
      <c r="H125" s="41">
        <v>1554340</v>
      </c>
      <c r="I125" s="41">
        <v>164390</v>
      </c>
    </row>
    <row r="126" spans="1:9">
      <c r="A126" s="189" t="s">
        <v>106</v>
      </c>
      <c r="B126" s="189"/>
      <c r="C126" s="189"/>
      <c r="D126" s="189"/>
      <c r="E126" s="189"/>
      <c r="F126" s="189"/>
      <c r="G126" s="15">
        <v>118</v>
      </c>
      <c r="H126" s="41">
        <v>840710</v>
      </c>
      <c r="I126" s="41">
        <v>624287</v>
      </c>
    </row>
    <row r="127" spans="1:9">
      <c r="A127" s="189" t="s">
        <v>107</v>
      </c>
      <c r="B127" s="189"/>
      <c r="C127" s="189"/>
      <c r="D127" s="189"/>
      <c r="E127" s="189"/>
      <c r="F127" s="189"/>
      <c r="G127" s="15">
        <v>119</v>
      </c>
      <c r="H127" s="41">
        <v>30963</v>
      </c>
      <c r="I127" s="41">
        <v>30963</v>
      </c>
    </row>
    <row r="128" spans="1:9">
      <c r="A128" s="189" t="s">
        <v>108</v>
      </c>
      <c r="B128" s="189"/>
      <c r="C128" s="189"/>
      <c r="D128" s="189"/>
      <c r="E128" s="189"/>
      <c r="F128" s="189"/>
      <c r="G128" s="15">
        <v>120</v>
      </c>
      <c r="H128" s="51">
        <v>0</v>
      </c>
      <c r="I128" s="51">
        <v>0</v>
      </c>
    </row>
    <row r="129" spans="1:9">
      <c r="A129" s="189" t="s">
        <v>109</v>
      </c>
      <c r="B129" s="189"/>
      <c r="C129" s="189"/>
      <c r="D129" s="189"/>
      <c r="E129" s="189"/>
      <c r="F129" s="189"/>
      <c r="G129" s="15">
        <v>121</v>
      </c>
      <c r="H129" s="51">
        <v>209958</v>
      </c>
      <c r="I129" s="51">
        <v>15329408</v>
      </c>
    </row>
    <row r="130" spans="1:9" ht="22.2" customHeight="1">
      <c r="A130" s="190" t="s">
        <v>110</v>
      </c>
      <c r="B130" s="190"/>
      <c r="C130" s="190"/>
      <c r="D130" s="190"/>
      <c r="E130" s="190"/>
      <c r="F130" s="190"/>
      <c r="G130" s="15">
        <v>122</v>
      </c>
      <c r="H130" s="51">
        <v>791079</v>
      </c>
      <c r="I130" s="51">
        <v>143914</v>
      </c>
    </row>
    <row r="131" spans="1:9">
      <c r="A131" s="191" t="s">
        <v>111</v>
      </c>
      <c r="B131" s="191"/>
      <c r="C131" s="191"/>
      <c r="D131" s="191"/>
      <c r="E131" s="191"/>
      <c r="F131" s="191"/>
      <c r="G131" s="16">
        <v>123</v>
      </c>
      <c r="H131" s="52">
        <f>H75+H96+H103+H115+H130</f>
        <v>1110049907</v>
      </c>
      <c r="I131" s="52">
        <f>I75+I96+I103+I115+I130</f>
        <v>860042280</v>
      </c>
    </row>
    <row r="132" spans="1:9">
      <c r="A132" s="192" t="s">
        <v>112</v>
      </c>
      <c r="B132" s="192"/>
      <c r="C132" s="192"/>
      <c r="D132" s="192"/>
      <c r="E132" s="192"/>
      <c r="F132" s="192"/>
      <c r="G132" s="18">
        <v>124</v>
      </c>
      <c r="H132" s="53">
        <v>80761205</v>
      </c>
      <c r="I132" s="53">
        <v>32571803</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59" zoomScaleNormal="100" zoomScaleSheetLayoutView="110" workbookViewId="0">
      <selection activeCell="I82" sqref="I82"/>
    </sheetView>
  </sheetViews>
  <sheetFormatPr defaultRowHeight="13.2"/>
  <cols>
    <col min="1" max="7" width="9.109375" style="11"/>
    <col min="8" max="9" width="18.5546875" style="48"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7" t="s">
        <v>114</v>
      </c>
      <c r="B1" s="213"/>
      <c r="C1" s="213"/>
      <c r="D1" s="213"/>
      <c r="E1" s="213"/>
      <c r="F1" s="213"/>
      <c r="G1" s="213"/>
      <c r="H1" s="213"/>
      <c r="I1" s="213"/>
    </row>
    <row r="2" spans="1:9">
      <c r="A2" s="256" t="s">
        <v>395</v>
      </c>
      <c r="B2" s="215"/>
      <c r="C2" s="215"/>
      <c r="D2" s="215"/>
      <c r="E2" s="215"/>
      <c r="F2" s="215"/>
      <c r="G2" s="215"/>
      <c r="H2" s="215"/>
      <c r="I2" s="215"/>
    </row>
    <row r="3" spans="1:9">
      <c r="A3" s="235" t="s">
        <v>315</v>
      </c>
      <c r="B3" s="236"/>
      <c r="C3" s="236"/>
      <c r="D3" s="236"/>
      <c r="E3" s="236"/>
      <c r="F3" s="236"/>
      <c r="G3" s="236"/>
      <c r="H3" s="236"/>
      <c r="I3" s="236"/>
    </row>
    <row r="4" spans="1:9">
      <c r="A4" s="255" t="s">
        <v>447</v>
      </c>
      <c r="B4" s="222"/>
      <c r="C4" s="222"/>
      <c r="D4" s="222"/>
      <c r="E4" s="222"/>
      <c r="F4" s="222"/>
      <c r="G4" s="222"/>
      <c r="H4" s="222"/>
      <c r="I4" s="223"/>
    </row>
    <row r="5" spans="1:9" ht="22.8" thickBot="1">
      <c r="A5" s="253" t="s">
        <v>2</v>
      </c>
      <c r="B5" s="228"/>
      <c r="C5" s="228"/>
      <c r="D5" s="228"/>
      <c r="E5" s="228"/>
      <c r="F5" s="229"/>
      <c r="G5" s="12" t="s">
        <v>115</v>
      </c>
      <c r="H5" s="43" t="s">
        <v>331</v>
      </c>
      <c r="I5" s="43" t="s">
        <v>307</v>
      </c>
    </row>
    <row r="6" spans="1:9">
      <c r="A6" s="254">
        <v>1</v>
      </c>
      <c r="B6" s="225"/>
      <c r="C6" s="225"/>
      <c r="D6" s="225"/>
      <c r="E6" s="225"/>
      <c r="F6" s="226"/>
      <c r="G6" s="13">
        <v>2</v>
      </c>
      <c r="H6" s="19">
        <v>3</v>
      </c>
      <c r="I6" s="19">
        <v>4</v>
      </c>
    </row>
    <row r="7" spans="1:9">
      <c r="A7" s="251" t="s">
        <v>128</v>
      </c>
      <c r="B7" s="251"/>
      <c r="C7" s="251"/>
      <c r="D7" s="251"/>
      <c r="E7" s="251"/>
      <c r="F7" s="251"/>
      <c r="G7" s="21">
        <v>125</v>
      </c>
      <c r="H7" s="56">
        <f>SUM(H8:H12)</f>
        <v>547721980</v>
      </c>
      <c r="I7" s="56">
        <f>SUM(I8:I12)</f>
        <v>653313666</v>
      </c>
    </row>
    <row r="8" spans="1:9">
      <c r="A8" s="189" t="s">
        <v>129</v>
      </c>
      <c r="B8" s="189"/>
      <c r="C8" s="189"/>
      <c r="D8" s="189"/>
      <c r="E8" s="189"/>
      <c r="F8" s="189"/>
      <c r="G8" s="15">
        <v>126</v>
      </c>
      <c r="H8" s="51">
        <v>50205871</v>
      </c>
      <c r="I8" s="51">
        <v>43403466</v>
      </c>
    </row>
    <row r="9" spans="1:9">
      <c r="A9" s="189" t="s">
        <v>130</v>
      </c>
      <c r="B9" s="189"/>
      <c r="C9" s="189"/>
      <c r="D9" s="189"/>
      <c r="E9" s="189"/>
      <c r="F9" s="189"/>
      <c r="G9" s="15">
        <v>127</v>
      </c>
      <c r="H9" s="51">
        <v>477419070</v>
      </c>
      <c r="I9" s="51">
        <v>453417504</v>
      </c>
    </row>
    <row r="10" spans="1:9">
      <c r="A10" s="189" t="s">
        <v>131</v>
      </c>
      <c r="B10" s="189"/>
      <c r="C10" s="189"/>
      <c r="D10" s="189"/>
      <c r="E10" s="189"/>
      <c r="F10" s="189"/>
      <c r="G10" s="15">
        <v>128</v>
      </c>
      <c r="H10" s="51">
        <v>56096</v>
      </c>
      <c r="I10" s="51">
        <v>34469</v>
      </c>
    </row>
    <row r="11" spans="1:9">
      <c r="A11" s="189" t="s">
        <v>132</v>
      </c>
      <c r="B11" s="189"/>
      <c r="C11" s="189"/>
      <c r="D11" s="189"/>
      <c r="E11" s="189"/>
      <c r="F11" s="189"/>
      <c r="G11" s="15">
        <v>129</v>
      </c>
      <c r="H11" s="51">
        <v>200947</v>
      </c>
      <c r="I11" s="51">
        <v>1152821</v>
      </c>
    </row>
    <row r="12" spans="1:9">
      <c r="A12" s="189" t="s">
        <v>133</v>
      </c>
      <c r="B12" s="189"/>
      <c r="C12" s="189"/>
      <c r="D12" s="189"/>
      <c r="E12" s="189"/>
      <c r="F12" s="189"/>
      <c r="G12" s="15">
        <v>130</v>
      </c>
      <c r="H12" s="51">
        <v>19839996</v>
      </c>
      <c r="I12" s="51">
        <v>155305406</v>
      </c>
    </row>
    <row r="13" spans="1:9">
      <c r="A13" s="191" t="s">
        <v>134</v>
      </c>
      <c r="B13" s="191"/>
      <c r="C13" s="191"/>
      <c r="D13" s="191"/>
      <c r="E13" s="191"/>
      <c r="F13" s="191"/>
      <c r="G13" s="16">
        <v>131</v>
      </c>
      <c r="H13" s="52">
        <f>H14+H15+H19+H23+H24+H25+H28+H35</f>
        <v>609567032</v>
      </c>
      <c r="I13" s="52">
        <f>I14+I15+I19+I23+I24+I25+I28+I35</f>
        <v>560814363</v>
      </c>
    </row>
    <row r="14" spans="1:9">
      <c r="A14" s="189" t="s">
        <v>116</v>
      </c>
      <c r="B14" s="189"/>
      <c r="C14" s="189"/>
      <c r="D14" s="189"/>
      <c r="E14" s="189"/>
      <c r="F14" s="189"/>
      <c r="G14" s="15">
        <v>132</v>
      </c>
      <c r="H14" s="51">
        <v>84799681</v>
      </c>
      <c r="I14" s="51">
        <v>25875196</v>
      </c>
    </row>
    <row r="15" spans="1:9">
      <c r="A15" s="250" t="s">
        <v>135</v>
      </c>
      <c r="B15" s="250"/>
      <c r="C15" s="250"/>
      <c r="D15" s="250"/>
      <c r="E15" s="250"/>
      <c r="F15" s="250"/>
      <c r="G15" s="16">
        <v>133</v>
      </c>
      <c r="H15" s="52">
        <f>SUM(H16:H18)</f>
        <v>443507607</v>
      </c>
      <c r="I15" s="52">
        <f>SUM(I16:I18)</f>
        <v>490537284</v>
      </c>
    </row>
    <row r="16" spans="1:9">
      <c r="A16" s="249" t="s">
        <v>136</v>
      </c>
      <c r="B16" s="249"/>
      <c r="C16" s="249"/>
      <c r="D16" s="249"/>
      <c r="E16" s="249"/>
      <c r="F16" s="249"/>
      <c r="G16" s="15">
        <v>134</v>
      </c>
      <c r="H16" s="51">
        <v>110021200</v>
      </c>
      <c r="I16" s="51">
        <v>186840468</v>
      </c>
    </row>
    <row r="17" spans="1:9">
      <c r="A17" s="249" t="s">
        <v>137</v>
      </c>
      <c r="B17" s="249"/>
      <c r="C17" s="249"/>
      <c r="D17" s="249"/>
      <c r="E17" s="249"/>
      <c r="F17" s="249"/>
      <c r="G17" s="15">
        <v>135</v>
      </c>
      <c r="H17" s="51">
        <v>295196809</v>
      </c>
      <c r="I17" s="51">
        <v>280291683</v>
      </c>
    </row>
    <row r="18" spans="1:9">
      <c r="A18" s="249" t="s">
        <v>138</v>
      </c>
      <c r="B18" s="249"/>
      <c r="C18" s="249"/>
      <c r="D18" s="249"/>
      <c r="E18" s="249"/>
      <c r="F18" s="249"/>
      <c r="G18" s="15">
        <v>136</v>
      </c>
      <c r="H18" s="51">
        <v>38289598</v>
      </c>
      <c r="I18" s="51">
        <v>23405133</v>
      </c>
    </row>
    <row r="19" spans="1:9">
      <c r="A19" s="250" t="s">
        <v>139</v>
      </c>
      <c r="B19" s="250"/>
      <c r="C19" s="250"/>
      <c r="D19" s="250"/>
      <c r="E19" s="250"/>
      <c r="F19" s="250"/>
      <c r="G19" s="16">
        <v>137</v>
      </c>
      <c r="H19" s="52">
        <f>SUM(H20:H22)</f>
        <v>24293618</v>
      </c>
      <c r="I19" s="52">
        <f>SUM(I20:I22)</f>
        <v>12031230</v>
      </c>
    </row>
    <row r="20" spans="1:9">
      <c r="A20" s="249" t="s">
        <v>117</v>
      </c>
      <c r="B20" s="249"/>
      <c r="C20" s="249"/>
      <c r="D20" s="249"/>
      <c r="E20" s="249"/>
      <c r="F20" s="249"/>
      <c r="G20" s="15">
        <v>138</v>
      </c>
      <c r="H20" s="51">
        <v>15245560</v>
      </c>
      <c r="I20" s="51">
        <v>7454377</v>
      </c>
    </row>
    <row r="21" spans="1:9">
      <c r="A21" s="249" t="s">
        <v>118</v>
      </c>
      <c r="B21" s="249"/>
      <c r="C21" s="249"/>
      <c r="D21" s="249"/>
      <c r="E21" s="249"/>
      <c r="F21" s="249"/>
      <c r="G21" s="15">
        <v>139</v>
      </c>
      <c r="H21" s="51">
        <v>5695085</v>
      </c>
      <c r="I21" s="51">
        <v>2965677</v>
      </c>
    </row>
    <row r="22" spans="1:9">
      <c r="A22" s="249" t="s">
        <v>119</v>
      </c>
      <c r="B22" s="249"/>
      <c r="C22" s="249"/>
      <c r="D22" s="249"/>
      <c r="E22" s="249"/>
      <c r="F22" s="249"/>
      <c r="G22" s="15">
        <v>140</v>
      </c>
      <c r="H22" s="51">
        <v>3352973</v>
      </c>
      <c r="I22" s="51">
        <v>1611176</v>
      </c>
    </row>
    <row r="23" spans="1:9">
      <c r="A23" s="189" t="s">
        <v>120</v>
      </c>
      <c r="B23" s="189"/>
      <c r="C23" s="189"/>
      <c r="D23" s="189"/>
      <c r="E23" s="189"/>
      <c r="F23" s="189"/>
      <c r="G23" s="15">
        <v>141</v>
      </c>
      <c r="H23" s="51">
        <v>23853533</v>
      </c>
      <c r="I23" s="51">
        <v>8290916</v>
      </c>
    </row>
    <row r="24" spans="1:9">
      <c r="A24" s="189" t="s">
        <v>121</v>
      </c>
      <c r="B24" s="189"/>
      <c r="C24" s="189"/>
      <c r="D24" s="189"/>
      <c r="E24" s="189"/>
      <c r="F24" s="189"/>
      <c r="G24" s="15">
        <v>142</v>
      </c>
      <c r="H24" s="51">
        <v>6210291</v>
      </c>
      <c r="I24" s="51">
        <v>4987179</v>
      </c>
    </row>
    <row r="25" spans="1:9">
      <c r="A25" s="250" t="s">
        <v>140</v>
      </c>
      <c r="B25" s="250"/>
      <c r="C25" s="250"/>
      <c r="D25" s="250"/>
      <c r="E25" s="250"/>
      <c r="F25" s="250"/>
      <c r="G25" s="16">
        <v>143</v>
      </c>
      <c r="H25" s="52">
        <f>H26+H27</f>
        <v>10759251</v>
      </c>
      <c r="I25" s="52">
        <f>I26+I27</f>
        <v>0</v>
      </c>
    </row>
    <row r="26" spans="1:9">
      <c r="A26" s="249" t="s">
        <v>141</v>
      </c>
      <c r="B26" s="249"/>
      <c r="C26" s="249"/>
      <c r="D26" s="249"/>
      <c r="E26" s="249"/>
      <c r="F26" s="249"/>
      <c r="G26" s="15">
        <v>144</v>
      </c>
      <c r="H26" s="51">
        <v>0</v>
      </c>
      <c r="I26" s="51">
        <v>0</v>
      </c>
    </row>
    <row r="27" spans="1:9">
      <c r="A27" s="249" t="s">
        <v>142</v>
      </c>
      <c r="B27" s="249"/>
      <c r="C27" s="249"/>
      <c r="D27" s="249"/>
      <c r="E27" s="249"/>
      <c r="F27" s="249"/>
      <c r="G27" s="15">
        <v>145</v>
      </c>
      <c r="H27" s="51">
        <v>10759251</v>
      </c>
      <c r="I27" s="51">
        <v>0</v>
      </c>
    </row>
    <row r="28" spans="1:9">
      <c r="A28" s="250" t="s">
        <v>143</v>
      </c>
      <c r="B28" s="250"/>
      <c r="C28" s="250"/>
      <c r="D28" s="250"/>
      <c r="E28" s="250"/>
      <c r="F28" s="250"/>
      <c r="G28" s="16">
        <v>146</v>
      </c>
      <c r="H28" s="52">
        <f>SUM(H29:H34)</f>
        <v>1945949</v>
      </c>
      <c r="I28" s="52">
        <f>SUM(I29:I34)</f>
        <v>0</v>
      </c>
    </row>
    <row r="29" spans="1:9">
      <c r="A29" s="249" t="s">
        <v>144</v>
      </c>
      <c r="B29" s="249"/>
      <c r="C29" s="249"/>
      <c r="D29" s="249"/>
      <c r="E29" s="249"/>
      <c r="F29" s="249"/>
      <c r="G29" s="15">
        <v>147</v>
      </c>
      <c r="H29" s="51">
        <v>0</v>
      </c>
      <c r="I29" s="51">
        <v>0</v>
      </c>
    </row>
    <row r="30" spans="1:9">
      <c r="A30" s="249" t="s">
        <v>145</v>
      </c>
      <c r="B30" s="249"/>
      <c r="C30" s="249"/>
      <c r="D30" s="249"/>
      <c r="E30" s="249"/>
      <c r="F30" s="249"/>
      <c r="G30" s="15">
        <v>148</v>
      </c>
      <c r="H30" s="51">
        <v>0</v>
      </c>
      <c r="I30" s="51">
        <v>0</v>
      </c>
    </row>
    <row r="31" spans="1:9">
      <c r="A31" s="249" t="s">
        <v>146</v>
      </c>
      <c r="B31" s="249"/>
      <c r="C31" s="249"/>
      <c r="D31" s="249"/>
      <c r="E31" s="249"/>
      <c r="F31" s="249"/>
      <c r="G31" s="15">
        <v>149</v>
      </c>
      <c r="H31" s="51">
        <v>0</v>
      </c>
      <c r="I31" s="51">
        <v>0</v>
      </c>
    </row>
    <row r="32" spans="1:9">
      <c r="A32" s="249" t="s">
        <v>147</v>
      </c>
      <c r="B32" s="249"/>
      <c r="C32" s="249"/>
      <c r="D32" s="249"/>
      <c r="E32" s="249"/>
      <c r="F32" s="249"/>
      <c r="G32" s="15">
        <v>150</v>
      </c>
      <c r="H32" s="51">
        <v>0</v>
      </c>
      <c r="I32" s="51">
        <v>0</v>
      </c>
    </row>
    <row r="33" spans="1:9">
      <c r="A33" s="249" t="s">
        <v>148</v>
      </c>
      <c r="B33" s="249"/>
      <c r="C33" s="249"/>
      <c r="D33" s="249"/>
      <c r="E33" s="249"/>
      <c r="F33" s="249"/>
      <c r="G33" s="15">
        <v>151</v>
      </c>
      <c r="H33" s="51">
        <v>0</v>
      </c>
      <c r="I33" s="51">
        <v>0</v>
      </c>
    </row>
    <row r="34" spans="1:9">
      <c r="A34" s="249" t="s">
        <v>149</v>
      </c>
      <c r="B34" s="249"/>
      <c r="C34" s="249"/>
      <c r="D34" s="249"/>
      <c r="E34" s="249"/>
      <c r="F34" s="249"/>
      <c r="G34" s="15">
        <v>152</v>
      </c>
      <c r="H34" s="51">
        <v>1945949</v>
      </c>
      <c r="I34" s="51">
        <v>0</v>
      </c>
    </row>
    <row r="35" spans="1:9">
      <c r="A35" s="189" t="s">
        <v>122</v>
      </c>
      <c r="B35" s="189"/>
      <c r="C35" s="189"/>
      <c r="D35" s="189"/>
      <c r="E35" s="189"/>
      <c r="F35" s="189"/>
      <c r="G35" s="15">
        <v>153</v>
      </c>
      <c r="H35" s="51">
        <v>14197102</v>
      </c>
      <c r="I35" s="51">
        <v>19092558</v>
      </c>
    </row>
    <row r="36" spans="1:9">
      <c r="A36" s="191" t="s">
        <v>150</v>
      </c>
      <c r="B36" s="191"/>
      <c r="C36" s="191"/>
      <c r="D36" s="191"/>
      <c r="E36" s="191"/>
      <c r="F36" s="191"/>
      <c r="G36" s="16">
        <v>154</v>
      </c>
      <c r="H36" s="52">
        <f>SUM(H37:H46)</f>
        <v>68674110</v>
      </c>
      <c r="I36" s="52">
        <f>SUM(I37:I46)</f>
        <v>32561765</v>
      </c>
    </row>
    <row r="37" spans="1:9">
      <c r="A37" s="189" t="s">
        <v>151</v>
      </c>
      <c r="B37" s="189"/>
      <c r="C37" s="189"/>
      <c r="D37" s="189"/>
      <c r="E37" s="189"/>
      <c r="F37" s="189"/>
      <c r="G37" s="15">
        <v>155</v>
      </c>
      <c r="H37" s="51">
        <v>0</v>
      </c>
      <c r="I37" s="51">
        <v>0</v>
      </c>
    </row>
    <row r="38" spans="1:9" ht="25.2" customHeight="1">
      <c r="A38" s="189" t="s">
        <v>152</v>
      </c>
      <c r="B38" s="189"/>
      <c r="C38" s="189"/>
      <c r="D38" s="189"/>
      <c r="E38" s="189"/>
      <c r="F38" s="189"/>
      <c r="G38" s="15">
        <v>156</v>
      </c>
      <c r="H38" s="51">
        <v>0</v>
      </c>
      <c r="I38" s="51">
        <v>0</v>
      </c>
    </row>
    <row r="39" spans="1:9" ht="28.2" customHeight="1">
      <c r="A39" s="189" t="s">
        <v>153</v>
      </c>
      <c r="B39" s="189"/>
      <c r="C39" s="189"/>
      <c r="D39" s="189"/>
      <c r="E39" s="189"/>
      <c r="F39" s="189"/>
      <c r="G39" s="15">
        <v>157</v>
      </c>
      <c r="H39" s="51">
        <v>0</v>
      </c>
      <c r="I39" s="51">
        <v>0</v>
      </c>
    </row>
    <row r="40" spans="1:9" ht="28.2" customHeight="1">
      <c r="A40" s="189" t="s">
        <v>154</v>
      </c>
      <c r="B40" s="189"/>
      <c r="C40" s="189"/>
      <c r="D40" s="189"/>
      <c r="E40" s="189"/>
      <c r="F40" s="189"/>
      <c r="G40" s="15">
        <v>158</v>
      </c>
      <c r="H40" s="51">
        <v>12576189</v>
      </c>
      <c r="I40" s="51">
        <v>12092528</v>
      </c>
    </row>
    <row r="41" spans="1:9" ht="22.95" customHeight="1">
      <c r="A41" s="189" t="s">
        <v>155</v>
      </c>
      <c r="B41" s="189"/>
      <c r="C41" s="189"/>
      <c r="D41" s="189"/>
      <c r="E41" s="189"/>
      <c r="F41" s="189"/>
      <c r="G41" s="15">
        <v>159</v>
      </c>
      <c r="H41" s="51">
        <v>1117718</v>
      </c>
      <c r="I41" s="51">
        <v>0</v>
      </c>
    </row>
    <row r="42" spans="1:9">
      <c r="A42" s="189" t="s">
        <v>156</v>
      </c>
      <c r="B42" s="189"/>
      <c r="C42" s="189"/>
      <c r="D42" s="189"/>
      <c r="E42" s="189"/>
      <c r="F42" s="189"/>
      <c r="G42" s="15">
        <v>160</v>
      </c>
      <c r="H42" s="51">
        <v>0</v>
      </c>
      <c r="I42" s="51">
        <v>0</v>
      </c>
    </row>
    <row r="43" spans="1:9">
      <c r="A43" s="189" t="s">
        <v>157</v>
      </c>
      <c r="B43" s="189"/>
      <c r="C43" s="189"/>
      <c r="D43" s="189"/>
      <c r="E43" s="189"/>
      <c r="F43" s="189"/>
      <c r="G43" s="15">
        <v>161</v>
      </c>
      <c r="H43" s="51">
        <v>723691</v>
      </c>
      <c r="I43" s="51">
        <v>918856</v>
      </c>
    </row>
    <row r="44" spans="1:9">
      <c r="A44" s="189" t="s">
        <v>158</v>
      </c>
      <c r="B44" s="189"/>
      <c r="C44" s="189"/>
      <c r="D44" s="189"/>
      <c r="E44" s="189"/>
      <c r="F44" s="189"/>
      <c r="G44" s="15">
        <v>162</v>
      </c>
      <c r="H44" s="51">
        <v>7031200</v>
      </c>
      <c r="I44" s="51">
        <v>2323918</v>
      </c>
    </row>
    <row r="45" spans="1:9">
      <c r="A45" s="189" t="s">
        <v>159</v>
      </c>
      <c r="B45" s="189"/>
      <c r="C45" s="189"/>
      <c r="D45" s="189"/>
      <c r="E45" s="189"/>
      <c r="F45" s="189"/>
      <c r="G45" s="15">
        <v>163</v>
      </c>
      <c r="H45" s="51">
        <v>300500</v>
      </c>
      <c r="I45" s="51">
        <v>0</v>
      </c>
    </row>
    <row r="46" spans="1:9">
      <c r="A46" s="189" t="s">
        <v>160</v>
      </c>
      <c r="B46" s="189"/>
      <c r="C46" s="189"/>
      <c r="D46" s="189"/>
      <c r="E46" s="189"/>
      <c r="F46" s="189"/>
      <c r="G46" s="15">
        <v>164</v>
      </c>
      <c r="H46" s="51">
        <v>46924812</v>
      </c>
      <c r="I46" s="51">
        <v>17226463</v>
      </c>
    </row>
    <row r="47" spans="1:9">
      <c r="A47" s="191" t="s">
        <v>161</v>
      </c>
      <c r="B47" s="191"/>
      <c r="C47" s="191"/>
      <c r="D47" s="191"/>
      <c r="E47" s="191"/>
      <c r="F47" s="191"/>
      <c r="G47" s="16">
        <v>165</v>
      </c>
      <c r="H47" s="52">
        <f>SUM(H48:H54)</f>
        <v>24492133</v>
      </c>
      <c r="I47" s="52">
        <f>SUM(I48:I54)</f>
        <v>23498775</v>
      </c>
    </row>
    <row r="48" spans="1:9" ht="23.4" customHeight="1">
      <c r="A48" s="189" t="s">
        <v>162</v>
      </c>
      <c r="B48" s="189"/>
      <c r="C48" s="189"/>
      <c r="D48" s="189"/>
      <c r="E48" s="189"/>
      <c r="F48" s="189"/>
      <c r="G48" s="15">
        <v>166</v>
      </c>
      <c r="H48" s="51">
        <v>82639</v>
      </c>
      <c r="I48" s="51">
        <v>24771</v>
      </c>
    </row>
    <row r="49" spans="1:9">
      <c r="A49" s="246" t="s">
        <v>163</v>
      </c>
      <c r="B49" s="246"/>
      <c r="C49" s="246"/>
      <c r="D49" s="246"/>
      <c r="E49" s="246"/>
      <c r="F49" s="246"/>
      <c r="G49" s="15">
        <v>167</v>
      </c>
      <c r="H49" s="51">
        <v>3082572</v>
      </c>
      <c r="I49" s="51">
        <v>671993</v>
      </c>
    </row>
    <row r="50" spans="1:9">
      <c r="A50" s="246" t="s">
        <v>164</v>
      </c>
      <c r="B50" s="246"/>
      <c r="C50" s="246"/>
      <c r="D50" s="246"/>
      <c r="E50" s="246"/>
      <c r="F50" s="246"/>
      <c r="G50" s="15">
        <v>168</v>
      </c>
      <c r="H50" s="51">
        <v>15854716</v>
      </c>
      <c r="I50" s="51">
        <v>13970950</v>
      </c>
    </row>
    <row r="51" spans="1:9">
      <c r="A51" s="246" t="s">
        <v>165</v>
      </c>
      <c r="B51" s="246"/>
      <c r="C51" s="246"/>
      <c r="D51" s="246"/>
      <c r="E51" s="246"/>
      <c r="F51" s="246"/>
      <c r="G51" s="15">
        <v>169</v>
      </c>
      <c r="H51" s="51">
        <v>3593433</v>
      </c>
      <c r="I51" s="51">
        <v>3162327</v>
      </c>
    </row>
    <row r="52" spans="1:9">
      <c r="A52" s="246" t="s">
        <v>166</v>
      </c>
      <c r="B52" s="246"/>
      <c r="C52" s="246"/>
      <c r="D52" s="246"/>
      <c r="E52" s="246"/>
      <c r="F52" s="246"/>
      <c r="G52" s="15">
        <v>170</v>
      </c>
      <c r="H52" s="51">
        <v>0</v>
      </c>
      <c r="I52" s="51">
        <v>0</v>
      </c>
    </row>
    <row r="53" spans="1:9">
      <c r="A53" s="246" t="s">
        <v>167</v>
      </c>
      <c r="B53" s="246"/>
      <c r="C53" s="246"/>
      <c r="D53" s="246"/>
      <c r="E53" s="246"/>
      <c r="F53" s="246"/>
      <c r="G53" s="15">
        <v>171</v>
      </c>
      <c r="H53" s="51">
        <v>0</v>
      </c>
      <c r="I53" s="51">
        <v>0</v>
      </c>
    </row>
    <row r="54" spans="1:9">
      <c r="A54" s="246" t="s">
        <v>168</v>
      </c>
      <c r="B54" s="246"/>
      <c r="C54" s="246"/>
      <c r="D54" s="246"/>
      <c r="E54" s="246"/>
      <c r="F54" s="246"/>
      <c r="G54" s="15">
        <v>172</v>
      </c>
      <c r="H54" s="51">
        <v>1878773</v>
      </c>
      <c r="I54" s="51">
        <v>5668734</v>
      </c>
    </row>
    <row r="55" spans="1:9" ht="30.6" customHeight="1">
      <c r="A55" s="190" t="s">
        <v>169</v>
      </c>
      <c r="B55" s="190"/>
      <c r="C55" s="190"/>
      <c r="D55" s="190"/>
      <c r="E55" s="190"/>
      <c r="F55" s="190"/>
      <c r="G55" s="15">
        <v>173</v>
      </c>
      <c r="H55" s="51">
        <v>0</v>
      </c>
      <c r="I55" s="51">
        <v>0</v>
      </c>
    </row>
    <row r="56" spans="1:9">
      <c r="A56" s="190" t="s">
        <v>170</v>
      </c>
      <c r="B56" s="190"/>
      <c r="C56" s="190"/>
      <c r="D56" s="190"/>
      <c r="E56" s="190"/>
      <c r="F56" s="190"/>
      <c r="G56" s="15">
        <v>174</v>
      </c>
      <c r="H56" s="51">
        <v>0</v>
      </c>
      <c r="I56" s="51">
        <v>0</v>
      </c>
    </row>
    <row r="57" spans="1:9" ht="28.95" customHeight="1">
      <c r="A57" s="190" t="s">
        <v>171</v>
      </c>
      <c r="B57" s="190"/>
      <c r="C57" s="190"/>
      <c r="D57" s="190"/>
      <c r="E57" s="190"/>
      <c r="F57" s="190"/>
      <c r="G57" s="15">
        <v>175</v>
      </c>
      <c r="H57" s="51">
        <v>0</v>
      </c>
      <c r="I57" s="51">
        <v>0</v>
      </c>
    </row>
    <row r="58" spans="1:9">
      <c r="A58" s="190" t="s">
        <v>172</v>
      </c>
      <c r="B58" s="190"/>
      <c r="C58" s="190"/>
      <c r="D58" s="190"/>
      <c r="E58" s="190"/>
      <c r="F58" s="190"/>
      <c r="G58" s="15">
        <v>176</v>
      </c>
      <c r="H58" s="51">
        <v>0</v>
      </c>
      <c r="I58" s="51">
        <v>0</v>
      </c>
    </row>
    <row r="59" spans="1:9">
      <c r="A59" s="191" t="s">
        <v>173</v>
      </c>
      <c r="B59" s="191"/>
      <c r="C59" s="191"/>
      <c r="D59" s="191"/>
      <c r="E59" s="191"/>
      <c r="F59" s="191"/>
      <c r="G59" s="16">
        <v>177</v>
      </c>
      <c r="H59" s="52">
        <f>H7+H36+H55+H56</f>
        <v>616396090</v>
      </c>
      <c r="I59" s="52">
        <f>I7+I36+I55+I56</f>
        <v>685875431</v>
      </c>
    </row>
    <row r="60" spans="1:9">
      <c r="A60" s="191" t="s">
        <v>174</v>
      </c>
      <c r="B60" s="191"/>
      <c r="C60" s="191"/>
      <c r="D60" s="191"/>
      <c r="E60" s="191"/>
      <c r="F60" s="191"/>
      <c r="G60" s="16">
        <v>178</v>
      </c>
      <c r="H60" s="52">
        <f>H13+H47+H57+H58</f>
        <v>634059165</v>
      </c>
      <c r="I60" s="52">
        <f>I13+I47+I57+I58</f>
        <v>584313138</v>
      </c>
    </row>
    <row r="61" spans="1:9">
      <c r="A61" s="191" t="s">
        <v>175</v>
      </c>
      <c r="B61" s="191"/>
      <c r="C61" s="191"/>
      <c r="D61" s="191"/>
      <c r="E61" s="191"/>
      <c r="F61" s="191"/>
      <c r="G61" s="16">
        <v>179</v>
      </c>
      <c r="H61" s="52">
        <f>H59-H60</f>
        <v>-17663075</v>
      </c>
      <c r="I61" s="52">
        <f>I59-I60</f>
        <v>101562293</v>
      </c>
    </row>
    <row r="62" spans="1:9">
      <c r="A62" s="248" t="s">
        <v>176</v>
      </c>
      <c r="B62" s="248"/>
      <c r="C62" s="248"/>
      <c r="D62" s="248"/>
      <c r="E62" s="248"/>
      <c r="F62" s="248"/>
      <c r="G62" s="16">
        <v>180</v>
      </c>
      <c r="H62" s="52">
        <f>+IF((H59-H60)&gt;0,(H59-H60),0)</f>
        <v>0</v>
      </c>
      <c r="I62" s="52">
        <f>+IF((I59-I60)&gt;0,(I59-I60),0)</f>
        <v>101562293</v>
      </c>
    </row>
    <row r="63" spans="1:9">
      <c r="A63" s="248" t="s">
        <v>177</v>
      </c>
      <c r="B63" s="248"/>
      <c r="C63" s="248"/>
      <c r="D63" s="248"/>
      <c r="E63" s="248"/>
      <c r="F63" s="248"/>
      <c r="G63" s="16">
        <v>181</v>
      </c>
      <c r="H63" s="52">
        <f>+IF((H59-H60)&lt;0,(H59-H60),0)</f>
        <v>-17663075</v>
      </c>
      <c r="I63" s="52">
        <f>+IF((I59-I60)&lt;0,(I59-I60),0)</f>
        <v>0</v>
      </c>
    </row>
    <row r="64" spans="1:9">
      <c r="A64" s="190" t="s">
        <v>123</v>
      </c>
      <c r="B64" s="190"/>
      <c r="C64" s="190"/>
      <c r="D64" s="190"/>
      <c r="E64" s="190"/>
      <c r="F64" s="190"/>
      <c r="G64" s="15">
        <v>182</v>
      </c>
      <c r="H64" s="51">
        <v>0</v>
      </c>
      <c r="I64" s="51">
        <v>0</v>
      </c>
    </row>
    <row r="65" spans="1:9">
      <c r="A65" s="191" t="s">
        <v>178</v>
      </c>
      <c r="B65" s="191"/>
      <c r="C65" s="191"/>
      <c r="D65" s="191"/>
      <c r="E65" s="191"/>
      <c r="F65" s="191"/>
      <c r="G65" s="16">
        <v>183</v>
      </c>
      <c r="H65" s="52">
        <f>H61-H64</f>
        <v>-17663075</v>
      </c>
      <c r="I65" s="52">
        <f>I61-I64</f>
        <v>101562293</v>
      </c>
    </row>
    <row r="66" spans="1:9">
      <c r="A66" s="248" t="s">
        <v>179</v>
      </c>
      <c r="B66" s="248"/>
      <c r="C66" s="248"/>
      <c r="D66" s="248"/>
      <c r="E66" s="248"/>
      <c r="F66" s="248"/>
      <c r="G66" s="16">
        <v>184</v>
      </c>
      <c r="H66" s="52">
        <f>+IF((H61-H64)&gt;0,(H61-H64),0)</f>
        <v>0</v>
      </c>
      <c r="I66" s="52">
        <f>+IF((I61-I64)&gt;0,(I61-I64),0)</f>
        <v>101562293</v>
      </c>
    </row>
    <row r="67" spans="1:9">
      <c r="A67" s="252" t="s">
        <v>180</v>
      </c>
      <c r="B67" s="252"/>
      <c r="C67" s="252"/>
      <c r="D67" s="252"/>
      <c r="E67" s="252"/>
      <c r="F67" s="252"/>
      <c r="G67" s="17">
        <v>185</v>
      </c>
      <c r="H67" s="57">
        <f>+IF((H61-H64)&lt;0,(H61-H64),0)</f>
        <v>-17663075</v>
      </c>
      <c r="I67" s="57">
        <f>+IF((I61-I64)&lt;0,(I61-I64),0)</f>
        <v>0</v>
      </c>
    </row>
    <row r="68" spans="1:9">
      <c r="A68" s="207" t="s">
        <v>181</v>
      </c>
      <c r="B68" s="207"/>
      <c r="C68" s="207"/>
      <c r="D68" s="207"/>
      <c r="E68" s="207"/>
      <c r="F68" s="207"/>
      <c r="G68" s="239"/>
      <c r="H68" s="239"/>
      <c r="I68" s="239"/>
    </row>
    <row r="69" spans="1:9" ht="25.95" customHeight="1">
      <c r="A69" s="191" t="s">
        <v>182</v>
      </c>
      <c r="B69" s="191"/>
      <c r="C69" s="191"/>
      <c r="D69" s="191"/>
      <c r="E69" s="191"/>
      <c r="F69" s="191"/>
      <c r="G69" s="16">
        <v>186</v>
      </c>
      <c r="H69" s="52">
        <f>H70-H71</f>
        <v>0</v>
      </c>
      <c r="I69" s="52">
        <f>I70-I71</f>
        <v>114812861</v>
      </c>
    </row>
    <row r="70" spans="1:9">
      <c r="A70" s="246" t="s">
        <v>183</v>
      </c>
      <c r="B70" s="246"/>
      <c r="C70" s="246"/>
      <c r="D70" s="246"/>
      <c r="E70" s="246"/>
      <c r="F70" s="246"/>
      <c r="G70" s="15">
        <v>187</v>
      </c>
      <c r="H70" s="51">
        <v>0</v>
      </c>
      <c r="I70" s="51">
        <v>114812861</v>
      </c>
    </row>
    <row r="71" spans="1:9">
      <c r="A71" s="246" t="s">
        <v>184</v>
      </c>
      <c r="B71" s="246"/>
      <c r="C71" s="246"/>
      <c r="D71" s="246"/>
      <c r="E71" s="246"/>
      <c r="F71" s="246"/>
      <c r="G71" s="15">
        <v>188</v>
      </c>
      <c r="H71" s="51">
        <v>0</v>
      </c>
      <c r="I71" s="51"/>
    </row>
    <row r="72" spans="1:9">
      <c r="A72" s="190" t="s">
        <v>185</v>
      </c>
      <c r="B72" s="190"/>
      <c r="C72" s="190"/>
      <c r="D72" s="190"/>
      <c r="E72" s="190"/>
      <c r="F72" s="190"/>
      <c r="G72" s="15">
        <v>189</v>
      </c>
      <c r="H72" s="51">
        <v>0</v>
      </c>
      <c r="I72" s="51">
        <v>0</v>
      </c>
    </row>
    <row r="73" spans="1:9">
      <c r="A73" s="248" t="s">
        <v>186</v>
      </c>
      <c r="B73" s="248"/>
      <c r="C73" s="248"/>
      <c r="D73" s="248"/>
      <c r="E73" s="248"/>
      <c r="F73" s="248"/>
      <c r="G73" s="16">
        <v>190</v>
      </c>
      <c r="H73" s="110">
        <v>0</v>
      </c>
      <c r="I73" s="110">
        <v>114812861</v>
      </c>
    </row>
    <row r="74" spans="1:9">
      <c r="A74" s="252" t="s">
        <v>187</v>
      </c>
      <c r="B74" s="252"/>
      <c r="C74" s="252"/>
      <c r="D74" s="252"/>
      <c r="E74" s="252"/>
      <c r="F74" s="252"/>
      <c r="G74" s="17">
        <v>191</v>
      </c>
      <c r="H74" s="111">
        <v>0</v>
      </c>
      <c r="I74" s="111"/>
    </row>
    <row r="75" spans="1:9">
      <c r="A75" s="207" t="s">
        <v>188</v>
      </c>
      <c r="B75" s="207"/>
      <c r="C75" s="207"/>
      <c r="D75" s="207"/>
      <c r="E75" s="207"/>
      <c r="F75" s="207"/>
      <c r="G75" s="239"/>
      <c r="H75" s="239"/>
      <c r="I75" s="239"/>
    </row>
    <row r="76" spans="1:9">
      <c r="A76" s="191" t="s">
        <v>189</v>
      </c>
      <c r="B76" s="191"/>
      <c r="C76" s="191"/>
      <c r="D76" s="191"/>
      <c r="E76" s="191"/>
      <c r="F76" s="191"/>
      <c r="G76" s="16">
        <v>192</v>
      </c>
      <c r="H76" s="110">
        <v>0</v>
      </c>
      <c r="I76" s="110">
        <v>216375154</v>
      </c>
    </row>
    <row r="77" spans="1:9">
      <c r="A77" s="247" t="s">
        <v>190</v>
      </c>
      <c r="B77" s="247"/>
      <c r="C77" s="247"/>
      <c r="D77" s="247"/>
      <c r="E77" s="247"/>
      <c r="F77" s="247"/>
      <c r="G77" s="20">
        <v>193</v>
      </c>
      <c r="H77" s="58">
        <v>0</v>
      </c>
      <c r="I77" s="58">
        <v>216375154</v>
      </c>
    </row>
    <row r="78" spans="1:9">
      <c r="A78" s="247" t="s">
        <v>191</v>
      </c>
      <c r="B78" s="247"/>
      <c r="C78" s="247"/>
      <c r="D78" s="247"/>
      <c r="E78" s="247"/>
      <c r="F78" s="247"/>
      <c r="G78" s="20">
        <v>194</v>
      </c>
      <c r="H78" s="58">
        <v>0</v>
      </c>
      <c r="I78" s="58">
        <v>0</v>
      </c>
    </row>
    <row r="79" spans="1:9">
      <c r="A79" s="191" t="s">
        <v>192</v>
      </c>
      <c r="B79" s="191"/>
      <c r="C79" s="191"/>
      <c r="D79" s="191"/>
      <c r="E79" s="191"/>
      <c r="F79" s="191"/>
      <c r="G79" s="16">
        <v>195</v>
      </c>
      <c r="H79" s="110">
        <v>0</v>
      </c>
      <c r="I79" s="110">
        <v>0</v>
      </c>
    </row>
    <row r="80" spans="1:9">
      <c r="A80" s="191" t="s">
        <v>193</v>
      </c>
      <c r="B80" s="191"/>
      <c r="C80" s="191"/>
      <c r="D80" s="191"/>
      <c r="E80" s="191"/>
      <c r="F80" s="191"/>
      <c r="G80" s="16">
        <v>196</v>
      </c>
      <c r="H80" s="110">
        <v>0</v>
      </c>
      <c r="I80" s="110">
        <v>216375154</v>
      </c>
    </row>
    <row r="81" spans="1:9">
      <c r="A81" s="248" t="s">
        <v>194</v>
      </c>
      <c r="B81" s="248"/>
      <c r="C81" s="248"/>
      <c r="D81" s="248"/>
      <c r="E81" s="248"/>
      <c r="F81" s="248"/>
      <c r="G81" s="16">
        <v>197</v>
      </c>
      <c r="H81" s="110">
        <v>0</v>
      </c>
      <c r="I81" s="110">
        <v>216375154</v>
      </c>
    </row>
    <row r="82" spans="1:9">
      <c r="A82" s="252" t="s">
        <v>195</v>
      </c>
      <c r="B82" s="252"/>
      <c r="C82" s="252"/>
      <c r="D82" s="252"/>
      <c r="E82" s="252"/>
      <c r="F82" s="252"/>
      <c r="G82" s="17">
        <v>198</v>
      </c>
      <c r="H82" s="111">
        <v>0</v>
      </c>
      <c r="I82" s="111">
        <v>0</v>
      </c>
    </row>
    <row r="83" spans="1:9">
      <c r="A83" s="207" t="s">
        <v>124</v>
      </c>
      <c r="B83" s="207"/>
      <c r="C83" s="207"/>
      <c r="D83" s="207"/>
      <c r="E83" s="207"/>
      <c r="F83" s="207"/>
      <c r="G83" s="239"/>
      <c r="H83" s="239"/>
      <c r="I83" s="239"/>
    </row>
    <row r="84" spans="1:9">
      <c r="A84" s="240" t="s">
        <v>196</v>
      </c>
      <c r="B84" s="240"/>
      <c r="C84" s="240"/>
      <c r="D84" s="240"/>
      <c r="E84" s="240"/>
      <c r="F84" s="240"/>
      <c r="G84" s="16">
        <v>199</v>
      </c>
      <c r="H84" s="46">
        <f>H85+H86</f>
        <v>0</v>
      </c>
      <c r="I84" s="46">
        <f>I85+I86</f>
        <v>0</v>
      </c>
    </row>
    <row r="85" spans="1:9">
      <c r="A85" s="241" t="s">
        <v>197</v>
      </c>
      <c r="B85" s="241"/>
      <c r="C85" s="241"/>
      <c r="D85" s="241"/>
      <c r="E85" s="241"/>
      <c r="F85" s="241"/>
      <c r="G85" s="15">
        <v>200</v>
      </c>
      <c r="H85" s="45">
        <v>0</v>
      </c>
      <c r="I85" s="45">
        <v>0</v>
      </c>
    </row>
    <row r="86" spans="1:9">
      <c r="A86" s="242" t="s">
        <v>198</v>
      </c>
      <c r="B86" s="242"/>
      <c r="C86" s="242"/>
      <c r="D86" s="242"/>
      <c r="E86" s="242"/>
      <c r="F86" s="242"/>
      <c r="G86" s="18">
        <v>201</v>
      </c>
      <c r="H86" s="59">
        <v>0</v>
      </c>
      <c r="I86" s="59">
        <v>0</v>
      </c>
    </row>
    <row r="87" spans="1:9">
      <c r="A87" s="243" t="s">
        <v>126</v>
      </c>
      <c r="B87" s="243"/>
      <c r="C87" s="243"/>
      <c r="D87" s="243"/>
      <c r="E87" s="243"/>
      <c r="F87" s="243"/>
      <c r="G87" s="244"/>
      <c r="H87" s="244"/>
      <c r="I87" s="244"/>
    </row>
    <row r="88" spans="1:9">
      <c r="A88" s="245" t="s">
        <v>199</v>
      </c>
      <c r="B88" s="245"/>
      <c r="C88" s="245"/>
      <c r="D88" s="245"/>
      <c r="E88" s="245"/>
      <c r="F88" s="245"/>
      <c r="G88" s="15">
        <v>202</v>
      </c>
      <c r="H88" s="45">
        <v>-17663075</v>
      </c>
      <c r="I88" s="45">
        <v>101562293</v>
      </c>
    </row>
    <row r="89" spans="1:9" ht="24.6" customHeight="1">
      <c r="A89" s="237" t="s">
        <v>200</v>
      </c>
      <c r="B89" s="237"/>
      <c r="C89" s="237"/>
      <c r="D89" s="237"/>
      <c r="E89" s="237"/>
      <c r="F89" s="237"/>
      <c r="G89" s="16">
        <v>203</v>
      </c>
      <c r="H89" s="46">
        <f>SUM(H90:H97)</f>
        <v>0</v>
      </c>
      <c r="I89" s="46">
        <f>SUM(I90:I97)</f>
        <v>0</v>
      </c>
    </row>
    <row r="90" spans="1:9">
      <c r="A90" s="246" t="s">
        <v>201</v>
      </c>
      <c r="B90" s="246"/>
      <c r="C90" s="246"/>
      <c r="D90" s="246"/>
      <c r="E90" s="246"/>
      <c r="F90" s="246"/>
      <c r="G90" s="15">
        <v>204</v>
      </c>
      <c r="H90" s="45">
        <v>0</v>
      </c>
      <c r="I90" s="45">
        <v>0</v>
      </c>
    </row>
    <row r="91" spans="1:9" ht="21.6" customHeight="1">
      <c r="A91" s="246" t="s">
        <v>202</v>
      </c>
      <c r="B91" s="246"/>
      <c r="C91" s="246"/>
      <c r="D91" s="246"/>
      <c r="E91" s="246"/>
      <c r="F91" s="246"/>
      <c r="G91" s="15">
        <v>205</v>
      </c>
      <c r="H91" s="45">
        <v>0</v>
      </c>
      <c r="I91" s="45">
        <v>0</v>
      </c>
    </row>
    <row r="92" spans="1:9" ht="21.6" customHeight="1">
      <c r="A92" s="246" t="s">
        <v>203</v>
      </c>
      <c r="B92" s="246"/>
      <c r="C92" s="246"/>
      <c r="D92" s="246"/>
      <c r="E92" s="246"/>
      <c r="F92" s="246"/>
      <c r="G92" s="15">
        <v>206</v>
      </c>
      <c r="H92" s="45">
        <v>0</v>
      </c>
      <c r="I92" s="45">
        <v>0</v>
      </c>
    </row>
    <row r="93" spans="1:9">
      <c r="A93" s="246" t="s">
        <v>204</v>
      </c>
      <c r="B93" s="246"/>
      <c r="C93" s="246"/>
      <c r="D93" s="246"/>
      <c r="E93" s="246"/>
      <c r="F93" s="246"/>
      <c r="G93" s="15">
        <v>207</v>
      </c>
      <c r="H93" s="45">
        <v>0</v>
      </c>
      <c r="I93" s="45">
        <v>0</v>
      </c>
    </row>
    <row r="94" spans="1:9">
      <c r="A94" s="246" t="s">
        <v>205</v>
      </c>
      <c r="B94" s="246"/>
      <c r="C94" s="246"/>
      <c r="D94" s="246"/>
      <c r="E94" s="246"/>
      <c r="F94" s="246"/>
      <c r="G94" s="15">
        <v>208</v>
      </c>
      <c r="H94" s="45">
        <v>0</v>
      </c>
      <c r="I94" s="45">
        <v>0</v>
      </c>
    </row>
    <row r="95" spans="1:9" ht="20.399999999999999" customHeight="1">
      <c r="A95" s="246" t="s">
        <v>206</v>
      </c>
      <c r="B95" s="246"/>
      <c r="C95" s="246"/>
      <c r="D95" s="246"/>
      <c r="E95" s="246"/>
      <c r="F95" s="246"/>
      <c r="G95" s="15">
        <v>209</v>
      </c>
      <c r="H95" s="45">
        <v>0</v>
      </c>
      <c r="I95" s="45">
        <v>0</v>
      </c>
    </row>
    <row r="96" spans="1:9">
      <c r="A96" s="246" t="s">
        <v>207</v>
      </c>
      <c r="B96" s="246"/>
      <c r="C96" s="246"/>
      <c r="D96" s="246"/>
      <c r="E96" s="246"/>
      <c r="F96" s="246"/>
      <c r="G96" s="15">
        <v>210</v>
      </c>
      <c r="H96" s="45">
        <v>0</v>
      </c>
      <c r="I96" s="45">
        <v>0</v>
      </c>
    </row>
    <row r="97" spans="1:9">
      <c r="A97" s="246" t="s">
        <v>208</v>
      </c>
      <c r="B97" s="246"/>
      <c r="C97" s="246"/>
      <c r="D97" s="246"/>
      <c r="E97" s="246"/>
      <c r="F97" s="246"/>
      <c r="G97" s="15">
        <v>211</v>
      </c>
      <c r="H97" s="45">
        <v>0</v>
      </c>
      <c r="I97" s="45">
        <v>0</v>
      </c>
    </row>
    <row r="98" spans="1:9">
      <c r="A98" s="245" t="s">
        <v>127</v>
      </c>
      <c r="B98" s="245"/>
      <c r="C98" s="245"/>
      <c r="D98" s="245"/>
      <c r="E98" s="245"/>
      <c r="F98" s="245"/>
      <c r="G98" s="15">
        <v>212</v>
      </c>
      <c r="H98" s="45">
        <v>0</v>
      </c>
      <c r="I98" s="45">
        <v>0</v>
      </c>
    </row>
    <row r="99" spans="1:9" ht="27.6" customHeight="1">
      <c r="A99" s="237" t="s">
        <v>209</v>
      </c>
      <c r="B99" s="237"/>
      <c r="C99" s="237"/>
      <c r="D99" s="237"/>
      <c r="E99" s="237"/>
      <c r="F99" s="237"/>
      <c r="G99" s="16">
        <v>213</v>
      </c>
      <c r="H99" s="46">
        <f>H89-H98</f>
        <v>0</v>
      </c>
      <c r="I99" s="46">
        <f>I89-I98</f>
        <v>0</v>
      </c>
    </row>
    <row r="100" spans="1:9">
      <c r="A100" s="238" t="s">
        <v>210</v>
      </c>
      <c r="B100" s="238"/>
      <c r="C100" s="238"/>
      <c r="D100" s="238"/>
      <c r="E100" s="238"/>
      <c r="F100" s="238"/>
      <c r="G100" s="17">
        <v>214</v>
      </c>
      <c r="H100" s="47">
        <f>H88+H99</f>
        <v>-17663075</v>
      </c>
      <c r="I100" s="47">
        <f>I88+I99</f>
        <v>101562293</v>
      </c>
    </row>
    <row r="101" spans="1:9">
      <c r="A101" s="207" t="s">
        <v>211</v>
      </c>
      <c r="B101" s="207"/>
      <c r="C101" s="207"/>
      <c r="D101" s="207"/>
      <c r="E101" s="207"/>
      <c r="F101" s="207"/>
      <c r="G101" s="239"/>
      <c r="H101" s="239"/>
      <c r="I101" s="239"/>
    </row>
    <row r="102" spans="1:9">
      <c r="A102" s="240" t="s">
        <v>212</v>
      </c>
      <c r="B102" s="240"/>
      <c r="C102" s="240"/>
      <c r="D102" s="240"/>
      <c r="E102" s="240"/>
      <c r="F102" s="240"/>
      <c r="G102" s="16">
        <v>215</v>
      </c>
      <c r="H102" s="46">
        <f>H103+H104</f>
        <v>0</v>
      </c>
      <c r="I102" s="46">
        <f>I103+I104</f>
        <v>0</v>
      </c>
    </row>
    <row r="103" spans="1:9">
      <c r="A103" s="241" t="s">
        <v>125</v>
      </c>
      <c r="B103" s="241"/>
      <c r="C103" s="241"/>
      <c r="D103" s="241"/>
      <c r="E103" s="241"/>
      <c r="F103" s="241"/>
      <c r="G103" s="15">
        <v>216</v>
      </c>
      <c r="H103" s="45">
        <v>0</v>
      </c>
      <c r="I103" s="45">
        <v>0</v>
      </c>
    </row>
    <row r="104" spans="1:9">
      <c r="A104" s="242" t="s">
        <v>213</v>
      </c>
      <c r="B104" s="242"/>
      <c r="C104" s="242"/>
      <c r="D104" s="242"/>
      <c r="E104" s="242"/>
      <c r="F104" s="242"/>
      <c r="G104" s="18">
        <v>217</v>
      </c>
      <c r="H104" s="59">
        <v>0</v>
      </c>
      <c r="I104" s="59">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1" workbookViewId="0">
      <selection activeCell="K48" sqref="K48"/>
    </sheetView>
  </sheetViews>
  <sheetFormatPr defaultColWidth="9.109375" defaultRowHeight="13.2"/>
  <cols>
    <col min="1" max="5" width="9.109375" style="11"/>
    <col min="6" max="6" width="8.5546875" style="11" customWidth="1"/>
    <col min="7" max="7" width="8.109375" style="118" customWidth="1"/>
    <col min="8" max="8" width="14.21875" style="48" customWidth="1"/>
    <col min="9" max="9" width="12.77734375" style="48" customWidth="1"/>
    <col min="10" max="16384" width="9.109375" style="11"/>
  </cols>
  <sheetData>
    <row r="1" spans="1:9">
      <c r="A1" s="257" t="s">
        <v>396</v>
      </c>
      <c r="B1" s="261"/>
      <c r="C1" s="261"/>
      <c r="D1" s="261"/>
      <c r="E1" s="261"/>
      <c r="F1" s="261"/>
      <c r="G1" s="261"/>
      <c r="H1" s="261"/>
      <c r="I1" s="261"/>
    </row>
    <row r="2" spans="1:9">
      <c r="A2" s="256" t="s">
        <v>446</v>
      </c>
      <c r="B2" s="215"/>
      <c r="C2" s="215"/>
      <c r="D2" s="215"/>
      <c r="E2" s="215"/>
      <c r="F2" s="215"/>
      <c r="G2" s="215"/>
      <c r="H2" s="215"/>
      <c r="I2" s="215"/>
    </row>
    <row r="3" spans="1:9">
      <c r="A3" s="262" t="s">
        <v>315</v>
      </c>
      <c r="B3" s="263"/>
      <c r="C3" s="263"/>
      <c r="D3" s="263"/>
      <c r="E3" s="263"/>
      <c r="F3" s="263"/>
      <c r="G3" s="263"/>
      <c r="H3" s="263"/>
      <c r="I3" s="263"/>
    </row>
    <row r="4" spans="1:9">
      <c r="A4" s="264" t="s">
        <v>447</v>
      </c>
      <c r="B4" s="222"/>
      <c r="C4" s="222"/>
      <c r="D4" s="222"/>
      <c r="E4" s="222"/>
      <c r="F4" s="222"/>
      <c r="G4" s="222"/>
      <c r="H4" s="222"/>
      <c r="I4" s="223"/>
    </row>
    <row r="5" spans="1:9" ht="21" thickBot="1">
      <c r="A5" s="265" t="s">
        <v>2</v>
      </c>
      <c r="B5" s="266"/>
      <c r="C5" s="266"/>
      <c r="D5" s="266"/>
      <c r="E5" s="266"/>
      <c r="F5" s="267"/>
      <c r="G5" s="112" t="s">
        <v>115</v>
      </c>
      <c r="H5" s="43" t="s">
        <v>331</v>
      </c>
      <c r="I5" s="43" t="s">
        <v>307</v>
      </c>
    </row>
    <row r="6" spans="1:9">
      <c r="A6" s="258">
        <v>1</v>
      </c>
      <c r="B6" s="259"/>
      <c r="C6" s="259"/>
      <c r="D6" s="259"/>
      <c r="E6" s="259"/>
      <c r="F6" s="260"/>
      <c r="G6" s="19">
        <v>2</v>
      </c>
      <c r="H6" s="19" t="s">
        <v>214</v>
      </c>
      <c r="I6" s="19" t="s">
        <v>215</v>
      </c>
    </row>
    <row r="7" spans="1:9">
      <c r="A7" s="271" t="s">
        <v>216</v>
      </c>
      <c r="B7" s="272"/>
      <c r="C7" s="272"/>
      <c r="D7" s="272"/>
      <c r="E7" s="272"/>
      <c r="F7" s="272"/>
      <c r="G7" s="272"/>
      <c r="H7" s="272"/>
      <c r="I7" s="273"/>
    </row>
    <row r="8" spans="1:9" ht="12.75" customHeight="1">
      <c r="A8" s="274" t="s">
        <v>397</v>
      </c>
      <c r="B8" s="275"/>
      <c r="C8" s="275"/>
      <c r="D8" s="275"/>
      <c r="E8" s="275"/>
      <c r="F8" s="276"/>
      <c r="G8" s="113">
        <v>1</v>
      </c>
      <c r="H8" s="119">
        <v>-17663075</v>
      </c>
      <c r="I8" s="114">
        <v>101562294</v>
      </c>
    </row>
    <row r="9" spans="1:9" ht="12.75" customHeight="1">
      <c r="A9" s="277" t="s">
        <v>398</v>
      </c>
      <c r="B9" s="278"/>
      <c r="C9" s="278"/>
      <c r="D9" s="278"/>
      <c r="E9" s="278"/>
      <c r="F9" s="279"/>
      <c r="G9" s="16">
        <v>2</v>
      </c>
      <c r="H9" s="120">
        <f>H10+H11+H12+H13+H14+H15+H16+H17</f>
        <v>23853533</v>
      </c>
      <c r="I9" s="115">
        <f>I10+I11+I12+I13+I14+I15+I16+I17</f>
        <v>8290916</v>
      </c>
    </row>
    <row r="10" spans="1:9" ht="12.75" customHeight="1">
      <c r="A10" s="280" t="s">
        <v>399</v>
      </c>
      <c r="B10" s="281"/>
      <c r="C10" s="281"/>
      <c r="D10" s="281"/>
      <c r="E10" s="281"/>
      <c r="F10" s="282"/>
      <c r="G10" s="20">
        <v>3</v>
      </c>
      <c r="H10" s="121">
        <v>23853533</v>
      </c>
      <c r="I10" s="116">
        <v>8290916</v>
      </c>
    </row>
    <row r="11" spans="1:9" ht="31.2" customHeight="1">
      <c r="A11" s="280" t="s">
        <v>400</v>
      </c>
      <c r="B11" s="281"/>
      <c r="C11" s="281"/>
      <c r="D11" s="281"/>
      <c r="E11" s="281"/>
      <c r="F11" s="282"/>
      <c r="G11" s="20">
        <v>4</v>
      </c>
      <c r="H11" s="116"/>
      <c r="I11" s="116"/>
    </row>
    <row r="12" spans="1:9" ht="28.2" customHeight="1">
      <c r="A12" s="280" t="s">
        <v>401</v>
      </c>
      <c r="B12" s="281"/>
      <c r="C12" s="281"/>
      <c r="D12" s="281"/>
      <c r="E12" s="281"/>
      <c r="F12" s="282"/>
      <c r="G12" s="20">
        <v>5</v>
      </c>
      <c r="H12" s="116"/>
      <c r="I12" s="116"/>
    </row>
    <row r="13" spans="1:9" ht="12.75" customHeight="1">
      <c r="A13" s="280" t="s">
        <v>402</v>
      </c>
      <c r="B13" s="281"/>
      <c r="C13" s="281"/>
      <c r="D13" s="281"/>
      <c r="E13" s="281"/>
      <c r="F13" s="282"/>
      <c r="G13" s="20">
        <v>6</v>
      </c>
      <c r="H13" s="116"/>
      <c r="I13" s="116"/>
    </row>
    <row r="14" spans="1:9" ht="12.75" customHeight="1">
      <c r="A14" s="280" t="s">
        <v>403</v>
      </c>
      <c r="B14" s="281"/>
      <c r="C14" s="281"/>
      <c r="D14" s="281"/>
      <c r="E14" s="281"/>
      <c r="F14" s="282"/>
      <c r="G14" s="20">
        <v>7</v>
      </c>
      <c r="H14" s="116"/>
      <c r="I14" s="116"/>
    </row>
    <row r="15" spans="1:9" ht="12.75" customHeight="1">
      <c r="A15" s="280" t="s">
        <v>404</v>
      </c>
      <c r="B15" s="281"/>
      <c r="C15" s="281"/>
      <c r="D15" s="281"/>
      <c r="E15" s="281"/>
      <c r="F15" s="282"/>
      <c r="G15" s="20">
        <v>8</v>
      </c>
      <c r="H15" s="116"/>
      <c r="I15" s="116"/>
    </row>
    <row r="16" spans="1:9" ht="12.75" customHeight="1">
      <c r="A16" s="280" t="s">
        <v>405</v>
      </c>
      <c r="B16" s="281"/>
      <c r="C16" s="281"/>
      <c r="D16" s="281"/>
      <c r="E16" s="281"/>
      <c r="F16" s="282"/>
      <c r="G16" s="20">
        <v>9</v>
      </c>
      <c r="H16" s="116"/>
      <c r="I16" s="116"/>
    </row>
    <row r="17" spans="1:9" ht="27.6" customHeight="1">
      <c r="A17" s="280" t="s">
        <v>406</v>
      </c>
      <c r="B17" s="281"/>
      <c r="C17" s="281"/>
      <c r="D17" s="281"/>
      <c r="E17" s="281"/>
      <c r="F17" s="282"/>
      <c r="G17" s="20">
        <v>10</v>
      </c>
      <c r="H17" s="116"/>
      <c r="I17" s="116"/>
    </row>
    <row r="18" spans="1:9" ht="29.4" customHeight="1">
      <c r="A18" s="268" t="s">
        <v>407</v>
      </c>
      <c r="B18" s="269"/>
      <c r="C18" s="269"/>
      <c r="D18" s="269"/>
      <c r="E18" s="269"/>
      <c r="F18" s="270"/>
      <c r="G18" s="16">
        <v>11</v>
      </c>
      <c r="H18" s="115">
        <f>H8+H9</f>
        <v>6190458</v>
      </c>
      <c r="I18" s="115">
        <f>I8+I9</f>
        <v>109853210</v>
      </c>
    </row>
    <row r="19" spans="1:9" ht="12.75" customHeight="1">
      <c r="A19" s="277" t="s">
        <v>408</v>
      </c>
      <c r="B19" s="278"/>
      <c r="C19" s="278"/>
      <c r="D19" s="278"/>
      <c r="E19" s="278"/>
      <c r="F19" s="279"/>
      <c r="G19" s="16">
        <v>12</v>
      </c>
      <c r="H19" s="120">
        <f>H20+H21+H22+H23</f>
        <v>-33871692</v>
      </c>
      <c r="I19" s="115">
        <f>I20+I21+I22+I23</f>
        <v>132451565</v>
      </c>
    </row>
    <row r="20" spans="1:9" ht="12.75" customHeight="1">
      <c r="A20" s="280" t="s">
        <v>409</v>
      </c>
      <c r="B20" s="281"/>
      <c r="C20" s="281"/>
      <c r="D20" s="281"/>
      <c r="E20" s="281"/>
      <c r="F20" s="282"/>
      <c r="G20" s="20">
        <v>13</v>
      </c>
      <c r="H20" s="121">
        <v>-26055677</v>
      </c>
      <c r="I20" s="116">
        <v>4761716</v>
      </c>
    </row>
    <row r="21" spans="1:9" ht="12.75" customHeight="1">
      <c r="A21" s="280" t="s">
        <v>410</v>
      </c>
      <c r="B21" s="281"/>
      <c r="C21" s="281"/>
      <c r="D21" s="281"/>
      <c r="E21" s="281"/>
      <c r="F21" s="282"/>
      <c r="G21" s="20">
        <v>14</v>
      </c>
      <c r="H21" s="121">
        <v>61383036</v>
      </c>
      <c r="I21" s="116">
        <v>-6406997</v>
      </c>
    </row>
    <row r="22" spans="1:9" ht="12.75" customHeight="1">
      <c r="A22" s="280" t="s">
        <v>411</v>
      </c>
      <c r="B22" s="281"/>
      <c r="C22" s="281"/>
      <c r="D22" s="281"/>
      <c r="E22" s="281"/>
      <c r="F22" s="282"/>
      <c r="G22" s="20">
        <v>15</v>
      </c>
      <c r="H22" s="121">
        <v>36089805</v>
      </c>
      <c r="I22" s="116">
        <v>104176294</v>
      </c>
    </row>
    <row r="23" spans="1:9" ht="12.75" customHeight="1">
      <c r="A23" s="280" t="s">
        <v>412</v>
      </c>
      <c r="B23" s="281"/>
      <c r="C23" s="281"/>
      <c r="D23" s="281"/>
      <c r="E23" s="281"/>
      <c r="F23" s="282"/>
      <c r="G23" s="20">
        <v>16</v>
      </c>
      <c r="H23" s="121">
        <v>-105288856</v>
      </c>
      <c r="I23" s="116">
        <f>42845425+687145+451990+1-647165-1384935-1-12031908</f>
        <v>29920552</v>
      </c>
    </row>
    <row r="24" spans="1:9" ht="12.75" customHeight="1">
      <c r="A24" s="268" t="s">
        <v>413</v>
      </c>
      <c r="B24" s="269"/>
      <c r="C24" s="269"/>
      <c r="D24" s="269"/>
      <c r="E24" s="269"/>
      <c r="F24" s="270"/>
      <c r="G24" s="16">
        <v>17</v>
      </c>
      <c r="H24" s="120">
        <f>H18+H19</f>
        <v>-27681234</v>
      </c>
      <c r="I24" s="115">
        <f>I18+I19</f>
        <v>242304775</v>
      </c>
    </row>
    <row r="25" spans="1:9" ht="12.75" customHeight="1">
      <c r="A25" s="283" t="s">
        <v>414</v>
      </c>
      <c r="B25" s="284"/>
      <c r="C25" s="284"/>
      <c r="D25" s="284"/>
      <c r="E25" s="284"/>
      <c r="F25" s="285"/>
      <c r="G25" s="20">
        <v>18</v>
      </c>
      <c r="H25" s="121">
        <v>0</v>
      </c>
      <c r="I25" s="116"/>
    </row>
    <row r="26" spans="1:9" ht="12.75" customHeight="1">
      <c r="A26" s="283" t="s">
        <v>415</v>
      </c>
      <c r="B26" s="284"/>
      <c r="C26" s="284"/>
      <c r="D26" s="284"/>
      <c r="E26" s="284"/>
      <c r="F26" s="285"/>
      <c r="G26" s="20">
        <v>19</v>
      </c>
      <c r="H26" s="121">
        <v>0</v>
      </c>
      <c r="I26" s="116"/>
    </row>
    <row r="27" spans="1:9" ht="28.95" customHeight="1">
      <c r="A27" s="286" t="s">
        <v>416</v>
      </c>
      <c r="B27" s="287"/>
      <c r="C27" s="287"/>
      <c r="D27" s="287"/>
      <c r="E27" s="287"/>
      <c r="F27" s="288"/>
      <c r="G27" s="17">
        <v>20</v>
      </c>
      <c r="H27" s="122">
        <f>H24+H25+H26</f>
        <v>-27681234</v>
      </c>
      <c r="I27" s="117">
        <f>I24+I25+I26</f>
        <v>242304775</v>
      </c>
    </row>
    <row r="28" spans="1:9">
      <c r="A28" s="271" t="s">
        <v>217</v>
      </c>
      <c r="B28" s="272"/>
      <c r="C28" s="272"/>
      <c r="D28" s="272"/>
      <c r="E28" s="272"/>
      <c r="F28" s="272"/>
      <c r="G28" s="272"/>
      <c r="H28" s="272"/>
      <c r="I28" s="273"/>
    </row>
    <row r="29" spans="1:9" ht="23.4" customHeight="1">
      <c r="A29" s="274" t="s">
        <v>417</v>
      </c>
      <c r="B29" s="275"/>
      <c r="C29" s="275"/>
      <c r="D29" s="275"/>
      <c r="E29" s="275"/>
      <c r="F29" s="276"/>
      <c r="G29" s="113">
        <v>21</v>
      </c>
      <c r="H29" s="123">
        <v>555061</v>
      </c>
      <c r="I29" s="44">
        <v>87808549</v>
      </c>
    </row>
    <row r="30" spans="1:9" ht="12.75" customHeight="1">
      <c r="A30" s="283" t="s">
        <v>418</v>
      </c>
      <c r="B30" s="284"/>
      <c r="C30" s="284"/>
      <c r="D30" s="284"/>
      <c r="E30" s="284"/>
      <c r="F30" s="285"/>
      <c r="G30" s="20">
        <v>22</v>
      </c>
      <c r="H30" s="124">
        <v>0</v>
      </c>
      <c r="I30" s="45"/>
    </row>
    <row r="31" spans="1:9" ht="12.75" customHeight="1">
      <c r="A31" s="283" t="s">
        <v>419</v>
      </c>
      <c r="B31" s="284"/>
      <c r="C31" s="284"/>
      <c r="D31" s="284"/>
      <c r="E31" s="284"/>
      <c r="F31" s="285"/>
      <c r="G31" s="20">
        <v>23</v>
      </c>
      <c r="H31" s="124">
        <v>9296176</v>
      </c>
      <c r="I31" s="45">
        <v>12031908</v>
      </c>
    </row>
    <row r="32" spans="1:9" ht="12.75" customHeight="1">
      <c r="A32" s="283" t="s">
        <v>420</v>
      </c>
      <c r="B32" s="284"/>
      <c r="C32" s="284"/>
      <c r="D32" s="284"/>
      <c r="E32" s="284"/>
      <c r="F32" s="285"/>
      <c r="G32" s="20">
        <v>24</v>
      </c>
      <c r="H32" s="124">
        <v>75390</v>
      </c>
      <c r="I32" s="45"/>
    </row>
    <row r="33" spans="1:9" ht="12.75" customHeight="1">
      <c r="A33" s="283" t="s">
        <v>421</v>
      </c>
      <c r="B33" s="284"/>
      <c r="C33" s="284"/>
      <c r="D33" s="284"/>
      <c r="E33" s="284"/>
      <c r="F33" s="285"/>
      <c r="G33" s="20">
        <v>25</v>
      </c>
      <c r="H33" s="124">
        <v>0</v>
      </c>
      <c r="I33" s="45"/>
    </row>
    <row r="34" spans="1:9" ht="12.75" customHeight="1">
      <c r="A34" s="283" t="s">
        <v>422</v>
      </c>
      <c r="B34" s="284"/>
      <c r="C34" s="284"/>
      <c r="D34" s="284"/>
      <c r="E34" s="284"/>
      <c r="F34" s="285"/>
      <c r="G34" s="20">
        <v>26</v>
      </c>
      <c r="H34" s="124">
        <v>35886737</v>
      </c>
      <c r="I34" s="45">
        <v>41627170</v>
      </c>
    </row>
    <row r="35" spans="1:9" ht="27.6" customHeight="1">
      <c r="A35" s="268" t="s">
        <v>423</v>
      </c>
      <c r="B35" s="269"/>
      <c r="C35" s="269"/>
      <c r="D35" s="269"/>
      <c r="E35" s="269"/>
      <c r="F35" s="270"/>
      <c r="G35" s="16">
        <v>27</v>
      </c>
      <c r="H35" s="46">
        <f>H29+H30+H31+H32+H33+H34</f>
        <v>45813364</v>
      </c>
      <c r="I35" s="46">
        <f>I29+I30+I31+I32+I33+I34</f>
        <v>141467627</v>
      </c>
    </row>
    <row r="36" spans="1:9" ht="26.4" customHeight="1">
      <c r="A36" s="283" t="s">
        <v>424</v>
      </c>
      <c r="B36" s="284"/>
      <c r="C36" s="284"/>
      <c r="D36" s="284"/>
      <c r="E36" s="284"/>
      <c r="F36" s="285"/>
      <c r="G36" s="20">
        <v>28</v>
      </c>
      <c r="H36" s="124">
        <v>-5059667</v>
      </c>
      <c r="I36" s="45">
        <v>-23600442</v>
      </c>
    </row>
    <row r="37" spans="1:9" ht="12.75" customHeight="1">
      <c r="A37" s="283" t="s">
        <v>425</v>
      </c>
      <c r="B37" s="284"/>
      <c r="C37" s="284"/>
      <c r="D37" s="284"/>
      <c r="E37" s="284"/>
      <c r="F37" s="285"/>
      <c r="G37" s="20">
        <v>29</v>
      </c>
      <c r="H37" s="124">
        <v>0</v>
      </c>
      <c r="I37" s="45"/>
    </row>
    <row r="38" spans="1:9" ht="12.75" customHeight="1">
      <c r="A38" s="283" t="s">
        <v>426</v>
      </c>
      <c r="B38" s="284"/>
      <c r="C38" s="284"/>
      <c r="D38" s="284"/>
      <c r="E38" s="284"/>
      <c r="F38" s="285"/>
      <c r="G38" s="20">
        <v>30</v>
      </c>
      <c r="H38" s="124">
        <v>0</v>
      </c>
      <c r="I38" s="45"/>
    </row>
    <row r="39" spans="1:9" ht="12.75" customHeight="1">
      <c r="A39" s="283" t="s">
        <v>427</v>
      </c>
      <c r="B39" s="284"/>
      <c r="C39" s="284"/>
      <c r="D39" s="284"/>
      <c r="E39" s="284"/>
      <c r="F39" s="285"/>
      <c r="G39" s="20">
        <v>31</v>
      </c>
      <c r="H39" s="124">
        <v>0</v>
      </c>
      <c r="I39" s="45"/>
    </row>
    <row r="40" spans="1:9" ht="12.75" customHeight="1">
      <c r="A40" s="283" t="s">
        <v>428</v>
      </c>
      <c r="B40" s="284"/>
      <c r="C40" s="284"/>
      <c r="D40" s="284"/>
      <c r="E40" s="284"/>
      <c r="F40" s="285"/>
      <c r="G40" s="20">
        <v>32</v>
      </c>
      <c r="H40" s="124">
        <v>-12191005</v>
      </c>
      <c r="I40" s="45">
        <v>-3810998</v>
      </c>
    </row>
    <row r="41" spans="1:9" ht="22.95" customHeight="1">
      <c r="A41" s="268" t="s">
        <v>429</v>
      </c>
      <c r="B41" s="269"/>
      <c r="C41" s="269"/>
      <c r="D41" s="269"/>
      <c r="E41" s="269"/>
      <c r="F41" s="270"/>
      <c r="G41" s="16">
        <v>33</v>
      </c>
      <c r="H41" s="46">
        <f>H36+H37+H38+H39+H40</f>
        <v>-17250672</v>
      </c>
      <c r="I41" s="46">
        <f>I36+I37+I38+I39+I40</f>
        <v>-27411440</v>
      </c>
    </row>
    <row r="42" spans="1:9" ht="30.6" customHeight="1">
      <c r="A42" s="286" t="s">
        <v>430</v>
      </c>
      <c r="B42" s="287"/>
      <c r="C42" s="287"/>
      <c r="D42" s="287"/>
      <c r="E42" s="287"/>
      <c r="F42" s="288"/>
      <c r="G42" s="17">
        <v>34</v>
      </c>
      <c r="H42" s="47">
        <f>H35+H41</f>
        <v>28562692</v>
      </c>
      <c r="I42" s="47">
        <f>I35+I41</f>
        <v>114056187</v>
      </c>
    </row>
    <row r="43" spans="1:9">
      <c r="A43" s="271" t="s">
        <v>218</v>
      </c>
      <c r="B43" s="272"/>
      <c r="C43" s="272"/>
      <c r="D43" s="272"/>
      <c r="E43" s="272"/>
      <c r="F43" s="272"/>
      <c r="G43" s="272"/>
      <c r="H43" s="272"/>
      <c r="I43" s="273"/>
    </row>
    <row r="44" spans="1:9" ht="12.75" customHeight="1">
      <c r="A44" s="274" t="s">
        <v>431</v>
      </c>
      <c r="B44" s="275"/>
      <c r="C44" s="275"/>
      <c r="D44" s="275"/>
      <c r="E44" s="275"/>
      <c r="F44" s="276"/>
      <c r="G44" s="113">
        <v>35</v>
      </c>
      <c r="H44" s="124"/>
      <c r="I44" s="44"/>
    </row>
    <row r="45" spans="1:9" ht="27.6" customHeight="1">
      <c r="A45" s="283" t="s">
        <v>432</v>
      </c>
      <c r="B45" s="284"/>
      <c r="C45" s="284"/>
      <c r="D45" s="284"/>
      <c r="E45" s="284"/>
      <c r="F45" s="285"/>
      <c r="G45" s="20">
        <v>36</v>
      </c>
      <c r="H45" s="124">
        <v>0</v>
      </c>
      <c r="I45" s="45"/>
    </row>
    <row r="46" spans="1:9" ht="12.75" customHeight="1">
      <c r="A46" s="283" t="s">
        <v>433</v>
      </c>
      <c r="B46" s="284"/>
      <c r="C46" s="284"/>
      <c r="D46" s="284"/>
      <c r="E46" s="284"/>
      <c r="F46" s="285"/>
      <c r="G46" s="20">
        <v>37</v>
      </c>
      <c r="H46" s="124">
        <v>304946725</v>
      </c>
      <c r="I46" s="45">
        <v>54571775</v>
      </c>
    </row>
    <row r="47" spans="1:9" ht="12.75" customHeight="1">
      <c r="A47" s="283" t="s">
        <v>434</v>
      </c>
      <c r="B47" s="284"/>
      <c r="C47" s="284"/>
      <c r="D47" s="284"/>
      <c r="E47" s="284"/>
      <c r="F47" s="285"/>
      <c r="G47" s="20">
        <v>38</v>
      </c>
      <c r="H47" s="124">
        <v>9200000</v>
      </c>
      <c r="I47" s="45">
        <v>1900000</v>
      </c>
    </row>
    <row r="48" spans="1:9" ht="25.95" customHeight="1">
      <c r="A48" s="268" t="s">
        <v>435</v>
      </c>
      <c r="B48" s="269"/>
      <c r="C48" s="269"/>
      <c r="D48" s="269"/>
      <c r="E48" s="269"/>
      <c r="F48" s="270"/>
      <c r="G48" s="16">
        <v>39</v>
      </c>
      <c r="H48" s="46">
        <f>H44+H45+H46+H47</f>
        <v>314146725</v>
      </c>
      <c r="I48" s="46">
        <f>I44+I45+I46+I47</f>
        <v>56471775</v>
      </c>
    </row>
    <row r="49" spans="1:9" ht="24.6" customHeight="1">
      <c r="A49" s="283" t="s">
        <v>436</v>
      </c>
      <c r="B49" s="284"/>
      <c r="C49" s="284"/>
      <c r="D49" s="284"/>
      <c r="E49" s="284"/>
      <c r="F49" s="285"/>
      <c r="G49" s="20">
        <v>40</v>
      </c>
      <c r="H49" s="124">
        <v>-356373260</v>
      </c>
      <c r="I49" s="45">
        <v>-406448638</v>
      </c>
    </row>
    <row r="50" spans="1:9" ht="12.75" customHeight="1">
      <c r="A50" s="283" t="s">
        <v>437</v>
      </c>
      <c r="B50" s="284"/>
      <c r="C50" s="284"/>
      <c r="D50" s="284"/>
      <c r="E50" s="284"/>
      <c r="F50" s="285"/>
      <c r="G50" s="20">
        <v>41</v>
      </c>
      <c r="H50" s="124">
        <v>0</v>
      </c>
      <c r="I50" s="45"/>
    </row>
    <row r="51" spans="1:9" ht="12.75" customHeight="1">
      <c r="A51" s="283" t="s">
        <v>438</v>
      </c>
      <c r="B51" s="284"/>
      <c r="C51" s="284"/>
      <c r="D51" s="284"/>
      <c r="E51" s="284"/>
      <c r="F51" s="285"/>
      <c r="G51" s="20">
        <v>42</v>
      </c>
      <c r="H51" s="124">
        <v>-798048</v>
      </c>
      <c r="I51" s="45">
        <v>-363729</v>
      </c>
    </row>
    <row r="52" spans="1:9" ht="26.4" customHeight="1">
      <c r="A52" s="283" t="s">
        <v>439</v>
      </c>
      <c r="B52" s="284"/>
      <c r="C52" s="284"/>
      <c r="D52" s="284"/>
      <c r="E52" s="284"/>
      <c r="F52" s="285"/>
      <c r="G52" s="20">
        <v>43</v>
      </c>
      <c r="H52" s="124">
        <v>-5023251</v>
      </c>
      <c r="I52" s="45">
        <v>-610935</v>
      </c>
    </row>
    <row r="53" spans="1:9" ht="12.75" customHeight="1">
      <c r="A53" s="283" t="s">
        <v>440</v>
      </c>
      <c r="B53" s="284"/>
      <c r="C53" s="284"/>
      <c r="D53" s="284"/>
      <c r="E53" s="284"/>
      <c r="F53" s="285"/>
      <c r="G53" s="20">
        <v>44</v>
      </c>
      <c r="H53" s="124">
        <v>-15300000</v>
      </c>
      <c r="I53" s="45">
        <v>-3800000</v>
      </c>
    </row>
    <row r="54" spans="1:9" ht="27.6" customHeight="1">
      <c r="A54" s="268" t="s">
        <v>441</v>
      </c>
      <c r="B54" s="269"/>
      <c r="C54" s="269"/>
      <c r="D54" s="269"/>
      <c r="E54" s="269"/>
      <c r="F54" s="270"/>
      <c r="G54" s="16">
        <v>45</v>
      </c>
      <c r="H54" s="46">
        <f>H49+H50+H51+H52+H53</f>
        <v>-377494559</v>
      </c>
      <c r="I54" s="46">
        <f>I49+I50+I51+I52+I53</f>
        <v>-411223302</v>
      </c>
    </row>
    <row r="55" spans="1:9" ht="27.6" customHeight="1">
      <c r="A55" s="289" t="s">
        <v>442</v>
      </c>
      <c r="B55" s="290"/>
      <c r="C55" s="290"/>
      <c r="D55" s="290"/>
      <c r="E55" s="290"/>
      <c r="F55" s="291"/>
      <c r="G55" s="16">
        <v>46</v>
      </c>
      <c r="H55" s="46">
        <f>H48+H54</f>
        <v>-63347834</v>
      </c>
      <c r="I55" s="46">
        <f>I48+I54</f>
        <v>-354751527</v>
      </c>
    </row>
    <row r="56" spans="1:9">
      <c r="A56" s="209" t="s">
        <v>443</v>
      </c>
      <c r="B56" s="210"/>
      <c r="C56" s="210"/>
      <c r="D56" s="210"/>
      <c r="E56" s="210"/>
      <c r="F56" s="211"/>
      <c r="G56" s="20">
        <v>47</v>
      </c>
      <c r="H56" s="45"/>
      <c r="I56" s="45"/>
    </row>
    <row r="57" spans="1:9" ht="27" customHeight="1">
      <c r="A57" s="289" t="s">
        <v>444</v>
      </c>
      <c r="B57" s="290"/>
      <c r="C57" s="290"/>
      <c r="D57" s="290"/>
      <c r="E57" s="290"/>
      <c r="F57" s="291"/>
      <c r="G57" s="16">
        <v>48</v>
      </c>
      <c r="H57" s="46">
        <f>H27+H42+H55+H56</f>
        <v>-62466376</v>
      </c>
      <c r="I57" s="46">
        <f>I27+I42+I55+I56</f>
        <v>1609435</v>
      </c>
    </row>
    <row r="58" spans="1:9" ht="15.6" customHeight="1">
      <c r="A58" s="292" t="s">
        <v>219</v>
      </c>
      <c r="B58" s="293"/>
      <c r="C58" s="293"/>
      <c r="D58" s="293"/>
      <c r="E58" s="293"/>
      <c r="F58" s="294"/>
      <c r="G58" s="20">
        <v>49</v>
      </c>
      <c r="H58" s="124">
        <v>62683134</v>
      </c>
      <c r="I58" s="45">
        <v>216758</v>
      </c>
    </row>
    <row r="59" spans="1:9" ht="28.95" customHeight="1">
      <c r="A59" s="286" t="s">
        <v>445</v>
      </c>
      <c r="B59" s="287"/>
      <c r="C59" s="287"/>
      <c r="D59" s="287"/>
      <c r="E59" s="287"/>
      <c r="F59" s="288"/>
      <c r="G59" s="17">
        <v>50</v>
      </c>
      <c r="H59" s="47">
        <f>H57+H58</f>
        <v>216758</v>
      </c>
      <c r="I59" s="47">
        <f>I57+I58</f>
        <v>1826193</v>
      </c>
    </row>
  </sheetData>
  <mergeCells count="59">
    <mergeCell ref="A55:F55"/>
    <mergeCell ref="A56:F56"/>
    <mergeCell ref="A57:F57"/>
    <mergeCell ref="A58:F58"/>
    <mergeCell ref="A59:F59"/>
    <mergeCell ref="A54:F54"/>
    <mergeCell ref="A43:I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I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5">
    <dataValidation type="whole" operator="greaterThanOrEqual" allowBlank="1" showInputMessage="1" showErrorMessage="1" errorTitle="Pogrešan upis" error="Dopušten je upis samo pozitivnih cjelobrojnih vrijednosti ili nule" sqref="H58:I59 H14:I14 H10:I10 I44:I48 H29:I35 H46:H48">
      <formula1>0</formula1>
    </dataValidation>
    <dataValidation type="whole" operator="lessThanOrEqual" allowBlank="1" showInputMessage="1" showErrorMessage="1" errorTitle="Pogrešan upis" error="Dopušten je upis samo negativnih cjelobrojnih vrijednosti ili nule" sqref="H13:I13 H44:H45 H25:I25 H36:I38 H40:I41 H49:I54">
      <formula1>0</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notEqual" allowBlank="1" showInputMessage="1" showErrorMessage="1" errorTitle="Pogrešan unos" error="Mogu se unijeti samo cjelobrojne vrijednosti." sqref="H65539:I65541 IY65539:IZ65541 SU65539:SV65541 ACQ65539:ACR65541 AMM65539:AMN65541 AWI65539:AWJ65541 BGE65539:BGF65541 BQA65539:BQB65541 BZW65539:BZX65541 CJS65539:CJT65541 CTO65539:CTP65541 DDK65539:DDL65541 DNG65539:DNH65541 DXC65539:DXD65541 EGY65539:EGZ65541 EQU65539:EQV65541 FAQ65539:FAR65541 FKM65539:FKN65541 FUI65539:FUJ65541 GEE65539:GEF65541 GOA65539:GOB65541 GXW65539:GXX65541 HHS65539:HHT65541 HRO65539:HRP65541 IBK65539:IBL65541 ILG65539:ILH65541 IVC65539:IVD65541 JEY65539:JEZ65541 JOU65539:JOV65541 JYQ65539:JYR65541 KIM65539:KIN65541 KSI65539:KSJ65541 LCE65539:LCF65541 LMA65539:LMB65541 LVW65539:LVX65541 MFS65539:MFT65541 MPO65539:MPP65541 MZK65539:MZL65541 NJG65539:NJH65541 NTC65539:NTD65541 OCY65539:OCZ65541 OMU65539:OMV65541 OWQ65539:OWR65541 PGM65539:PGN65541 PQI65539:PQJ65541 QAE65539:QAF65541 QKA65539:QKB65541 QTW65539:QTX65541 RDS65539:RDT65541 RNO65539:RNP65541 RXK65539:RXL65541 SHG65539:SHH65541 SRC65539:SRD65541 TAY65539:TAZ65541 TKU65539:TKV65541 TUQ65539:TUR65541 UEM65539:UEN65541 UOI65539:UOJ65541 UYE65539:UYF65541 VIA65539:VIB65541 VRW65539:VRX65541 WBS65539:WBT65541 WLO65539:WLP65541 WVK65539:WVL65541 H131075:I131077 IY131075:IZ131077 SU131075:SV131077 ACQ131075:ACR131077 AMM131075:AMN131077 AWI131075:AWJ131077 BGE131075:BGF131077 BQA131075:BQB131077 BZW131075:BZX131077 CJS131075:CJT131077 CTO131075:CTP131077 DDK131075:DDL131077 DNG131075:DNH131077 DXC131075:DXD131077 EGY131075:EGZ131077 EQU131075:EQV131077 FAQ131075:FAR131077 FKM131075:FKN131077 FUI131075:FUJ131077 GEE131075:GEF131077 GOA131075:GOB131077 GXW131075:GXX131077 HHS131075:HHT131077 HRO131075:HRP131077 IBK131075:IBL131077 ILG131075:ILH131077 IVC131075:IVD131077 JEY131075:JEZ131077 JOU131075:JOV131077 JYQ131075:JYR131077 KIM131075:KIN131077 KSI131075:KSJ131077 LCE131075:LCF131077 LMA131075:LMB131077 LVW131075:LVX131077 MFS131075:MFT131077 MPO131075:MPP131077 MZK131075:MZL131077 NJG131075:NJH131077 NTC131075:NTD131077 OCY131075:OCZ131077 OMU131075:OMV131077 OWQ131075:OWR131077 PGM131075:PGN131077 PQI131075:PQJ131077 QAE131075:QAF131077 QKA131075:QKB131077 QTW131075:QTX131077 RDS131075:RDT131077 RNO131075:RNP131077 RXK131075:RXL131077 SHG131075:SHH131077 SRC131075:SRD131077 TAY131075:TAZ131077 TKU131075:TKV131077 TUQ131075:TUR131077 UEM131075:UEN131077 UOI131075:UOJ131077 UYE131075:UYF131077 VIA131075:VIB131077 VRW131075:VRX131077 WBS131075:WBT131077 WLO131075:WLP131077 WVK131075:WVL131077 H196611:I196613 IY196611:IZ196613 SU196611:SV196613 ACQ196611:ACR196613 AMM196611:AMN196613 AWI196611:AWJ196613 BGE196611:BGF196613 BQA196611:BQB196613 BZW196611:BZX196613 CJS196611:CJT196613 CTO196611:CTP196613 DDK196611:DDL196613 DNG196611:DNH196613 DXC196611:DXD196613 EGY196611:EGZ196613 EQU196611:EQV196613 FAQ196611:FAR196613 FKM196611:FKN196613 FUI196611:FUJ196613 GEE196611:GEF196613 GOA196611:GOB196613 GXW196611:GXX196613 HHS196611:HHT196613 HRO196611:HRP196613 IBK196611:IBL196613 ILG196611:ILH196613 IVC196611:IVD196613 JEY196611:JEZ196613 JOU196611:JOV196613 JYQ196611:JYR196613 KIM196611:KIN196613 KSI196611:KSJ196613 LCE196611:LCF196613 LMA196611:LMB196613 LVW196611:LVX196613 MFS196611:MFT196613 MPO196611:MPP196613 MZK196611:MZL196613 NJG196611:NJH196613 NTC196611:NTD196613 OCY196611:OCZ196613 OMU196611:OMV196613 OWQ196611:OWR196613 PGM196611:PGN196613 PQI196611:PQJ196613 QAE196611:QAF196613 QKA196611:QKB196613 QTW196611:QTX196613 RDS196611:RDT196613 RNO196611:RNP196613 RXK196611:RXL196613 SHG196611:SHH196613 SRC196611:SRD196613 TAY196611:TAZ196613 TKU196611:TKV196613 TUQ196611:TUR196613 UEM196611:UEN196613 UOI196611:UOJ196613 UYE196611:UYF196613 VIA196611:VIB196613 VRW196611:VRX196613 WBS196611:WBT196613 WLO196611:WLP196613 WVK196611:WVL196613 H262147:I262149 IY262147:IZ262149 SU262147:SV262149 ACQ262147:ACR262149 AMM262147:AMN262149 AWI262147:AWJ262149 BGE262147:BGF262149 BQA262147:BQB262149 BZW262147:BZX262149 CJS262147:CJT262149 CTO262147:CTP262149 DDK262147:DDL262149 DNG262147:DNH262149 DXC262147:DXD262149 EGY262147:EGZ262149 EQU262147:EQV262149 FAQ262147:FAR262149 FKM262147:FKN262149 FUI262147:FUJ262149 GEE262147:GEF262149 GOA262147:GOB262149 GXW262147:GXX262149 HHS262147:HHT262149 HRO262147:HRP262149 IBK262147:IBL262149 ILG262147:ILH262149 IVC262147:IVD262149 JEY262147:JEZ262149 JOU262147:JOV262149 JYQ262147:JYR262149 KIM262147:KIN262149 KSI262147:KSJ262149 LCE262147:LCF262149 LMA262147:LMB262149 LVW262147:LVX262149 MFS262147:MFT262149 MPO262147:MPP262149 MZK262147:MZL262149 NJG262147:NJH262149 NTC262147:NTD262149 OCY262147:OCZ262149 OMU262147:OMV262149 OWQ262147:OWR262149 PGM262147:PGN262149 PQI262147:PQJ262149 QAE262147:QAF262149 QKA262147:QKB262149 QTW262147:QTX262149 RDS262147:RDT262149 RNO262147:RNP262149 RXK262147:RXL262149 SHG262147:SHH262149 SRC262147:SRD262149 TAY262147:TAZ262149 TKU262147:TKV262149 TUQ262147:TUR262149 UEM262147:UEN262149 UOI262147:UOJ262149 UYE262147:UYF262149 VIA262147:VIB262149 VRW262147:VRX262149 WBS262147:WBT262149 WLO262147:WLP262149 WVK262147:WVL262149 H327683:I327685 IY327683:IZ327685 SU327683:SV327685 ACQ327683:ACR327685 AMM327683:AMN327685 AWI327683:AWJ327685 BGE327683:BGF327685 BQA327683:BQB327685 BZW327683:BZX327685 CJS327683:CJT327685 CTO327683:CTP327685 DDK327683:DDL327685 DNG327683:DNH327685 DXC327683:DXD327685 EGY327683:EGZ327685 EQU327683:EQV327685 FAQ327683:FAR327685 FKM327683:FKN327685 FUI327683:FUJ327685 GEE327683:GEF327685 GOA327683:GOB327685 GXW327683:GXX327685 HHS327683:HHT327685 HRO327683:HRP327685 IBK327683:IBL327685 ILG327683:ILH327685 IVC327683:IVD327685 JEY327683:JEZ327685 JOU327683:JOV327685 JYQ327683:JYR327685 KIM327683:KIN327685 KSI327683:KSJ327685 LCE327683:LCF327685 LMA327683:LMB327685 LVW327683:LVX327685 MFS327683:MFT327685 MPO327683:MPP327685 MZK327683:MZL327685 NJG327683:NJH327685 NTC327683:NTD327685 OCY327683:OCZ327685 OMU327683:OMV327685 OWQ327683:OWR327685 PGM327683:PGN327685 PQI327683:PQJ327685 QAE327683:QAF327685 QKA327683:QKB327685 QTW327683:QTX327685 RDS327683:RDT327685 RNO327683:RNP327685 RXK327683:RXL327685 SHG327683:SHH327685 SRC327683:SRD327685 TAY327683:TAZ327685 TKU327683:TKV327685 TUQ327683:TUR327685 UEM327683:UEN327685 UOI327683:UOJ327685 UYE327683:UYF327685 VIA327683:VIB327685 VRW327683:VRX327685 WBS327683:WBT327685 WLO327683:WLP327685 WVK327683:WVL327685 H393219:I393221 IY393219:IZ393221 SU393219:SV393221 ACQ393219:ACR393221 AMM393219:AMN393221 AWI393219:AWJ393221 BGE393219:BGF393221 BQA393219:BQB393221 BZW393219:BZX393221 CJS393219:CJT393221 CTO393219:CTP393221 DDK393219:DDL393221 DNG393219:DNH393221 DXC393219:DXD393221 EGY393219:EGZ393221 EQU393219:EQV393221 FAQ393219:FAR393221 FKM393219:FKN393221 FUI393219:FUJ393221 GEE393219:GEF393221 GOA393219:GOB393221 GXW393219:GXX393221 HHS393219:HHT393221 HRO393219:HRP393221 IBK393219:IBL393221 ILG393219:ILH393221 IVC393219:IVD393221 JEY393219:JEZ393221 JOU393219:JOV393221 JYQ393219:JYR393221 KIM393219:KIN393221 KSI393219:KSJ393221 LCE393219:LCF393221 LMA393219:LMB393221 LVW393219:LVX393221 MFS393219:MFT393221 MPO393219:MPP393221 MZK393219:MZL393221 NJG393219:NJH393221 NTC393219:NTD393221 OCY393219:OCZ393221 OMU393219:OMV393221 OWQ393219:OWR393221 PGM393219:PGN393221 PQI393219:PQJ393221 QAE393219:QAF393221 QKA393219:QKB393221 QTW393219:QTX393221 RDS393219:RDT393221 RNO393219:RNP393221 RXK393219:RXL393221 SHG393219:SHH393221 SRC393219:SRD393221 TAY393219:TAZ393221 TKU393219:TKV393221 TUQ393219:TUR393221 UEM393219:UEN393221 UOI393219:UOJ393221 UYE393219:UYF393221 VIA393219:VIB393221 VRW393219:VRX393221 WBS393219:WBT393221 WLO393219:WLP393221 WVK393219:WVL393221 H458755:I458757 IY458755:IZ458757 SU458755:SV458757 ACQ458755:ACR458757 AMM458755:AMN458757 AWI458755:AWJ458757 BGE458755:BGF458757 BQA458755:BQB458757 BZW458755:BZX458757 CJS458755:CJT458757 CTO458755:CTP458757 DDK458755:DDL458757 DNG458755:DNH458757 DXC458755:DXD458757 EGY458755:EGZ458757 EQU458755:EQV458757 FAQ458755:FAR458757 FKM458755:FKN458757 FUI458755:FUJ458757 GEE458755:GEF458757 GOA458755:GOB458757 GXW458755:GXX458757 HHS458755:HHT458757 HRO458755:HRP458757 IBK458755:IBL458757 ILG458755:ILH458757 IVC458755:IVD458757 JEY458755:JEZ458757 JOU458755:JOV458757 JYQ458755:JYR458757 KIM458755:KIN458757 KSI458755:KSJ458757 LCE458755:LCF458757 LMA458755:LMB458757 LVW458755:LVX458757 MFS458755:MFT458757 MPO458755:MPP458757 MZK458755:MZL458757 NJG458755:NJH458757 NTC458755:NTD458757 OCY458755:OCZ458757 OMU458755:OMV458757 OWQ458755:OWR458757 PGM458755:PGN458757 PQI458755:PQJ458757 QAE458755:QAF458757 QKA458755:QKB458757 QTW458755:QTX458757 RDS458755:RDT458757 RNO458755:RNP458757 RXK458755:RXL458757 SHG458755:SHH458757 SRC458755:SRD458757 TAY458755:TAZ458757 TKU458755:TKV458757 TUQ458755:TUR458757 UEM458755:UEN458757 UOI458755:UOJ458757 UYE458755:UYF458757 VIA458755:VIB458757 VRW458755:VRX458757 WBS458755:WBT458757 WLO458755:WLP458757 WVK458755:WVL458757 H524291:I524293 IY524291:IZ524293 SU524291:SV524293 ACQ524291:ACR524293 AMM524291:AMN524293 AWI524291:AWJ524293 BGE524291:BGF524293 BQA524291:BQB524293 BZW524291:BZX524293 CJS524291:CJT524293 CTO524291:CTP524293 DDK524291:DDL524293 DNG524291:DNH524293 DXC524291:DXD524293 EGY524291:EGZ524293 EQU524291:EQV524293 FAQ524291:FAR524293 FKM524291:FKN524293 FUI524291:FUJ524293 GEE524291:GEF524293 GOA524291:GOB524293 GXW524291:GXX524293 HHS524291:HHT524293 HRO524291:HRP524293 IBK524291:IBL524293 ILG524291:ILH524293 IVC524291:IVD524293 JEY524291:JEZ524293 JOU524291:JOV524293 JYQ524291:JYR524293 KIM524291:KIN524293 KSI524291:KSJ524293 LCE524291:LCF524293 LMA524291:LMB524293 LVW524291:LVX524293 MFS524291:MFT524293 MPO524291:MPP524293 MZK524291:MZL524293 NJG524291:NJH524293 NTC524291:NTD524293 OCY524291:OCZ524293 OMU524291:OMV524293 OWQ524291:OWR524293 PGM524291:PGN524293 PQI524291:PQJ524293 QAE524291:QAF524293 QKA524291:QKB524293 QTW524291:QTX524293 RDS524291:RDT524293 RNO524291:RNP524293 RXK524291:RXL524293 SHG524291:SHH524293 SRC524291:SRD524293 TAY524291:TAZ524293 TKU524291:TKV524293 TUQ524291:TUR524293 UEM524291:UEN524293 UOI524291:UOJ524293 UYE524291:UYF524293 VIA524291:VIB524293 VRW524291:VRX524293 WBS524291:WBT524293 WLO524291:WLP524293 WVK524291:WVL524293 H589827:I589829 IY589827:IZ589829 SU589827:SV589829 ACQ589827:ACR589829 AMM589827:AMN589829 AWI589827:AWJ589829 BGE589827:BGF589829 BQA589827:BQB589829 BZW589827:BZX589829 CJS589827:CJT589829 CTO589827:CTP589829 DDK589827:DDL589829 DNG589827:DNH589829 DXC589827:DXD589829 EGY589827:EGZ589829 EQU589827:EQV589829 FAQ589827:FAR589829 FKM589827:FKN589829 FUI589827:FUJ589829 GEE589827:GEF589829 GOA589827:GOB589829 GXW589827:GXX589829 HHS589827:HHT589829 HRO589827:HRP589829 IBK589827:IBL589829 ILG589827:ILH589829 IVC589827:IVD589829 JEY589827:JEZ589829 JOU589827:JOV589829 JYQ589827:JYR589829 KIM589827:KIN589829 KSI589827:KSJ589829 LCE589827:LCF589829 LMA589827:LMB589829 LVW589827:LVX589829 MFS589827:MFT589829 MPO589827:MPP589829 MZK589827:MZL589829 NJG589827:NJH589829 NTC589827:NTD589829 OCY589827:OCZ589829 OMU589827:OMV589829 OWQ589827:OWR589829 PGM589827:PGN589829 PQI589827:PQJ589829 QAE589827:QAF589829 QKA589827:QKB589829 QTW589827:QTX589829 RDS589827:RDT589829 RNO589827:RNP589829 RXK589827:RXL589829 SHG589827:SHH589829 SRC589827:SRD589829 TAY589827:TAZ589829 TKU589827:TKV589829 TUQ589827:TUR589829 UEM589827:UEN589829 UOI589827:UOJ589829 UYE589827:UYF589829 VIA589827:VIB589829 VRW589827:VRX589829 WBS589827:WBT589829 WLO589827:WLP589829 WVK589827:WVL589829 H655363:I655365 IY655363:IZ655365 SU655363:SV655365 ACQ655363:ACR655365 AMM655363:AMN655365 AWI655363:AWJ655365 BGE655363:BGF655365 BQA655363:BQB655365 BZW655363:BZX655365 CJS655363:CJT655365 CTO655363:CTP655365 DDK655363:DDL655365 DNG655363:DNH655365 DXC655363:DXD655365 EGY655363:EGZ655365 EQU655363:EQV655365 FAQ655363:FAR655365 FKM655363:FKN655365 FUI655363:FUJ655365 GEE655363:GEF655365 GOA655363:GOB655365 GXW655363:GXX655365 HHS655363:HHT655365 HRO655363:HRP655365 IBK655363:IBL655365 ILG655363:ILH655365 IVC655363:IVD655365 JEY655363:JEZ655365 JOU655363:JOV655365 JYQ655363:JYR655365 KIM655363:KIN655365 KSI655363:KSJ655365 LCE655363:LCF655365 LMA655363:LMB655365 LVW655363:LVX655365 MFS655363:MFT655365 MPO655363:MPP655365 MZK655363:MZL655365 NJG655363:NJH655365 NTC655363:NTD655365 OCY655363:OCZ655365 OMU655363:OMV655365 OWQ655363:OWR655365 PGM655363:PGN655365 PQI655363:PQJ655365 QAE655363:QAF655365 QKA655363:QKB655365 QTW655363:QTX655365 RDS655363:RDT655365 RNO655363:RNP655365 RXK655363:RXL655365 SHG655363:SHH655365 SRC655363:SRD655365 TAY655363:TAZ655365 TKU655363:TKV655365 TUQ655363:TUR655365 UEM655363:UEN655365 UOI655363:UOJ655365 UYE655363:UYF655365 VIA655363:VIB655365 VRW655363:VRX655365 WBS655363:WBT655365 WLO655363:WLP655365 WVK655363:WVL655365 H720899:I720901 IY720899:IZ720901 SU720899:SV720901 ACQ720899:ACR720901 AMM720899:AMN720901 AWI720899:AWJ720901 BGE720899:BGF720901 BQA720899:BQB720901 BZW720899:BZX720901 CJS720899:CJT720901 CTO720899:CTP720901 DDK720899:DDL720901 DNG720899:DNH720901 DXC720899:DXD720901 EGY720899:EGZ720901 EQU720899:EQV720901 FAQ720899:FAR720901 FKM720899:FKN720901 FUI720899:FUJ720901 GEE720899:GEF720901 GOA720899:GOB720901 GXW720899:GXX720901 HHS720899:HHT720901 HRO720899:HRP720901 IBK720899:IBL720901 ILG720899:ILH720901 IVC720899:IVD720901 JEY720899:JEZ720901 JOU720899:JOV720901 JYQ720899:JYR720901 KIM720899:KIN720901 KSI720899:KSJ720901 LCE720899:LCF720901 LMA720899:LMB720901 LVW720899:LVX720901 MFS720899:MFT720901 MPO720899:MPP720901 MZK720899:MZL720901 NJG720899:NJH720901 NTC720899:NTD720901 OCY720899:OCZ720901 OMU720899:OMV720901 OWQ720899:OWR720901 PGM720899:PGN720901 PQI720899:PQJ720901 QAE720899:QAF720901 QKA720899:QKB720901 QTW720899:QTX720901 RDS720899:RDT720901 RNO720899:RNP720901 RXK720899:RXL720901 SHG720899:SHH720901 SRC720899:SRD720901 TAY720899:TAZ720901 TKU720899:TKV720901 TUQ720899:TUR720901 UEM720899:UEN720901 UOI720899:UOJ720901 UYE720899:UYF720901 VIA720899:VIB720901 VRW720899:VRX720901 WBS720899:WBT720901 WLO720899:WLP720901 WVK720899:WVL720901 H786435:I786437 IY786435:IZ786437 SU786435:SV786437 ACQ786435:ACR786437 AMM786435:AMN786437 AWI786435:AWJ786437 BGE786435:BGF786437 BQA786435:BQB786437 BZW786435:BZX786437 CJS786435:CJT786437 CTO786435:CTP786437 DDK786435:DDL786437 DNG786435:DNH786437 DXC786435:DXD786437 EGY786435:EGZ786437 EQU786435:EQV786437 FAQ786435:FAR786437 FKM786435:FKN786437 FUI786435:FUJ786437 GEE786435:GEF786437 GOA786435:GOB786437 GXW786435:GXX786437 HHS786435:HHT786437 HRO786435:HRP786437 IBK786435:IBL786437 ILG786435:ILH786437 IVC786435:IVD786437 JEY786435:JEZ786437 JOU786435:JOV786437 JYQ786435:JYR786437 KIM786435:KIN786437 KSI786435:KSJ786437 LCE786435:LCF786437 LMA786435:LMB786437 LVW786435:LVX786437 MFS786435:MFT786437 MPO786435:MPP786437 MZK786435:MZL786437 NJG786435:NJH786437 NTC786435:NTD786437 OCY786435:OCZ786437 OMU786435:OMV786437 OWQ786435:OWR786437 PGM786435:PGN786437 PQI786435:PQJ786437 QAE786435:QAF786437 QKA786435:QKB786437 QTW786435:QTX786437 RDS786435:RDT786437 RNO786435:RNP786437 RXK786435:RXL786437 SHG786435:SHH786437 SRC786435:SRD786437 TAY786435:TAZ786437 TKU786435:TKV786437 TUQ786435:TUR786437 UEM786435:UEN786437 UOI786435:UOJ786437 UYE786435:UYF786437 VIA786435:VIB786437 VRW786435:VRX786437 WBS786435:WBT786437 WLO786435:WLP786437 WVK786435:WVL786437 H851971:I851973 IY851971:IZ851973 SU851971:SV851973 ACQ851971:ACR851973 AMM851971:AMN851973 AWI851971:AWJ851973 BGE851971:BGF851973 BQA851971:BQB851973 BZW851971:BZX851973 CJS851971:CJT851973 CTO851971:CTP851973 DDK851971:DDL851973 DNG851971:DNH851973 DXC851971:DXD851973 EGY851971:EGZ851973 EQU851971:EQV851973 FAQ851971:FAR851973 FKM851971:FKN851973 FUI851971:FUJ851973 GEE851971:GEF851973 GOA851971:GOB851973 GXW851971:GXX851973 HHS851971:HHT851973 HRO851971:HRP851973 IBK851971:IBL851973 ILG851971:ILH851973 IVC851971:IVD851973 JEY851971:JEZ851973 JOU851971:JOV851973 JYQ851971:JYR851973 KIM851971:KIN851973 KSI851971:KSJ851973 LCE851971:LCF851973 LMA851971:LMB851973 LVW851971:LVX851973 MFS851971:MFT851973 MPO851971:MPP851973 MZK851971:MZL851973 NJG851971:NJH851973 NTC851971:NTD851973 OCY851971:OCZ851973 OMU851971:OMV851973 OWQ851971:OWR851973 PGM851971:PGN851973 PQI851971:PQJ851973 QAE851971:QAF851973 QKA851971:QKB851973 QTW851971:QTX851973 RDS851971:RDT851973 RNO851971:RNP851973 RXK851971:RXL851973 SHG851971:SHH851973 SRC851971:SRD851973 TAY851971:TAZ851973 TKU851971:TKV851973 TUQ851971:TUR851973 UEM851971:UEN851973 UOI851971:UOJ851973 UYE851971:UYF851973 VIA851971:VIB851973 VRW851971:VRX851973 WBS851971:WBT851973 WLO851971:WLP851973 WVK851971:WVL851973 H917507:I917509 IY917507:IZ917509 SU917507:SV917509 ACQ917507:ACR917509 AMM917507:AMN917509 AWI917507:AWJ917509 BGE917507:BGF917509 BQA917507:BQB917509 BZW917507:BZX917509 CJS917507:CJT917509 CTO917507:CTP917509 DDK917507:DDL917509 DNG917507:DNH917509 DXC917507:DXD917509 EGY917507:EGZ917509 EQU917507:EQV917509 FAQ917507:FAR917509 FKM917507:FKN917509 FUI917507:FUJ917509 GEE917507:GEF917509 GOA917507:GOB917509 GXW917507:GXX917509 HHS917507:HHT917509 HRO917507:HRP917509 IBK917507:IBL917509 ILG917507:ILH917509 IVC917507:IVD917509 JEY917507:JEZ917509 JOU917507:JOV917509 JYQ917507:JYR917509 KIM917507:KIN917509 KSI917507:KSJ917509 LCE917507:LCF917509 LMA917507:LMB917509 LVW917507:LVX917509 MFS917507:MFT917509 MPO917507:MPP917509 MZK917507:MZL917509 NJG917507:NJH917509 NTC917507:NTD917509 OCY917507:OCZ917509 OMU917507:OMV917509 OWQ917507:OWR917509 PGM917507:PGN917509 PQI917507:PQJ917509 QAE917507:QAF917509 QKA917507:QKB917509 QTW917507:QTX917509 RDS917507:RDT917509 RNO917507:RNP917509 RXK917507:RXL917509 SHG917507:SHH917509 SRC917507:SRD917509 TAY917507:TAZ917509 TKU917507:TKV917509 TUQ917507:TUR917509 UEM917507:UEN917509 UOI917507:UOJ917509 UYE917507:UYF917509 VIA917507:VIB917509 VRW917507:VRX917509 WBS917507:WBT917509 WLO917507:WLP917509 WVK917507:WVL917509 H983043:I983045 IY983043:IZ983045 SU983043:SV983045 ACQ983043:ACR983045 AMM983043:AMN983045 AWI983043:AWJ983045 BGE983043:BGF983045 BQA983043:BQB983045 BZW983043:BZX983045 CJS983043:CJT983045 CTO983043:CTP983045 DDK983043:DDL983045 DNG983043:DNH983045 DXC983043:DXD983045 EGY983043:EGZ983045 EQU983043:EQV983045 FAQ983043:FAR983045 FKM983043:FKN983045 FUI983043:FUJ983045 GEE983043:GEF983045 GOA983043:GOB983045 GXW983043:GXX983045 HHS983043:HHT983045 HRO983043:HRP983045 IBK983043:IBL983045 ILG983043:ILH983045 IVC983043:IVD983045 JEY983043:JEZ983045 JOU983043:JOV983045 JYQ983043:JYR983045 KIM983043:KIN983045 KSI983043:KSJ983045 LCE983043:LCF983045 LMA983043:LMB983045 LVW983043:LVX983045 MFS983043:MFT983045 MPO983043:MPP983045 MZK983043:MZL983045 NJG983043:NJH983045 NTC983043:NTD983045 OCY983043:OCZ983045 OMU983043:OMV983045 OWQ983043:OWR983045 PGM983043:PGN983045 PQI983043:PQJ983045 QAE983043:QAF983045 QKA983043:QKB983045 QTW983043:QTX983045 RDS983043:RDT983045 RNO983043:RNP983045 RXK983043:RXL983045 SHG983043:SHH983045 SRC983043:SRD983045 TAY983043:TAZ983045 TKU983043:TKV983045 TUQ983043:TUR983045 UEM983043:UEN983045 UOI983043:UOJ983045 UYE983043:UYF983045 VIA983043:VIB983045 VRW983043:VRX983045 WBS983043:WBT983045 WLO983043:WLP983045 WVK983043:WVL983045 H65529:I65533 IY65529:IZ65533 SU65529:SV65533 ACQ65529:ACR65533 AMM65529:AMN65533 AWI65529:AWJ65533 BGE65529:BGF65533 BQA65529:BQB65533 BZW65529:BZX65533 CJS65529:CJT65533 CTO65529:CTP65533 DDK65529:DDL65533 DNG65529:DNH65533 DXC65529:DXD65533 EGY65529:EGZ65533 EQU65529:EQV65533 FAQ65529:FAR65533 FKM65529:FKN65533 FUI65529:FUJ65533 GEE65529:GEF65533 GOA65529:GOB65533 GXW65529:GXX65533 HHS65529:HHT65533 HRO65529:HRP65533 IBK65529:IBL65533 ILG65529:ILH65533 IVC65529:IVD65533 JEY65529:JEZ65533 JOU65529:JOV65533 JYQ65529:JYR65533 KIM65529:KIN65533 KSI65529:KSJ65533 LCE65529:LCF65533 LMA65529:LMB65533 LVW65529:LVX65533 MFS65529:MFT65533 MPO65529:MPP65533 MZK65529:MZL65533 NJG65529:NJH65533 NTC65529:NTD65533 OCY65529:OCZ65533 OMU65529:OMV65533 OWQ65529:OWR65533 PGM65529:PGN65533 PQI65529:PQJ65533 QAE65529:QAF65533 QKA65529:QKB65533 QTW65529:QTX65533 RDS65529:RDT65533 RNO65529:RNP65533 RXK65529:RXL65533 SHG65529:SHH65533 SRC65529:SRD65533 TAY65529:TAZ65533 TKU65529:TKV65533 TUQ65529:TUR65533 UEM65529:UEN65533 UOI65529:UOJ65533 UYE65529:UYF65533 VIA65529:VIB65533 VRW65529:VRX65533 WBS65529:WBT65533 WLO65529:WLP65533 WVK65529:WVL65533 H131065:I131069 IY131065:IZ131069 SU131065:SV131069 ACQ131065:ACR131069 AMM131065:AMN131069 AWI131065:AWJ131069 BGE131065:BGF131069 BQA131065:BQB131069 BZW131065:BZX131069 CJS131065:CJT131069 CTO131065:CTP131069 DDK131065:DDL131069 DNG131065:DNH131069 DXC131065:DXD131069 EGY131065:EGZ131069 EQU131065:EQV131069 FAQ131065:FAR131069 FKM131065:FKN131069 FUI131065:FUJ131069 GEE131065:GEF131069 GOA131065:GOB131069 GXW131065:GXX131069 HHS131065:HHT131069 HRO131065:HRP131069 IBK131065:IBL131069 ILG131065:ILH131069 IVC131065:IVD131069 JEY131065:JEZ131069 JOU131065:JOV131069 JYQ131065:JYR131069 KIM131065:KIN131069 KSI131065:KSJ131069 LCE131065:LCF131069 LMA131065:LMB131069 LVW131065:LVX131069 MFS131065:MFT131069 MPO131065:MPP131069 MZK131065:MZL131069 NJG131065:NJH131069 NTC131065:NTD131069 OCY131065:OCZ131069 OMU131065:OMV131069 OWQ131065:OWR131069 PGM131065:PGN131069 PQI131065:PQJ131069 QAE131065:QAF131069 QKA131065:QKB131069 QTW131065:QTX131069 RDS131065:RDT131069 RNO131065:RNP131069 RXK131065:RXL131069 SHG131065:SHH131069 SRC131065:SRD131069 TAY131065:TAZ131069 TKU131065:TKV131069 TUQ131065:TUR131069 UEM131065:UEN131069 UOI131065:UOJ131069 UYE131065:UYF131069 VIA131065:VIB131069 VRW131065:VRX131069 WBS131065:WBT131069 WLO131065:WLP131069 WVK131065:WVL131069 H196601:I196605 IY196601:IZ196605 SU196601:SV196605 ACQ196601:ACR196605 AMM196601:AMN196605 AWI196601:AWJ196605 BGE196601:BGF196605 BQA196601:BQB196605 BZW196601:BZX196605 CJS196601:CJT196605 CTO196601:CTP196605 DDK196601:DDL196605 DNG196601:DNH196605 DXC196601:DXD196605 EGY196601:EGZ196605 EQU196601:EQV196605 FAQ196601:FAR196605 FKM196601:FKN196605 FUI196601:FUJ196605 GEE196601:GEF196605 GOA196601:GOB196605 GXW196601:GXX196605 HHS196601:HHT196605 HRO196601:HRP196605 IBK196601:IBL196605 ILG196601:ILH196605 IVC196601:IVD196605 JEY196601:JEZ196605 JOU196601:JOV196605 JYQ196601:JYR196605 KIM196601:KIN196605 KSI196601:KSJ196605 LCE196601:LCF196605 LMA196601:LMB196605 LVW196601:LVX196605 MFS196601:MFT196605 MPO196601:MPP196605 MZK196601:MZL196605 NJG196601:NJH196605 NTC196601:NTD196605 OCY196601:OCZ196605 OMU196601:OMV196605 OWQ196601:OWR196605 PGM196601:PGN196605 PQI196601:PQJ196605 QAE196601:QAF196605 QKA196601:QKB196605 QTW196601:QTX196605 RDS196601:RDT196605 RNO196601:RNP196605 RXK196601:RXL196605 SHG196601:SHH196605 SRC196601:SRD196605 TAY196601:TAZ196605 TKU196601:TKV196605 TUQ196601:TUR196605 UEM196601:UEN196605 UOI196601:UOJ196605 UYE196601:UYF196605 VIA196601:VIB196605 VRW196601:VRX196605 WBS196601:WBT196605 WLO196601:WLP196605 WVK196601:WVL196605 H262137:I262141 IY262137:IZ262141 SU262137:SV262141 ACQ262137:ACR262141 AMM262137:AMN262141 AWI262137:AWJ262141 BGE262137:BGF262141 BQA262137:BQB262141 BZW262137:BZX262141 CJS262137:CJT262141 CTO262137:CTP262141 DDK262137:DDL262141 DNG262137:DNH262141 DXC262137:DXD262141 EGY262137:EGZ262141 EQU262137:EQV262141 FAQ262137:FAR262141 FKM262137:FKN262141 FUI262137:FUJ262141 GEE262137:GEF262141 GOA262137:GOB262141 GXW262137:GXX262141 HHS262137:HHT262141 HRO262137:HRP262141 IBK262137:IBL262141 ILG262137:ILH262141 IVC262137:IVD262141 JEY262137:JEZ262141 JOU262137:JOV262141 JYQ262137:JYR262141 KIM262137:KIN262141 KSI262137:KSJ262141 LCE262137:LCF262141 LMA262137:LMB262141 LVW262137:LVX262141 MFS262137:MFT262141 MPO262137:MPP262141 MZK262137:MZL262141 NJG262137:NJH262141 NTC262137:NTD262141 OCY262137:OCZ262141 OMU262137:OMV262141 OWQ262137:OWR262141 PGM262137:PGN262141 PQI262137:PQJ262141 QAE262137:QAF262141 QKA262137:QKB262141 QTW262137:QTX262141 RDS262137:RDT262141 RNO262137:RNP262141 RXK262137:RXL262141 SHG262137:SHH262141 SRC262137:SRD262141 TAY262137:TAZ262141 TKU262137:TKV262141 TUQ262137:TUR262141 UEM262137:UEN262141 UOI262137:UOJ262141 UYE262137:UYF262141 VIA262137:VIB262141 VRW262137:VRX262141 WBS262137:WBT262141 WLO262137:WLP262141 WVK262137:WVL262141 H327673:I327677 IY327673:IZ327677 SU327673:SV327677 ACQ327673:ACR327677 AMM327673:AMN327677 AWI327673:AWJ327677 BGE327673:BGF327677 BQA327673:BQB327677 BZW327673:BZX327677 CJS327673:CJT327677 CTO327673:CTP327677 DDK327673:DDL327677 DNG327673:DNH327677 DXC327673:DXD327677 EGY327673:EGZ327677 EQU327673:EQV327677 FAQ327673:FAR327677 FKM327673:FKN327677 FUI327673:FUJ327677 GEE327673:GEF327677 GOA327673:GOB327677 GXW327673:GXX327677 HHS327673:HHT327677 HRO327673:HRP327677 IBK327673:IBL327677 ILG327673:ILH327677 IVC327673:IVD327677 JEY327673:JEZ327677 JOU327673:JOV327677 JYQ327673:JYR327677 KIM327673:KIN327677 KSI327673:KSJ327677 LCE327673:LCF327677 LMA327673:LMB327677 LVW327673:LVX327677 MFS327673:MFT327677 MPO327673:MPP327677 MZK327673:MZL327677 NJG327673:NJH327677 NTC327673:NTD327677 OCY327673:OCZ327677 OMU327673:OMV327677 OWQ327673:OWR327677 PGM327673:PGN327677 PQI327673:PQJ327677 QAE327673:QAF327677 QKA327673:QKB327677 QTW327673:QTX327677 RDS327673:RDT327677 RNO327673:RNP327677 RXK327673:RXL327677 SHG327673:SHH327677 SRC327673:SRD327677 TAY327673:TAZ327677 TKU327673:TKV327677 TUQ327673:TUR327677 UEM327673:UEN327677 UOI327673:UOJ327677 UYE327673:UYF327677 VIA327673:VIB327677 VRW327673:VRX327677 WBS327673:WBT327677 WLO327673:WLP327677 WVK327673:WVL327677 H393209:I393213 IY393209:IZ393213 SU393209:SV393213 ACQ393209:ACR393213 AMM393209:AMN393213 AWI393209:AWJ393213 BGE393209:BGF393213 BQA393209:BQB393213 BZW393209:BZX393213 CJS393209:CJT393213 CTO393209:CTP393213 DDK393209:DDL393213 DNG393209:DNH393213 DXC393209:DXD393213 EGY393209:EGZ393213 EQU393209:EQV393213 FAQ393209:FAR393213 FKM393209:FKN393213 FUI393209:FUJ393213 GEE393209:GEF393213 GOA393209:GOB393213 GXW393209:GXX393213 HHS393209:HHT393213 HRO393209:HRP393213 IBK393209:IBL393213 ILG393209:ILH393213 IVC393209:IVD393213 JEY393209:JEZ393213 JOU393209:JOV393213 JYQ393209:JYR393213 KIM393209:KIN393213 KSI393209:KSJ393213 LCE393209:LCF393213 LMA393209:LMB393213 LVW393209:LVX393213 MFS393209:MFT393213 MPO393209:MPP393213 MZK393209:MZL393213 NJG393209:NJH393213 NTC393209:NTD393213 OCY393209:OCZ393213 OMU393209:OMV393213 OWQ393209:OWR393213 PGM393209:PGN393213 PQI393209:PQJ393213 QAE393209:QAF393213 QKA393209:QKB393213 QTW393209:QTX393213 RDS393209:RDT393213 RNO393209:RNP393213 RXK393209:RXL393213 SHG393209:SHH393213 SRC393209:SRD393213 TAY393209:TAZ393213 TKU393209:TKV393213 TUQ393209:TUR393213 UEM393209:UEN393213 UOI393209:UOJ393213 UYE393209:UYF393213 VIA393209:VIB393213 VRW393209:VRX393213 WBS393209:WBT393213 WLO393209:WLP393213 WVK393209:WVL393213 H458745:I458749 IY458745:IZ458749 SU458745:SV458749 ACQ458745:ACR458749 AMM458745:AMN458749 AWI458745:AWJ458749 BGE458745:BGF458749 BQA458745:BQB458749 BZW458745:BZX458749 CJS458745:CJT458749 CTO458745:CTP458749 DDK458745:DDL458749 DNG458745:DNH458749 DXC458745:DXD458749 EGY458745:EGZ458749 EQU458745:EQV458749 FAQ458745:FAR458749 FKM458745:FKN458749 FUI458745:FUJ458749 GEE458745:GEF458749 GOA458745:GOB458749 GXW458745:GXX458749 HHS458745:HHT458749 HRO458745:HRP458749 IBK458745:IBL458749 ILG458745:ILH458749 IVC458745:IVD458749 JEY458745:JEZ458749 JOU458745:JOV458749 JYQ458745:JYR458749 KIM458745:KIN458749 KSI458745:KSJ458749 LCE458745:LCF458749 LMA458745:LMB458749 LVW458745:LVX458749 MFS458745:MFT458749 MPO458745:MPP458749 MZK458745:MZL458749 NJG458745:NJH458749 NTC458745:NTD458749 OCY458745:OCZ458749 OMU458745:OMV458749 OWQ458745:OWR458749 PGM458745:PGN458749 PQI458745:PQJ458749 QAE458745:QAF458749 QKA458745:QKB458749 QTW458745:QTX458749 RDS458745:RDT458749 RNO458745:RNP458749 RXK458745:RXL458749 SHG458745:SHH458749 SRC458745:SRD458749 TAY458745:TAZ458749 TKU458745:TKV458749 TUQ458745:TUR458749 UEM458745:UEN458749 UOI458745:UOJ458749 UYE458745:UYF458749 VIA458745:VIB458749 VRW458745:VRX458749 WBS458745:WBT458749 WLO458745:WLP458749 WVK458745:WVL458749 H524281:I524285 IY524281:IZ524285 SU524281:SV524285 ACQ524281:ACR524285 AMM524281:AMN524285 AWI524281:AWJ524285 BGE524281:BGF524285 BQA524281:BQB524285 BZW524281:BZX524285 CJS524281:CJT524285 CTO524281:CTP524285 DDK524281:DDL524285 DNG524281:DNH524285 DXC524281:DXD524285 EGY524281:EGZ524285 EQU524281:EQV524285 FAQ524281:FAR524285 FKM524281:FKN524285 FUI524281:FUJ524285 GEE524281:GEF524285 GOA524281:GOB524285 GXW524281:GXX524285 HHS524281:HHT524285 HRO524281:HRP524285 IBK524281:IBL524285 ILG524281:ILH524285 IVC524281:IVD524285 JEY524281:JEZ524285 JOU524281:JOV524285 JYQ524281:JYR524285 KIM524281:KIN524285 KSI524281:KSJ524285 LCE524281:LCF524285 LMA524281:LMB524285 LVW524281:LVX524285 MFS524281:MFT524285 MPO524281:MPP524285 MZK524281:MZL524285 NJG524281:NJH524285 NTC524281:NTD524285 OCY524281:OCZ524285 OMU524281:OMV524285 OWQ524281:OWR524285 PGM524281:PGN524285 PQI524281:PQJ524285 QAE524281:QAF524285 QKA524281:QKB524285 QTW524281:QTX524285 RDS524281:RDT524285 RNO524281:RNP524285 RXK524281:RXL524285 SHG524281:SHH524285 SRC524281:SRD524285 TAY524281:TAZ524285 TKU524281:TKV524285 TUQ524281:TUR524285 UEM524281:UEN524285 UOI524281:UOJ524285 UYE524281:UYF524285 VIA524281:VIB524285 VRW524281:VRX524285 WBS524281:WBT524285 WLO524281:WLP524285 WVK524281:WVL524285 H589817:I589821 IY589817:IZ589821 SU589817:SV589821 ACQ589817:ACR589821 AMM589817:AMN589821 AWI589817:AWJ589821 BGE589817:BGF589821 BQA589817:BQB589821 BZW589817:BZX589821 CJS589817:CJT589821 CTO589817:CTP589821 DDK589817:DDL589821 DNG589817:DNH589821 DXC589817:DXD589821 EGY589817:EGZ589821 EQU589817:EQV589821 FAQ589817:FAR589821 FKM589817:FKN589821 FUI589817:FUJ589821 GEE589817:GEF589821 GOA589817:GOB589821 GXW589817:GXX589821 HHS589817:HHT589821 HRO589817:HRP589821 IBK589817:IBL589821 ILG589817:ILH589821 IVC589817:IVD589821 JEY589817:JEZ589821 JOU589817:JOV589821 JYQ589817:JYR589821 KIM589817:KIN589821 KSI589817:KSJ589821 LCE589817:LCF589821 LMA589817:LMB589821 LVW589817:LVX589821 MFS589817:MFT589821 MPO589817:MPP589821 MZK589817:MZL589821 NJG589817:NJH589821 NTC589817:NTD589821 OCY589817:OCZ589821 OMU589817:OMV589821 OWQ589817:OWR589821 PGM589817:PGN589821 PQI589817:PQJ589821 QAE589817:QAF589821 QKA589817:QKB589821 QTW589817:QTX589821 RDS589817:RDT589821 RNO589817:RNP589821 RXK589817:RXL589821 SHG589817:SHH589821 SRC589817:SRD589821 TAY589817:TAZ589821 TKU589817:TKV589821 TUQ589817:TUR589821 UEM589817:UEN589821 UOI589817:UOJ589821 UYE589817:UYF589821 VIA589817:VIB589821 VRW589817:VRX589821 WBS589817:WBT589821 WLO589817:WLP589821 WVK589817:WVL589821 H655353:I655357 IY655353:IZ655357 SU655353:SV655357 ACQ655353:ACR655357 AMM655353:AMN655357 AWI655353:AWJ655357 BGE655353:BGF655357 BQA655353:BQB655357 BZW655353:BZX655357 CJS655353:CJT655357 CTO655353:CTP655357 DDK655353:DDL655357 DNG655353:DNH655357 DXC655353:DXD655357 EGY655353:EGZ655357 EQU655353:EQV655357 FAQ655353:FAR655357 FKM655353:FKN655357 FUI655353:FUJ655357 GEE655353:GEF655357 GOA655353:GOB655357 GXW655353:GXX655357 HHS655353:HHT655357 HRO655353:HRP655357 IBK655353:IBL655357 ILG655353:ILH655357 IVC655353:IVD655357 JEY655353:JEZ655357 JOU655353:JOV655357 JYQ655353:JYR655357 KIM655353:KIN655357 KSI655353:KSJ655357 LCE655353:LCF655357 LMA655353:LMB655357 LVW655353:LVX655357 MFS655353:MFT655357 MPO655353:MPP655357 MZK655353:MZL655357 NJG655353:NJH655357 NTC655353:NTD655357 OCY655353:OCZ655357 OMU655353:OMV655357 OWQ655353:OWR655357 PGM655353:PGN655357 PQI655353:PQJ655357 QAE655353:QAF655357 QKA655353:QKB655357 QTW655353:QTX655357 RDS655353:RDT655357 RNO655353:RNP655357 RXK655353:RXL655357 SHG655353:SHH655357 SRC655353:SRD655357 TAY655353:TAZ655357 TKU655353:TKV655357 TUQ655353:TUR655357 UEM655353:UEN655357 UOI655353:UOJ655357 UYE655353:UYF655357 VIA655353:VIB655357 VRW655353:VRX655357 WBS655353:WBT655357 WLO655353:WLP655357 WVK655353:WVL655357 H720889:I720893 IY720889:IZ720893 SU720889:SV720893 ACQ720889:ACR720893 AMM720889:AMN720893 AWI720889:AWJ720893 BGE720889:BGF720893 BQA720889:BQB720893 BZW720889:BZX720893 CJS720889:CJT720893 CTO720889:CTP720893 DDK720889:DDL720893 DNG720889:DNH720893 DXC720889:DXD720893 EGY720889:EGZ720893 EQU720889:EQV720893 FAQ720889:FAR720893 FKM720889:FKN720893 FUI720889:FUJ720893 GEE720889:GEF720893 GOA720889:GOB720893 GXW720889:GXX720893 HHS720889:HHT720893 HRO720889:HRP720893 IBK720889:IBL720893 ILG720889:ILH720893 IVC720889:IVD720893 JEY720889:JEZ720893 JOU720889:JOV720893 JYQ720889:JYR720893 KIM720889:KIN720893 KSI720889:KSJ720893 LCE720889:LCF720893 LMA720889:LMB720893 LVW720889:LVX720893 MFS720889:MFT720893 MPO720889:MPP720893 MZK720889:MZL720893 NJG720889:NJH720893 NTC720889:NTD720893 OCY720889:OCZ720893 OMU720889:OMV720893 OWQ720889:OWR720893 PGM720889:PGN720893 PQI720889:PQJ720893 QAE720889:QAF720893 QKA720889:QKB720893 QTW720889:QTX720893 RDS720889:RDT720893 RNO720889:RNP720893 RXK720889:RXL720893 SHG720889:SHH720893 SRC720889:SRD720893 TAY720889:TAZ720893 TKU720889:TKV720893 TUQ720889:TUR720893 UEM720889:UEN720893 UOI720889:UOJ720893 UYE720889:UYF720893 VIA720889:VIB720893 VRW720889:VRX720893 WBS720889:WBT720893 WLO720889:WLP720893 WVK720889:WVL720893 H786425:I786429 IY786425:IZ786429 SU786425:SV786429 ACQ786425:ACR786429 AMM786425:AMN786429 AWI786425:AWJ786429 BGE786425:BGF786429 BQA786425:BQB786429 BZW786425:BZX786429 CJS786425:CJT786429 CTO786425:CTP786429 DDK786425:DDL786429 DNG786425:DNH786429 DXC786425:DXD786429 EGY786425:EGZ786429 EQU786425:EQV786429 FAQ786425:FAR786429 FKM786425:FKN786429 FUI786425:FUJ786429 GEE786425:GEF786429 GOA786425:GOB786429 GXW786425:GXX786429 HHS786425:HHT786429 HRO786425:HRP786429 IBK786425:IBL786429 ILG786425:ILH786429 IVC786425:IVD786429 JEY786425:JEZ786429 JOU786425:JOV786429 JYQ786425:JYR786429 KIM786425:KIN786429 KSI786425:KSJ786429 LCE786425:LCF786429 LMA786425:LMB786429 LVW786425:LVX786429 MFS786425:MFT786429 MPO786425:MPP786429 MZK786425:MZL786429 NJG786425:NJH786429 NTC786425:NTD786429 OCY786425:OCZ786429 OMU786425:OMV786429 OWQ786425:OWR786429 PGM786425:PGN786429 PQI786425:PQJ786429 QAE786425:QAF786429 QKA786425:QKB786429 QTW786425:QTX786429 RDS786425:RDT786429 RNO786425:RNP786429 RXK786425:RXL786429 SHG786425:SHH786429 SRC786425:SRD786429 TAY786425:TAZ786429 TKU786425:TKV786429 TUQ786425:TUR786429 UEM786425:UEN786429 UOI786425:UOJ786429 UYE786425:UYF786429 VIA786425:VIB786429 VRW786425:VRX786429 WBS786425:WBT786429 WLO786425:WLP786429 WVK786425:WVL786429 H851961:I851965 IY851961:IZ851965 SU851961:SV851965 ACQ851961:ACR851965 AMM851961:AMN851965 AWI851961:AWJ851965 BGE851961:BGF851965 BQA851961:BQB851965 BZW851961:BZX851965 CJS851961:CJT851965 CTO851961:CTP851965 DDK851961:DDL851965 DNG851961:DNH851965 DXC851961:DXD851965 EGY851961:EGZ851965 EQU851961:EQV851965 FAQ851961:FAR851965 FKM851961:FKN851965 FUI851961:FUJ851965 GEE851961:GEF851965 GOA851961:GOB851965 GXW851961:GXX851965 HHS851961:HHT851965 HRO851961:HRP851965 IBK851961:IBL851965 ILG851961:ILH851965 IVC851961:IVD851965 JEY851961:JEZ851965 JOU851961:JOV851965 JYQ851961:JYR851965 KIM851961:KIN851965 KSI851961:KSJ851965 LCE851961:LCF851965 LMA851961:LMB851965 LVW851961:LVX851965 MFS851961:MFT851965 MPO851961:MPP851965 MZK851961:MZL851965 NJG851961:NJH851965 NTC851961:NTD851965 OCY851961:OCZ851965 OMU851961:OMV851965 OWQ851961:OWR851965 PGM851961:PGN851965 PQI851961:PQJ851965 QAE851961:QAF851965 QKA851961:QKB851965 QTW851961:QTX851965 RDS851961:RDT851965 RNO851961:RNP851965 RXK851961:RXL851965 SHG851961:SHH851965 SRC851961:SRD851965 TAY851961:TAZ851965 TKU851961:TKV851965 TUQ851961:TUR851965 UEM851961:UEN851965 UOI851961:UOJ851965 UYE851961:UYF851965 VIA851961:VIB851965 VRW851961:VRX851965 WBS851961:WBT851965 WLO851961:WLP851965 WVK851961:WVL851965 H917497:I917501 IY917497:IZ917501 SU917497:SV917501 ACQ917497:ACR917501 AMM917497:AMN917501 AWI917497:AWJ917501 BGE917497:BGF917501 BQA917497:BQB917501 BZW917497:BZX917501 CJS917497:CJT917501 CTO917497:CTP917501 DDK917497:DDL917501 DNG917497:DNH917501 DXC917497:DXD917501 EGY917497:EGZ917501 EQU917497:EQV917501 FAQ917497:FAR917501 FKM917497:FKN917501 FUI917497:FUJ917501 GEE917497:GEF917501 GOA917497:GOB917501 GXW917497:GXX917501 HHS917497:HHT917501 HRO917497:HRP917501 IBK917497:IBL917501 ILG917497:ILH917501 IVC917497:IVD917501 JEY917497:JEZ917501 JOU917497:JOV917501 JYQ917497:JYR917501 KIM917497:KIN917501 KSI917497:KSJ917501 LCE917497:LCF917501 LMA917497:LMB917501 LVW917497:LVX917501 MFS917497:MFT917501 MPO917497:MPP917501 MZK917497:MZL917501 NJG917497:NJH917501 NTC917497:NTD917501 OCY917497:OCZ917501 OMU917497:OMV917501 OWQ917497:OWR917501 PGM917497:PGN917501 PQI917497:PQJ917501 QAE917497:QAF917501 QKA917497:QKB917501 QTW917497:QTX917501 RDS917497:RDT917501 RNO917497:RNP917501 RXK917497:RXL917501 SHG917497:SHH917501 SRC917497:SRD917501 TAY917497:TAZ917501 TKU917497:TKV917501 TUQ917497:TUR917501 UEM917497:UEN917501 UOI917497:UOJ917501 UYE917497:UYF917501 VIA917497:VIB917501 VRW917497:VRX917501 WBS917497:WBT917501 WLO917497:WLP917501 WVK917497:WVL917501 H983033:I983037 IY983033:IZ983037 SU983033:SV983037 ACQ983033:ACR983037 AMM983033:AMN983037 AWI983033:AWJ983037 BGE983033:BGF983037 BQA983033:BQB983037 BZW983033:BZX983037 CJS983033:CJT983037 CTO983033:CTP983037 DDK983033:DDL983037 DNG983033:DNH983037 DXC983033:DXD983037 EGY983033:EGZ983037 EQU983033:EQV983037 FAQ983033:FAR983037 FKM983033:FKN983037 FUI983033:FUJ983037 GEE983033:GEF983037 GOA983033:GOB983037 GXW983033:GXX983037 HHS983033:HHT983037 HRO983033:HRP983037 IBK983033:IBL983037 ILG983033:ILH983037 IVC983033:IVD983037 JEY983033:JEZ983037 JOU983033:JOV983037 JYQ983033:JYR983037 KIM983033:KIN983037 KSI983033:KSJ983037 LCE983033:LCF983037 LMA983033:LMB983037 LVW983033:LVX983037 MFS983033:MFT983037 MPO983033:MPP983037 MZK983033:MZL983037 NJG983033:NJH983037 NTC983033:NTD983037 OCY983033:OCZ983037 OMU983033:OMV983037 OWQ983033:OWR983037 PGM983033:PGN983037 PQI983033:PQJ983037 QAE983033:QAF983037 QKA983033:QKB983037 QTW983033:QTX983037 RDS983033:RDT983037 RNO983033:RNP983037 RXK983033:RXL983037 SHG983033:SHH983037 SRC983033:SRD983037 TAY983033:TAZ983037 TKU983033:TKV983037 TUQ983033:TUR983037 UEM983033:UEN983037 UOI983033:UOJ983037 UYE983033:UYF983037 VIA983033:VIB983037 VRW983033:VRX983037 WBS983033:WBT983037 WLO983033:WLP983037 WVK983033:WVL983037 H65525:I65527 IY65525:IZ65527 SU65525:SV65527 ACQ65525:ACR65527 AMM65525:AMN65527 AWI65525:AWJ65527 BGE65525:BGF65527 BQA65525:BQB65527 BZW65525:BZX65527 CJS65525:CJT65527 CTO65525:CTP65527 DDK65525:DDL65527 DNG65525:DNH65527 DXC65525:DXD65527 EGY65525:EGZ65527 EQU65525:EQV65527 FAQ65525:FAR65527 FKM65525:FKN65527 FUI65525:FUJ65527 GEE65525:GEF65527 GOA65525:GOB65527 GXW65525:GXX65527 HHS65525:HHT65527 HRO65525:HRP65527 IBK65525:IBL65527 ILG65525:ILH65527 IVC65525:IVD65527 JEY65525:JEZ65527 JOU65525:JOV65527 JYQ65525:JYR65527 KIM65525:KIN65527 KSI65525:KSJ65527 LCE65525:LCF65527 LMA65525:LMB65527 LVW65525:LVX65527 MFS65525:MFT65527 MPO65525:MPP65527 MZK65525:MZL65527 NJG65525:NJH65527 NTC65525:NTD65527 OCY65525:OCZ65527 OMU65525:OMV65527 OWQ65525:OWR65527 PGM65525:PGN65527 PQI65525:PQJ65527 QAE65525:QAF65527 QKA65525:QKB65527 QTW65525:QTX65527 RDS65525:RDT65527 RNO65525:RNP65527 RXK65525:RXL65527 SHG65525:SHH65527 SRC65525:SRD65527 TAY65525:TAZ65527 TKU65525:TKV65527 TUQ65525:TUR65527 UEM65525:UEN65527 UOI65525:UOJ65527 UYE65525:UYF65527 VIA65525:VIB65527 VRW65525:VRX65527 WBS65525:WBT65527 WLO65525:WLP65527 WVK65525:WVL65527 H131061:I131063 IY131061:IZ131063 SU131061:SV131063 ACQ131061:ACR131063 AMM131061:AMN131063 AWI131061:AWJ131063 BGE131061:BGF131063 BQA131061:BQB131063 BZW131061:BZX131063 CJS131061:CJT131063 CTO131061:CTP131063 DDK131061:DDL131063 DNG131061:DNH131063 DXC131061:DXD131063 EGY131061:EGZ131063 EQU131061:EQV131063 FAQ131061:FAR131063 FKM131061:FKN131063 FUI131061:FUJ131063 GEE131061:GEF131063 GOA131061:GOB131063 GXW131061:GXX131063 HHS131061:HHT131063 HRO131061:HRP131063 IBK131061:IBL131063 ILG131061:ILH131063 IVC131061:IVD131063 JEY131061:JEZ131063 JOU131061:JOV131063 JYQ131061:JYR131063 KIM131061:KIN131063 KSI131061:KSJ131063 LCE131061:LCF131063 LMA131061:LMB131063 LVW131061:LVX131063 MFS131061:MFT131063 MPO131061:MPP131063 MZK131061:MZL131063 NJG131061:NJH131063 NTC131061:NTD131063 OCY131061:OCZ131063 OMU131061:OMV131063 OWQ131061:OWR131063 PGM131061:PGN131063 PQI131061:PQJ131063 QAE131061:QAF131063 QKA131061:QKB131063 QTW131061:QTX131063 RDS131061:RDT131063 RNO131061:RNP131063 RXK131061:RXL131063 SHG131061:SHH131063 SRC131061:SRD131063 TAY131061:TAZ131063 TKU131061:TKV131063 TUQ131061:TUR131063 UEM131061:UEN131063 UOI131061:UOJ131063 UYE131061:UYF131063 VIA131061:VIB131063 VRW131061:VRX131063 WBS131061:WBT131063 WLO131061:WLP131063 WVK131061:WVL131063 H196597:I196599 IY196597:IZ196599 SU196597:SV196599 ACQ196597:ACR196599 AMM196597:AMN196599 AWI196597:AWJ196599 BGE196597:BGF196599 BQA196597:BQB196599 BZW196597:BZX196599 CJS196597:CJT196599 CTO196597:CTP196599 DDK196597:DDL196599 DNG196597:DNH196599 DXC196597:DXD196599 EGY196597:EGZ196599 EQU196597:EQV196599 FAQ196597:FAR196599 FKM196597:FKN196599 FUI196597:FUJ196599 GEE196597:GEF196599 GOA196597:GOB196599 GXW196597:GXX196599 HHS196597:HHT196599 HRO196597:HRP196599 IBK196597:IBL196599 ILG196597:ILH196599 IVC196597:IVD196599 JEY196597:JEZ196599 JOU196597:JOV196599 JYQ196597:JYR196599 KIM196597:KIN196599 KSI196597:KSJ196599 LCE196597:LCF196599 LMA196597:LMB196599 LVW196597:LVX196599 MFS196597:MFT196599 MPO196597:MPP196599 MZK196597:MZL196599 NJG196597:NJH196599 NTC196597:NTD196599 OCY196597:OCZ196599 OMU196597:OMV196599 OWQ196597:OWR196599 PGM196597:PGN196599 PQI196597:PQJ196599 QAE196597:QAF196599 QKA196597:QKB196599 QTW196597:QTX196599 RDS196597:RDT196599 RNO196597:RNP196599 RXK196597:RXL196599 SHG196597:SHH196599 SRC196597:SRD196599 TAY196597:TAZ196599 TKU196597:TKV196599 TUQ196597:TUR196599 UEM196597:UEN196599 UOI196597:UOJ196599 UYE196597:UYF196599 VIA196597:VIB196599 VRW196597:VRX196599 WBS196597:WBT196599 WLO196597:WLP196599 WVK196597:WVL196599 H262133:I262135 IY262133:IZ262135 SU262133:SV262135 ACQ262133:ACR262135 AMM262133:AMN262135 AWI262133:AWJ262135 BGE262133:BGF262135 BQA262133:BQB262135 BZW262133:BZX262135 CJS262133:CJT262135 CTO262133:CTP262135 DDK262133:DDL262135 DNG262133:DNH262135 DXC262133:DXD262135 EGY262133:EGZ262135 EQU262133:EQV262135 FAQ262133:FAR262135 FKM262133:FKN262135 FUI262133:FUJ262135 GEE262133:GEF262135 GOA262133:GOB262135 GXW262133:GXX262135 HHS262133:HHT262135 HRO262133:HRP262135 IBK262133:IBL262135 ILG262133:ILH262135 IVC262133:IVD262135 JEY262133:JEZ262135 JOU262133:JOV262135 JYQ262133:JYR262135 KIM262133:KIN262135 KSI262133:KSJ262135 LCE262133:LCF262135 LMA262133:LMB262135 LVW262133:LVX262135 MFS262133:MFT262135 MPO262133:MPP262135 MZK262133:MZL262135 NJG262133:NJH262135 NTC262133:NTD262135 OCY262133:OCZ262135 OMU262133:OMV262135 OWQ262133:OWR262135 PGM262133:PGN262135 PQI262133:PQJ262135 QAE262133:QAF262135 QKA262133:QKB262135 QTW262133:QTX262135 RDS262133:RDT262135 RNO262133:RNP262135 RXK262133:RXL262135 SHG262133:SHH262135 SRC262133:SRD262135 TAY262133:TAZ262135 TKU262133:TKV262135 TUQ262133:TUR262135 UEM262133:UEN262135 UOI262133:UOJ262135 UYE262133:UYF262135 VIA262133:VIB262135 VRW262133:VRX262135 WBS262133:WBT262135 WLO262133:WLP262135 WVK262133:WVL262135 H327669:I327671 IY327669:IZ327671 SU327669:SV327671 ACQ327669:ACR327671 AMM327669:AMN327671 AWI327669:AWJ327671 BGE327669:BGF327671 BQA327669:BQB327671 BZW327669:BZX327671 CJS327669:CJT327671 CTO327669:CTP327671 DDK327669:DDL327671 DNG327669:DNH327671 DXC327669:DXD327671 EGY327669:EGZ327671 EQU327669:EQV327671 FAQ327669:FAR327671 FKM327669:FKN327671 FUI327669:FUJ327671 GEE327669:GEF327671 GOA327669:GOB327671 GXW327669:GXX327671 HHS327669:HHT327671 HRO327669:HRP327671 IBK327669:IBL327671 ILG327669:ILH327671 IVC327669:IVD327671 JEY327669:JEZ327671 JOU327669:JOV327671 JYQ327669:JYR327671 KIM327669:KIN327671 KSI327669:KSJ327671 LCE327669:LCF327671 LMA327669:LMB327671 LVW327669:LVX327671 MFS327669:MFT327671 MPO327669:MPP327671 MZK327669:MZL327671 NJG327669:NJH327671 NTC327669:NTD327671 OCY327669:OCZ327671 OMU327669:OMV327671 OWQ327669:OWR327671 PGM327669:PGN327671 PQI327669:PQJ327671 QAE327669:QAF327671 QKA327669:QKB327671 QTW327669:QTX327671 RDS327669:RDT327671 RNO327669:RNP327671 RXK327669:RXL327671 SHG327669:SHH327671 SRC327669:SRD327671 TAY327669:TAZ327671 TKU327669:TKV327671 TUQ327669:TUR327671 UEM327669:UEN327671 UOI327669:UOJ327671 UYE327669:UYF327671 VIA327669:VIB327671 VRW327669:VRX327671 WBS327669:WBT327671 WLO327669:WLP327671 WVK327669:WVL327671 H393205:I393207 IY393205:IZ393207 SU393205:SV393207 ACQ393205:ACR393207 AMM393205:AMN393207 AWI393205:AWJ393207 BGE393205:BGF393207 BQA393205:BQB393207 BZW393205:BZX393207 CJS393205:CJT393207 CTO393205:CTP393207 DDK393205:DDL393207 DNG393205:DNH393207 DXC393205:DXD393207 EGY393205:EGZ393207 EQU393205:EQV393207 FAQ393205:FAR393207 FKM393205:FKN393207 FUI393205:FUJ393207 GEE393205:GEF393207 GOA393205:GOB393207 GXW393205:GXX393207 HHS393205:HHT393207 HRO393205:HRP393207 IBK393205:IBL393207 ILG393205:ILH393207 IVC393205:IVD393207 JEY393205:JEZ393207 JOU393205:JOV393207 JYQ393205:JYR393207 KIM393205:KIN393207 KSI393205:KSJ393207 LCE393205:LCF393207 LMA393205:LMB393207 LVW393205:LVX393207 MFS393205:MFT393207 MPO393205:MPP393207 MZK393205:MZL393207 NJG393205:NJH393207 NTC393205:NTD393207 OCY393205:OCZ393207 OMU393205:OMV393207 OWQ393205:OWR393207 PGM393205:PGN393207 PQI393205:PQJ393207 QAE393205:QAF393207 QKA393205:QKB393207 QTW393205:QTX393207 RDS393205:RDT393207 RNO393205:RNP393207 RXK393205:RXL393207 SHG393205:SHH393207 SRC393205:SRD393207 TAY393205:TAZ393207 TKU393205:TKV393207 TUQ393205:TUR393207 UEM393205:UEN393207 UOI393205:UOJ393207 UYE393205:UYF393207 VIA393205:VIB393207 VRW393205:VRX393207 WBS393205:WBT393207 WLO393205:WLP393207 WVK393205:WVL393207 H458741:I458743 IY458741:IZ458743 SU458741:SV458743 ACQ458741:ACR458743 AMM458741:AMN458743 AWI458741:AWJ458743 BGE458741:BGF458743 BQA458741:BQB458743 BZW458741:BZX458743 CJS458741:CJT458743 CTO458741:CTP458743 DDK458741:DDL458743 DNG458741:DNH458743 DXC458741:DXD458743 EGY458741:EGZ458743 EQU458741:EQV458743 FAQ458741:FAR458743 FKM458741:FKN458743 FUI458741:FUJ458743 GEE458741:GEF458743 GOA458741:GOB458743 GXW458741:GXX458743 HHS458741:HHT458743 HRO458741:HRP458743 IBK458741:IBL458743 ILG458741:ILH458743 IVC458741:IVD458743 JEY458741:JEZ458743 JOU458741:JOV458743 JYQ458741:JYR458743 KIM458741:KIN458743 KSI458741:KSJ458743 LCE458741:LCF458743 LMA458741:LMB458743 LVW458741:LVX458743 MFS458741:MFT458743 MPO458741:MPP458743 MZK458741:MZL458743 NJG458741:NJH458743 NTC458741:NTD458743 OCY458741:OCZ458743 OMU458741:OMV458743 OWQ458741:OWR458743 PGM458741:PGN458743 PQI458741:PQJ458743 QAE458741:QAF458743 QKA458741:QKB458743 QTW458741:QTX458743 RDS458741:RDT458743 RNO458741:RNP458743 RXK458741:RXL458743 SHG458741:SHH458743 SRC458741:SRD458743 TAY458741:TAZ458743 TKU458741:TKV458743 TUQ458741:TUR458743 UEM458741:UEN458743 UOI458741:UOJ458743 UYE458741:UYF458743 VIA458741:VIB458743 VRW458741:VRX458743 WBS458741:WBT458743 WLO458741:WLP458743 WVK458741:WVL458743 H524277:I524279 IY524277:IZ524279 SU524277:SV524279 ACQ524277:ACR524279 AMM524277:AMN524279 AWI524277:AWJ524279 BGE524277:BGF524279 BQA524277:BQB524279 BZW524277:BZX524279 CJS524277:CJT524279 CTO524277:CTP524279 DDK524277:DDL524279 DNG524277:DNH524279 DXC524277:DXD524279 EGY524277:EGZ524279 EQU524277:EQV524279 FAQ524277:FAR524279 FKM524277:FKN524279 FUI524277:FUJ524279 GEE524277:GEF524279 GOA524277:GOB524279 GXW524277:GXX524279 HHS524277:HHT524279 HRO524277:HRP524279 IBK524277:IBL524279 ILG524277:ILH524279 IVC524277:IVD524279 JEY524277:JEZ524279 JOU524277:JOV524279 JYQ524277:JYR524279 KIM524277:KIN524279 KSI524277:KSJ524279 LCE524277:LCF524279 LMA524277:LMB524279 LVW524277:LVX524279 MFS524277:MFT524279 MPO524277:MPP524279 MZK524277:MZL524279 NJG524277:NJH524279 NTC524277:NTD524279 OCY524277:OCZ524279 OMU524277:OMV524279 OWQ524277:OWR524279 PGM524277:PGN524279 PQI524277:PQJ524279 QAE524277:QAF524279 QKA524277:QKB524279 QTW524277:QTX524279 RDS524277:RDT524279 RNO524277:RNP524279 RXK524277:RXL524279 SHG524277:SHH524279 SRC524277:SRD524279 TAY524277:TAZ524279 TKU524277:TKV524279 TUQ524277:TUR524279 UEM524277:UEN524279 UOI524277:UOJ524279 UYE524277:UYF524279 VIA524277:VIB524279 VRW524277:VRX524279 WBS524277:WBT524279 WLO524277:WLP524279 WVK524277:WVL524279 H589813:I589815 IY589813:IZ589815 SU589813:SV589815 ACQ589813:ACR589815 AMM589813:AMN589815 AWI589813:AWJ589815 BGE589813:BGF589815 BQA589813:BQB589815 BZW589813:BZX589815 CJS589813:CJT589815 CTO589813:CTP589815 DDK589813:DDL589815 DNG589813:DNH589815 DXC589813:DXD589815 EGY589813:EGZ589815 EQU589813:EQV589815 FAQ589813:FAR589815 FKM589813:FKN589815 FUI589813:FUJ589815 GEE589813:GEF589815 GOA589813:GOB589815 GXW589813:GXX589815 HHS589813:HHT589815 HRO589813:HRP589815 IBK589813:IBL589815 ILG589813:ILH589815 IVC589813:IVD589815 JEY589813:JEZ589815 JOU589813:JOV589815 JYQ589813:JYR589815 KIM589813:KIN589815 KSI589813:KSJ589815 LCE589813:LCF589815 LMA589813:LMB589815 LVW589813:LVX589815 MFS589813:MFT589815 MPO589813:MPP589815 MZK589813:MZL589815 NJG589813:NJH589815 NTC589813:NTD589815 OCY589813:OCZ589815 OMU589813:OMV589815 OWQ589813:OWR589815 PGM589813:PGN589815 PQI589813:PQJ589815 QAE589813:QAF589815 QKA589813:QKB589815 QTW589813:QTX589815 RDS589813:RDT589815 RNO589813:RNP589815 RXK589813:RXL589815 SHG589813:SHH589815 SRC589813:SRD589815 TAY589813:TAZ589815 TKU589813:TKV589815 TUQ589813:TUR589815 UEM589813:UEN589815 UOI589813:UOJ589815 UYE589813:UYF589815 VIA589813:VIB589815 VRW589813:VRX589815 WBS589813:WBT589815 WLO589813:WLP589815 WVK589813:WVL589815 H655349:I655351 IY655349:IZ655351 SU655349:SV655351 ACQ655349:ACR655351 AMM655349:AMN655351 AWI655349:AWJ655351 BGE655349:BGF655351 BQA655349:BQB655351 BZW655349:BZX655351 CJS655349:CJT655351 CTO655349:CTP655351 DDK655349:DDL655351 DNG655349:DNH655351 DXC655349:DXD655351 EGY655349:EGZ655351 EQU655349:EQV655351 FAQ655349:FAR655351 FKM655349:FKN655351 FUI655349:FUJ655351 GEE655349:GEF655351 GOA655349:GOB655351 GXW655349:GXX655351 HHS655349:HHT655351 HRO655349:HRP655351 IBK655349:IBL655351 ILG655349:ILH655351 IVC655349:IVD655351 JEY655349:JEZ655351 JOU655349:JOV655351 JYQ655349:JYR655351 KIM655349:KIN655351 KSI655349:KSJ655351 LCE655349:LCF655351 LMA655349:LMB655351 LVW655349:LVX655351 MFS655349:MFT655351 MPO655349:MPP655351 MZK655349:MZL655351 NJG655349:NJH655351 NTC655349:NTD655351 OCY655349:OCZ655351 OMU655349:OMV655351 OWQ655349:OWR655351 PGM655349:PGN655351 PQI655349:PQJ655351 QAE655349:QAF655351 QKA655349:QKB655351 QTW655349:QTX655351 RDS655349:RDT655351 RNO655349:RNP655351 RXK655349:RXL655351 SHG655349:SHH655351 SRC655349:SRD655351 TAY655349:TAZ655351 TKU655349:TKV655351 TUQ655349:TUR655351 UEM655349:UEN655351 UOI655349:UOJ655351 UYE655349:UYF655351 VIA655349:VIB655351 VRW655349:VRX655351 WBS655349:WBT655351 WLO655349:WLP655351 WVK655349:WVL655351 H720885:I720887 IY720885:IZ720887 SU720885:SV720887 ACQ720885:ACR720887 AMM720885:AMN720887 AWI720885:AWJ720887 BGE720885:BGF720887 BQA720885:BQB720887 BZW720885:BZX720887 CJS720885:CJT720887 CTO720885:CTP720887 DDK720885:DDL720887 DNG720885:DNH720887 DXC720885:DXD720887 EGY720885:EGZ720887 EQU720885:EQV720887 FAQ720885:FAR720887 FKM720885:FKN720887 FUI720885:FUJ720887 GEE720885:GEF720887 GOA720885:GOB720887 GXW720885:GXX720887 HHS720885:HHT720887 HRO720885:HRP720887 IBK720885:IBL720887 ILG720885:ILH720887 IVC720885:IVD720887 JEY720885:JEZ720887 JOU720885:JOV720887 JYQ720885:JYR720887 KIM720885:KIN720887 KSI720885:KSJ720887 LCE720885:LCF720887 LMA720885:LMB720887 LVW720885:LVX720887 MFS720885:MFT720887 MPO720885:MPP720887 MZK720885:MZL720887 NJG720885:NJH720887 NTC720885:NTD720887 OCY720885:OCZ720887 OMU720885:OMV720887 OWQ720885:OWR720887 PGM720885:PGN720887 PQI720885:PQJ720887 QAE720885:QAF720887 QKA720885:QKB720887 QTW720885:QTX720887 RDS720885:RDT720887 RNO720885:RNP720887 RXK720885:RXL720887 SHG720885:SHH720887 SRC720885:SRD720887 TAY720885:TAZ720887 TKU720885:TKV720887 TUQ720885:TUR720887 UEM720885:UEN720887 UOI720885:UOJ720887 UYE720885:UYF720887 VIA720885:VIB720887 VRW720885:VRX720887 WBS720885:WBT720887 WLO720885:WLP720887 WVK720885:WVL720887 H786421:I786423 IY786421:IZ786423 SU786421:SV786423 ACQ786421:ACR786423 AMM786421:AMN786423 AWI786421:AWJ786423 BGE786421:BGF786423 BQA786421:BQB786423 BZW786421:BZX786423 CJS786421:CJT786423 CTO786421:CTP786423 DDK786421:DDL786423 DNG786421:DNH786423 DXC786421:DXD786423 EGY786421:EGZ786423 EQU786421:EQV786423 FAQ786421:FAR786423 FKM786421:FKN786423 FUI786421:FUJ786423 GEE786421:GEF786423 GOA786421:GOB786423 GXW786421:GXX786423 HHS786421:HHT786423 HRO786421:HRP786423 IBK786421:IBL786423 ILG786421:ILH786423 IVC786421:IVD786423 JEY786421:JEZ786423 JOU786421:JOV786423 JYQ786421:JYR786423 KIM786421:KIN786423 KSI786421:KSJ786423 LCE786421:LCF786423 LMA786421:LMB786423 LVW786421:LVX786423 MFS786421:MFT786423 MPO786421:MPP786423 MZK786421:MZL786423 NJG786421:NJH786423 NTC786421:NTD786423 OCY786421:OCZ786423 OMU786421:OMV786423 OWQ786421:OWR786423 PGM786421:PGN786423 PQI786421:PQJ786423 QAE786421:QAF786423 QKA786421:QKB786423 QTW786421:QTX786423 RDS786421:RDT786423 RNO786421:RNP786423 RXK786421:RXL786423 SHG786421:SHH786423 SRC786421:SRD786423 TAY786421:TAZ786423 TKU786421:TKV786423 TUQ786421:TUR786423 UEM786421:UEN786423 UOI786421:UOJ786423 UYE786421:UYF786423 VIA786421:VIB786423 VRW786421:VRX786423 WBS786421:WBT786423 WLO786421:WLP786423 WVK786421:WVL786423 H851957:I851959 IY851957:IZ851959 SU851957:SV851959 ACQ851957:ACR851959 AMM851957:AMN851959 AWI851957:AWJ851959 BGE851957:BGF851959 BQA851957:BQB851959 BZW851957:BZX851959 CJS851957:CJT851959 CTO851957:CTP851959 DDK851957:DDL851959 DNG851957:DNH851959 DXC851957:DXD851959 EGY851957:EGZ851959 EQU851957:EQV851959 FAQ851957:FAR851959 FKM851957:FKN851959 FUI851957:FUJ851959 GEE851957:GEF851959 GOA851957:GOB851959 GXW851957:GXX851959 HHS851957:HHT851959 HRO851957:HRP851959 IBK851957:IBL851959 ILG851957:ILH851959 IVC851957:IVD851959 JEY851957:JEZ851959 JOU851957:JOV851959 JYQ851957:JYR851959 KIM851957:KIN851959 KSI851957:KSJ851959 LCE851957:LCF851959 LMA851957:LMB851959 LVW851957:LVX851959 MFS851957:MFT851959 MPO851957:MPP851959 MZK851957:MZL851959 NJG851957:NJH851959 NTC851957:NTD851959 OCY851957:OCZ851959 OMU851957:OMV851959 OWQ851957:OWR851959 PGM851957:PGN851959 PQI851957:PQJ851959 QAE851957:QAF851959 QKA851957:QKB851959 QTW851957:QTX851959 RDS851957:RDT851959 RNO851957:RNP851959 RXK851957:RXL851959 SHG851957:SHH851959 SRC851957:SRD851959 TAY851957:TAZ851959 TKU851957:TKV851959 TUQ851957:TUR851959 UEM851957:UEN851959 UOI851957:UOJ851959 UYE851957:UYF851959 VIA851957:VIB851959 VRW851957:VRX851959 WBS851957:WBT851959 WLO851957:WLP851959 WVK851957:WVL851959 H917493:I917495 IY917493:IZ917495 SU917493:SV917495 ACQ917493:ACR917495 AMM917493:AMN917495 AWI917493:AWJ917495 BGE917493:BGF917495 BQA917493:BQB917495 BZW917493:BZX917495 CJS917493:CJT917495 CTO917493:CTP917495 DDK917493:DDL917495 DNG917493:DNH917495 DXC917493:DXD917495 EGY917493:EGZ917495 EQU917493:EQV917495 FAQ917493:FAR917495 FKM917493:FKN917495 FUI917493:FUJ917495 GEE917493:GEF917495 GOA917493:GOB917495 GXW917493:GXX917495 HHS917493:HHT917495 HRO917493:HRP917495 IBK917493:IBL917495 ILG917493:ILH917495 IVC917493:IVD917495 JEY917493:JEZ917495 JOU917493:JOV917495 JYQ917493:JYR917495 KIM917493:KIN917495 KSI917493:KSJ917495 LCE917493:LCF917495 LMA917493:LMB917495 LVW917493:LVX917495 MFS917493:MFT917495 MPO917493:MPP917495 MZK917493:MZL917495 NJG917493:NJH917495 NTC917493:NTD917495 OCY917493:OCZ917495 OMU917493:OMV917495 OWQ917493:OWR917495 PGM917493:PGN917495 PQI917493:PQJ917495 QAE917493:QAF917495 QKA917493:QKB917495 QTW917493:QTX917495 RDS917493:RDT917495 RNO917493:RNP917495 RXK917493:RXL917495 SHG917493:SHH917495 SRC917493:SRD917495 TAY917493:TAZ917495 TKU917493:TKV917495 TUQ917493:TUR917495 UEM917493:UEN917495 UOI917493:UOJ917495 UYE917493:UYF917495 VIA917493:VIB917495 VRW917493:VRX917495 WBS917493:WBT917495 WLO917493:WLP917495 WVK917493:WVL917495 H983029:I983031 IY983029:IZ983031 SU983029:SV983031 ACQ983029:ACR983031 AMM983029:AMN983031 AWI983029:AWJ983031 BGE983029:BGF983031 BQA983029:BQB983031 BZW983029:BZX983031 CJS983029:CJT983031 CTO983029:CTP983031 DDK983029:DDL983031 DNG983029:DNH983031 DXC983029:DXD983031 EGY983029:EGZ983031 EQU983029:EQV983031 FAQ983029:FAR983031 FKM983029:FKN983031 FUI983029:FUJ983031 GEE983029:GEF983031 GOA983029:GOB983031 GXW983029:GXX983031 HHS983029:HHT983031 HRO983029:HRP983031 IBK983029:IBL983031 ILG983029:ILH983031 IVC983029:IVD983031 JEY983029:JEZ983031 JOU983029:JOV983031 JYQ983029:JYR983031 KIM983029:KIN983031 KSI983029:KSJ983031 LCE983029:LCF983031 LMA983029:LMB983031 LVW983029:LVX983031 MFS983029:MFT983031 MPO983029:MPP983031 MZK983029:MZL983031 NJG983029:NJH983031 NTC983029:NTD983031 OCY983029:OCZ983031 OMU983029:OMV983031 OWQ983029:OWR983031 PGM983029:PGN983031 PQI983029:PQJ983031 QAE983029:QAF983031 QKA983029:QKB983031 QTW983029:QTX983031 RDS983029:RDT983031 RNO983029:RNP983031 RXK983029:RXL983031 SHG983029:SHH983031 SRC983029:SRD983031 TAY983029:TAZ983031 TKU983029:TKV983031 TUQ983029:TUR983031 UEM983029:UEN983031 UOI983029:UOJ983031 UYE983029:UYF983031 VIA983029:VIB983031 VRW983029:VRX983031 WBS983029:WBT983031 WLO983029:WLP983031 WVK983029:WVL983031 H65518:I65520 IY65518:IZ65520 SU65518:SV65520 ACQ65518:ACR65520 AMM65518:AMN65520 AWI65518:AWJ65520 BGE65518:BGF65520 BQA65518:BQB65520 BZW65518:BZX65520 CJS65518:CJT65520 CTO65518:CTP65520 DDK65518:DDL65520 DNG65518:DNH65520 DXC65518:DXD65520 EGY65518:EGZ65520 EQU65518:EQV65520 FAQ65518:FAR65520 FKM65518:FKN65520 FUI65518:FUJ65520 GEE65518:GEF65520 GOA65518:GOB65520 GXW65518:GXX65520 HHS65518:HHT65520 HRO65518:HRP65520 IBK65518:IBL65520 ILG65518:ILH65520 IVC65518:IVD65520 JEY65518:JEZ65520 JOU65518:JOV65520 JYQ65518:JYR65520 KIM65518:KIN65520 KSI65518:KSJ65520 LCE65518:LCF65520 LMA65518:LMB65520 LVW65518:LVX65520 MFS65518:MFT65520 MPO65518:MPP65520 MZK65518:MZL65520 NJG65518:NJH65520 NTC65518:NTD65520 OCY65518:OCZ65520 OMU65518:OMV65520 OWQ65518:OWR65520 PGM65518:PGN65520 PQI65518:PQJ65520 QAE65518:QAF65520 QKA65518:QKB65520 QTW65518:QTX65520 RDS65518:RDT65520 RNO65518:RNP65520 RXK65518:RXL65520 SHG65518:SHH65520 SRC65518:SRD65520 TAY65518:TAZ65520 TKU65518:TKV65520 TUQ65518:TUR65520 UEM65518:UEN65520 UOI65518:UOJ65520 UYE65518:UYF65520 VIA65518:VIB65520 VRW65518:VRX65520 WBS65518:WBT65520 WLO65518:WLP65520 WVK65518:WVL65520 H131054:I131056 IY131054:IZ131056 SU131054:SV131056 ACQ131054:ACR131056 AMM131054:AMN131056 AWI131054:AWJ131056 BGE131054:BGF131056 BQA131054:BQB131056 BZW131054:BZX131056 CJS131054:CJT131056 CTO131054:CTP131056 DDK131054:DDL131056 DNG131054:DNH131056 DXC131054:DXD131056 EGY131054:EGZ131056 EQU131054:EQV131056 FAQ131054:FAR131056 FKM131054:FKN131056 FUI131054:FUJ131056 GEE131054:GEF131056 GOA131054:GOB131056 GXW131054:GXX131056 HHS131054:HHT131056 HRO131054:HRP131056 IBK131054:IBL131056 ILG131054:ILH131056 IVC131054:IVD131056 JEY131054:JEZ131056 JOU131054:JOV131056 JYQ131054:JYR131056 KIM131054:KIN131056 KSI131054:KSJ131056 LCE131054:LCF131056 LMA131054:LMB131056 LVW131054:LVX131056 MFS131054:MFT131056 MPO131054:MPP131056 MZK131054:MZL131056 NJG131054:NJH131056 NTC131054:NTD131056 OCY131054:OCZ131056 OMU131054:OMV131056 OWQ131054:OWR131056 PGM131054:PGN131056 PQI131054:PQJ131056 QAE131054:QAF131056 QKA131054:QKB131056 QTW131054:QTX131056 RDS131054:RDT131056 RNO131054:RNP131056 RXK131054:RXL131056 SHG131054:SHH131056 SRC131054:SRD131056 TAY131054:TAZ131056 TKU131054:TKV131056 TUQ131054:TUR131056 UEM131054:UEN131056 UOI131054:UOJ131056 UYE131054:UYF131056 VIA131054:VIB131056 VRW131054:VRX131056 WBS131054:WBT131056 WLO131054:WLP131056 WVK131054:WVL131056 H196590:I196592 IY196590:IZ196592 SU196590:SV196592 ACQ196590:ACR196592 AMM196590:AMN196592 AWI196590:AWJ196592 BGE196590:BGF196592 BQA196590:BQB196592 BZW196590:BZX196592 CJS196590:CJT196592 CTO196590:CTP196592 DDK196590:DDL196592 DNG196590:DNH196592 DXC196590:DXD196592 EGY196590:EGZ196592 EQU196590:EQV196592 FAQ196590:FAR196592 FKM196590:FKN196592 FUI196590:FUJ196592 GEE196590:GEF196592 GOA196590:GOB196592 GXW196590:GXX196592 HHS196590:HHT196592 HRO196590:HRP196592 IBK196590:IBL196592 ILG196590:ILH196592 IVC196590:IVD196592 JEY196590:JEZ196592 JOU196590:JOV196592 JYQ196590:JYR196592 KIM196590:KIN196592 KSI196590:KSJ196592 LCE196590:LCF196592 LMA196590:LMB196592 LVW196590:LVX196592 MFS196590:MFT196592 MPO196590:MPP196592 MZK196590:MZL196592 NJG196590:NJH196592 NTC196590:NTD196592 OCY196590:OCZ196592 OMU196590:OMV196592 OWQ196590:OWR196592 PGM196590:PGN196592 PQI196590:PQJ196592 QAE196590:QAF196592 QKA196590:QKB196592 QTW196590:QTX196592 RDS196590:RDT196592 RNO196590:RNP196592 RXK196590:RXL196592 SHG196590:SHH196592 SRC196590:SRD196592 TAY196590:TAZ196592 TKU196590:TKV196592 TUQ196590:TUR196592 UEM196590:UEN196592 UOI196590:UOJ196592 UYE196590:UYF196592 VIA196590:VIB196592 VRW196590:VRX196592 WBS196590:WBT196592 WLO196590:WLP196592 WVK196590:WVL196592 H262126:I262128 IY262126:IZ262128 SU262126:SV262128 ACQ262126:ACR262128 AMM262126:AMN262128 AWI262126:AWJ262128 BGE262126:BGF262128 BQA262126:BQB262128 BZW262126:BZX262128 CJS262126:CJT262128 CTO262126:CTP262128 DDK262126:DDL262128 DNG262126:DNH262128 DXC262126:DXD262128 EGY262126:EGZ262128 EQU262126:EQV262128 FAQ262126:FAR262128 FKM262126:FKN262128 FUI262126:FUJ262128 GEE262126:GEF262128 GOA262126:GOB262128 GXW262126:GXX262128 HHS262126:HHT262128 HRO262126:HRP262128 IBK262126:IBL262128 ILG262126:ILH262128 IVC262126:IVD262128 JEY262126:JEZ262128 JOU262126:JOV262128 JYQ262126:JYR262128 KIM262126:KIN262128 KSI262126:KSJ262128 LCE262126:LCF262128 LMA262126:LMB262128 LVW262126:LVX262128 MFS262126:MFT262128 MPO262126:MPP262128 MZK262126:MZL262128 NJG262126:NJH262128 NTC262126:NTD262128 OCY262126:OCZ262128 OMU262126:OMV262128 OWQ262126:OWR262128 PGM262126:PGN262128 PQI262126:PQJ262128 QAE262126:QAF262128 QKA262126:QKB262128 QTW262126:QTX262128 RDS262126:RDT262128 RNO262126:RNP262128 RXK262126:RXL262128 SHG262126:SHH262128 SRC262126:SRD262128 TAY262126:TAZ262128 TKU262126:TKV262128 TUQ262126:TUR262128 UEM262126:UEN262128 UOI262126:UOJ262128 UYE262126:UYF262128 VIA262126:VIB262128 VRW262126:VRX262128 WBS262126:WBT262128 WLO262126:WLP262128 WVK262126:WVL262128 H327662:I327664 IY327662:IZ327664 SU327662:SV327664 ACQ327662:ACR327664 AMM327662:AMN327664 AWI327662:AWJ327664 BGE327662:BGF327664 BQA327662:BQB327664 BZW327662:BZX327664 CJS327662:CJT327664 CTO327662:CTP327664 DDK327662:DDL327664 DNG327662:DNH327664 DXC327662:DXD327664 EGY327662:EGZ327664 EQU327662:EQV327664 FAQ327662:FAR327664 FKM327662:FKN327664 FUI327662:FUJ327664 GEE327662:GEF327664 GOA327662:GOB327664 GXW327662:GXX327664 HHS327662:HHT327664 HRO327662:HRP327664 IBK327662:IBL327664 ILG327662:ILH327664 IVC327662:IVD327664 JEY327662:JEZ327664 JOU327662:JOV327664 JYQ327662:JYR327664 KIM327662:KIN327664 KSI327662:KSJ327664 LCE327662:LCF327664 LMA327662:LMB327664 LVW327662:LVX327664 MFS327662:MFT327664 MPO327662:MPP327664 MZK327662:MZL327664 NJG327662:NJH327664 NTC327662:NTD327664 OCY327662:OCZ327664 OMU327662:OMV327664 OWQ327662:OWR327664 PGM327662:PGN327664 PQI327662:PQJ327664 QAE327662:QAF327664 QKA327662:QKB327664 QTW327662:QTX327664 RDS327662:RDT327664 RNO327662:RNP327664 RXK327662:RXL327664 SHG327662:SHH327664 SRC327662:SRD327664 TAY327662:TAZ327664 TKU327662:TKV327664 TUQ327662:TUR327664 UEM327662:UEN327664 UOI327662:UOJ327664 UYE327662:UYF327664 VIA327662:VIB327664 VRW327662:VRX327664 WBS327662:WBT327664 WLO327662:WLP327664 WVK327662:WVL327664 H393198:I393200 IY393198:IZ393200 SU393198:SV393200 ACQ393198:ACR393200 AMM393198:AMN393200 AWI393198:AWJ393200 BGE393198:BGF393200 BQA393198:BQB393200 BZW393198:BZX393200 CJS393198:CJT393200 CTO393198:CTP393200 DDK393198:DDL393200 DNG393198:DNH393200 DXC393198:DXD393200 EGY393198:EGZ393200 EQU393198:EQV393200 FAQ393198:FAR393200 FKM393198:FKN393200 FUI393198:FUJ393200 GEE393198:GEF393200 GOA393198:GOB393200 GXW393198:GXX393200 HHS393198:HHT393200 HRO393198:HRP393200 IBK393198:IBL393200 ILG393198:ILH393200 IVC393198:IVD393200 JEY393198:JEZ393200 JOU393198:JOV393200 JYQ393198:JYR393200 KIM393198:KIN393200 KSI393198:KSJ393200 LCE393198:LCF393200 LMA393198:LMB393200 LVW393198:LVX393200 MFS393198:MFT393200 MPO393198:MPP393200 MZK393198:MZL393200 NJG393198:NJH393200 NTC393198:NTD393200 OCY393198:OCZ393200 OMU393198:OMV393200 OWQ393198:OWR393200 PGM393198:PGN393200 PQI393198:PQJ393200 QAE393198:QAF393200 QKA393198:QKB393200 QTW393198:QTX393200 RDS393198:RDT393200 RNO393198:RNP393200 RXK393198:RXL393200 SHG393198:SHH393200 SRC393198:SRD393200 TAY393198:TAZ393200 TKU393198:TKV393200 TUQ393198:TUR393200 UEM393198:UEN393200 UOI393198:UOJ393200 UYE393198:UYF393200 VIA393198:VIB393200 VRW393198:VRX393200 WBS393198:WBT393200 WLO393198:WLP393200 WVK393198:WVL393200 H458734:I458736 IY458734:IZ458736 SU458734:SV458736 ACQ458734:ACR458736 AMM458734:AMN458736 AWI458734:AWJ458736 BGE458734:BGF458736 BQA458734:BQB458736 BZW458734:BZX458736 CJS458734:CJT458736 CTO458734:CTP458736 DDK458734:DDL458736 DNG458734:DNH458736 DXC458734:DXD458736 EGY458734:EGZ458736 EQU458734:EQV458736 FAQ458734:FAR458736 FKM458734:FKN458736 FUI458734:FUJ458736 GEE458734:GEF458736 GOA458734:GOB458736 GXW458734:GXX458736 HHS458734:HHT458736 HRO458734:HRP458736 IBK458734:IBL458736 ILG458734:ILH458736 IVC458734:IVD458736 JEY458734:JEZ458736 JOU458734:JOV458736 JYQ458734:JYR458736 KIM458734:KIN458736 KSI458734:KSJ458736 LCE458734:LCF458736 LMA458734:LMB458736 LVW458734:LVX458736 MFS458734:MFT458736 MPO458734:MPP458736 MZK458734:MZL458736 NJG458734:NJH458736 NTC458734:NTD458736 OCY458734:OCZ458736 OMU458734:OMV458736 OWQ458734:OWR458736 PGM458734:PGN458736 PQI458734:PQJ458736 QAE458734:QAF458736 QKA458734:QKB458736 QTW458734:QTX458736 RDS458734:RDT458736 RNO458734:RNP458736 RXK458734:RXL458736 SHG458734:SHH458736 SRC458734:SRD458736 TAY458734:TAZ458736 TKU458734:TKV458736 TUQ458734:TUR458736 UEM458734:UEN458736 UOI458734:UOJ458736 UYE458734:UYF458736 VIA458734:VIB458736 VRW458734:VRX458736 WBS458734:WBT458736 WLO458734:WLP458736 WVK458734:WVL458736 H524270:I524272 IY524270:IZ524272 SU524270:SV524272 ACQ524270:ACR524272 AMM524270:AMN524272 AWI524270:AWJ524272 BGE524270:BGF524272 BQA524270:BQB524272 BZW524270:BZX524272 CJS524270:CJT524272 CTO524270:CTP524272 DDK524270:DDL524272 DNG524270:DNH524272 DXC524270:DXD524272 EGY524270:EGZ524272 EQU524270:EQV524272 FAQ524270:FAR524272 FKM524270:FKN524272 FUI524270:FUJ524272 GEE524270:GEF524272 GOA524270:GOB524272 GXW524270:GXX524272 HHS524270:HHT524272 HRO524270:HRP524272 IBK524270:IBL524272 ILG524270:ILH524272 IVC524270:IVD524272 JEY524270:JEZ524272 JOU524270:JOV524272 JYQ524270:JYR524272 KIM524270:KIN524272 KSI524270:KSJ524272 LCE524270:LCF524272 LMA524270:LMB524272 LVW524270:LVX524272 MFS524270:MFT524272 MPO524270:MPP524272 MZK524270:MZL524272 NJG524270:NJH524272 NTC524270:NTD524272 OCY524270:OCZ524272 OMU524270:OMV524272 OWQ524270:OWR524272 PGM524270:PGN524272 PQI524270:PQJ524272 QAE524270:QAF524272 QKA524270:QKB524272 QTW524270:QTX524272 RDS524270:RDT524272 RNO524270:RNP524272 RXK524270:RXL524272 SHG524270:SHH524272 SRC524270:SRD524272 TAY524270:TAZ524272 TKU524270:TKV524272 TUQ524270:TUR524272 UEM524270:UEN524272 UOI524270:UOJ524272 UYE524270:UYF524272 VIA524270:VIB524272 VRW524270:VRX524272 WBS524270:WBT524272 WLO524270:WLP524272 WVK524270:WVL524272 H589806:I589808 IY589806:IZ589808 SU589806:SV589808 ACQ589806:ACR589808 AMM589806:AMN589808 AWI589806:AWJ589808 BGE589806:BGF589808 BQA589806:BQB589808 BZW589806:BZX589808 CJS589806:CJT589808 CTO589806:CTP589808 DDK589806:DDL589808 DNG589806:DNH589808 DXC589806:DXD589808 EGY589806:EGZ589808 EQU589806:EQV589808 FAQ589806:FAR589808 FKM589806:FKN589808 FUI589806:FUJ589808 GEE589806:GEF589808 GOA589806:GOB589808 GXW589806:GXX589808 HHS589806:HHT589808 HRO589806:HRP589808 IBK589806:IBL589808 ILG589806:ILH589808 IVC589806:IVD589808 JEY589806:JEZ589808 JOU589806:JOV589808 JYQ589806:JYR589808 KIM589806:KIN589808 KSI589806:KSJ589808 LCE589806:LCF589808 LMA589806:LMB589808 LVW589806:LVX589808 MFS589806:MFT589808 MPO589806:MPP589808 MZK589806:MZL589808 NJG589806:NJH589808 NTC589806:NTD589808 OCY589806:OCZ589808 OMU589806:OMV589808 OWQ589806:OWR589808 PGM589806:PGN589808 PQI589806:PQJ589808 QAE589806:QAF589808 QKA589806:QKB589808 QTW589806:QTX589808 RDS589806:RDT589808 RNO589806:RNP589808 RXK589806:RXL589808 SHG589806:SHH589808 SRC589806:SRD589808 TAY589806:TAZ589808 TKU589806:TKV589808 TUQ589806:TUR589808 UEM589806:UEN589808 UOI589806:UOJ589808 UYE589806:UYF589808 VIA589806:VIB589808 VRW589806:VRX589808 WBS589806:WBT589808 WLO589806:WLP589808 WVK589806:WVL589808 H655342:I655344 IY655342:IZ655344 SU655342:SV655344 ACQ655342:ACR655344 AMM655342:AMN655344 AWI655342:AWJ655344 BGE655342:BGF655344 BQA655342:BQB655344 BZW655342:BZX655344 CJS655342:CJT655344 CTO655342:CTP655344 DDK655342:DDL655344 DNG655342:DNH655344 DXC655342:DXD655344 EGY655342:EGZ655344 EQU655342:EQV655344 FAQ655342:FAR655344 FKM655342:FKN655344 FUI655342:FUJ655344 GEE655342:GEF655344 GOA655342:GOB655344 GXW655342:GXX655344 HHS655342:HHT655344 HRO655342:HRP655344 IBK655342:IBL655344 ILG655342:ILH655344 IVC655342:IVD655344 JEY655342:JEZ655344 JOU655342:JOV655344 JYQ655342:JYR655344 KIM655342:KIN655344 KSI655342:KSJ655344 LCE655342:LCF655344 LMA655342:LMB655344 LVW655342:LVX655344 MFS655342:MFT655344 MPO655342:MPP655344 MZK655342:MZL655344 NJG655342:NJH655344 NTC655342:NTD655344 OCY655342:OCZ655344 OMU655342:OMV655344 OWQ655342:OWR655344 PGM655342:PGN655344 PQI655342:PQJ655344 QAE655342:QAF655344 QKA655342:QKB655344 QTW655342:QTX655344 RDS655342:RDT655344 RNO655342:RNP655344 RXK655342:RXL655344 SHG655342:SHH655344 SRC655342:SRD655344 TAY655342:TAZ655344 TKU655342:TKV655344 TUQ655342:TUR655344 UEM655342:UEN655344 UOI655342:UOJ655344 UYE655342:UYF655344 VIA655342:VIB655344 VRW655342:VRX655344 WBS655342:WBT655344 WLO655342:WLP655344 WVK655342:WVL655344 H720878:I720880 IY720878:IZ720880 SU720878:SV720880 ACQ720878:ACR720880 AMM720878:AMN720880 AWI720878:AWJ720880 BGE720878:BGF720880 BQA720878:BQB720880 BZW720878:BZX720880 CJS720878:CJT720880 CTO720878:CTP720880 DDK720878:DDL720880 DNG720878:DNH720880 DXC720878:DXD720880 EGY720878:EGZ720880 EQU720878:EQV720880 FAQ720878:FAR720880 FKM720878:FKN720880 FUI720878:FUJ720880 GEE720878:GEF720880 GOA720878:GOB720880 GXW720878:GXX720880 HHS720878:HHT720880 HRO720878:HRP720880 IBK720878:IBL720880 ILG720878:ILH720880 IVC720878:IVD720880 JEY720878:JEZ720880 JOU720878:JOV720880 JYQ720878:JYR720880 KIM720878:KIN720880 KSI720878:KSJ720880 LCE720878:LCF720880 LMA720878:LMB720880 LVW720878:LVX720880 MFS720878:MFT720880 MPO720878:MPP720880 MZK720878:MZL720880 NJG720878:NJH720880 NTC720878:NTD720880 OCY720878:OCZ720880 OMU720878:OMV720880 OWQ720878:OWR720880 PGM720878:PGN720880 PQI720878:PQJ720880 QAE720878:QAF720880 QKA720878:QKB720880 QTW720878:QTX720880 RDS720878:RDT720880 RNO720878:RNP720880 RXK720878:RXL720880 SHG720878:SHH720880 SRC720878:SRD720880 TAY720878:TAZ720880 TKU720878:TKV720880 TUQ720878:TUR720880 UEM720878:UEN720880 UOI720878:UOJ720880 UYE720878:UYF720880 VIA720878:VIB720880 VRW720878:VRX720880 WBS720878:WBT720880 WLO720878:WLP720880 WVK720878:WVL720880 H786414:I786416 IY786414:IZ786416 SU786414:SV786416 ACQ786414:ACR786416 AMM786414:AMN786416 AWI786414:AWJ786416 BGE786414:BGF786416 BQA786414:BQB786416 BZW786414:BZX786416 CJS786414:CJT786416 CTO786414:CTP786416 DDK786414:DDL786416 DNG786414:DNH786416 DXC786414:DXD786416 EGY786414:EGZ786416 EQU786414:EQV786416 FAQ786414:FAR786416 FKM786414:FKN786416 FUI786414:FUJ786416 GEE786414:GEF786416 GOA786414:GOB786416 GXW786414:GXX786416 HHS786414:HHT786416 HRO786414:HRP786416 IBK786414:IBL786416 ILG786414:ILH786416 IVC786414:IVD786416 JEY786414:JEZ786416 JOU786414:JOV786416 JYQ786414:JYR786416 KIM786414:KIN786416 KSI786414:KSJ786416 LCE786414:LCF786416 LMA786414:LMB786416 LVW786414:LVX786416 MFS786414:MFT786416 MPO786414:MPP786416 MZK786414:MZL786416 NJG786414:NJH786416 NTC786414:NTD786416 OCY786414:OCZ786416 OMU786414:OMV786416 OWQ786414:OWR786416 PGM786414:PGN786416 PQI786414:PQJ786416 QAE786414:QAF786416 QKA786414:QKB786416 QTW786414:QTX786416 RDS786414:RDT786416 RNO786414:RNP786416 RXK786414:RXL786416 SHG786414:SHH786416 SRC786414:SRD786416 TAY786414:TAZ786416 TKU786414:TKV786416 TUQ786414:TUR786416 UEM786414:UEN786416 UOI786414:UOJ786416 UYE786414:UYF786416 VIA786414:VIB786416 VRW786414:VRX786416 WBS786414:WBT786416 WLO786414:WLP786416 WVK786414:WVL786416 H851950:I851952 IY851950:IZ851952 SU851950:SV851952 ACQ851950:ACR851952 AMM851950:AMN851952 AWI851950:AWJ851952 BGE851950:BGF851952 BQA851950:BQB851952 BZW851950:BZX851952 CJS851950:CJT851952 CTO851950:CTP851952 DDK851950:DDL851952 DNG851950:DNH851952 DXC851950:DXD851952 EGY851950:EGZ851952 EQU851950:EQV851952 FAQ851950:FAR851952 FKM851950:FKN851952 FUI851950:FUJ851952 GEE851950:GEF851952 GOA851950:GOB851952 GXW851950:GXX851952 HHS851950:HHT851952 HRO851950:HRP851952 IBK851950:IBL851952 ILG851950:ILH851952 IVC851950:IVD851952 JEY851950:JEZ851952 JOU851950:JOV851952 JYQ851950:JYR851952 KIM851950:KIN851952 KSI851950:KSJ851952 LCE851950:LCF851952 LMA851950:LMB851952 LVW851950:LVX851952 MFS851950:MFT851952 MPO851950:MPP851952 MZK851950:MZL851952 NJG851950:NJH851952 NTC851950:NTD851952 OCY851950:OCZ851952 OMU851950:OMV851952 OWQ851950:OWR851952 PGM851950:PGN851952 PQI851950:PQJ851952 QAE851950:QAF851952 QKA851950:QKB851952 QTW851950:QTX851952 RDS851950:RDT851952 RNO851950:RNP851952 RXK851950:RXL851952 SHG851950:SHH851952 SRC851950:SRD851952 TAY851950:TAZ851952 TKU851950:TKV851952 TUQ851950:TUR851952 UEM851950:UEN851952 UOI851950:UOJ851952 UYE851950:UYF851952 VIA851950:VIB851952 VRW851950:VRX851952 WBS851950:WBT851952 WLO851950:WLP851952 WVK851950:WVL851952 H917486:I917488 IY917486:IZ917488 SU917486:SV917488 ACQ917486:ACR917488 AMM917486:AMN917488 AWI917486:AWJ917488 BGE917486:BGF917488 BQA917486:BQB917488 BZW917486:BZX917488 CJS917486:CJT917488 CTO917486:CTP917488 DDK917486:DDL917488 DNG917486:DNH917488 DXC917486:DXD917488 EGY917486:EGZ917488 EQU917486:EQV917488 FAQ917486:FAR917488 FKM917486:FKN917488 FUI917486:FUJ917488 GEE917486:GEF917488 GOA917486:GOB917488 GXW917486:GXX917488 HHS917486:HHT917488 HRO917486:HRP917488 IBK917486:IBL917488 ILG917486:ILH917488 IVC917486:IVD917488 JEY917486:JEZ917488 JOU917486:JOV917488 JYQ917486:JYR917488 KIM917486:KIN917488 KSI917486:KSJ917488 LCE917486:LCF917488 LMA917486:LMB917488 LVW917486:LVX917488 MFS917486:MFT917488 MPO917486:MPP917488 MZK917486:MZL917488 NJG917486:NJH917488 NTC917486:NTD917488 OCY917486:OCZ917488 OMU917486:OMV917488 OWQ917486:OWR917488 PGM917486:PGN917488 PQI917486:PQJ917488 QAE917486:QAF917488 QKA917486:QKB917488 QTW917486:QTX917488 RDS917486:RDT917488 RNO917486:RNP917488 RXK917486:RXL917488 SHG917486:SHH917488 SRC917486:SRD917488 TAY917486:TAZ917488 TKU917486:TKV917488 TUQ917486:TUR917488 UEM917486:UEN917488 UOI917486:UOJ917488 UYE917486:UYF917488 VIA917486:VIB917488 VRW917486:VRX917488 WBS917486:WBT917488 WLO917486:WLP917488 WVK917486:WVL917488 H983022:I983024 IY983022:IZ983024 SU983022:SV983024 ACQ983022:ACR983024 AMM983022:AMN983024 AWI983022:AWJ983024 BGE983022:BGF983024 BQA983022:BQB983024 BZW983022:BZX983024 CJS983022:CJT983024 CTO983022:CTP983024 DDK983022:DDL983024 DNG983022:DNH983024 DXC983022:DXD983024 EGY983022:EGZ983024 EQU983022:EQV983024 FAQ983022:FAR983024 FKM983022:FKN983024 FUI983022:FUJ983024 GEE983022:GEF983024 GOA983022:GOB983024 GXW983022:GXX983024 HHS983022:HHT983024 HRO983022:HRP983024 IBK983022:IBL983024 ILG983022:ILH983024 IVC983022:IVD983024 JEY983022:JEZ983024 JOU983022:JOV983024 JYQ983022:JYR983024 KIM983022:KIN983024 KSI983022:KSJ983024 LCE983022:LCF983024 LMA983022:LMB983024 LVW983022:LVX983024 MFS983022:MFT983024 MPO983022:MPP983024 MZK983022:MZL983024 NJG983022:NJH983024 NTC983022:NTD983024 OCY983022:OCZ983024 OMU983022:OMV983024 OWQ983022:OWR983024 PGM983022:PGN983024 PQI983022:PQJ983024 QAE983022:QAF983024 QKA983022:QKB983024 QTW983022:QTX983024 RDS983022:RDT983024 RNO983022:RNP983024 RXK983022:RXL983024 SHG983022:SHH983024 SRC983022:SRD983024 TAY983022:TAZ983024 TKU983022:TKV983024 TUQ983022:TUR983024 UEM983022:UEN983024 UOI983022:UOJ983024 UYE983022:UYF983024 VIA983022:VIB983024 VRW983022:VRX983024 WBS983022:WBT983024 WLO983022:WLP983024 WVK983022:WVL983024 H65512:I65516 IY65512:IZ65516 SU65512:SV65516 ACQ65512:ACR65516 AMM65512:AMN65516 AWI65512:AWJ65516 BGE65512:BGF65516 BQA65512:BQB65516 BZW65512:BZX65516 CJS65512:CJT65516 CTO65512:CTP65516 DDK65512:DDL65516 DNG65512:DNH65516 DXC65512:DXD65516 EGY65512:EGZ65516 EQU65512:EQV65516 FAQ65512:FAR65516 FKM65512:FKN65516 FUI65512:FUJ65516 GEE65512:GEF65516 GOA65512:GOB65516 GXW65512:GXX65516 HHS65512:HHT65516 HRO65512:HRP65516 IBK65512:IBL65516 ILG65512:ILH65516 IVC65512:IVD65516 JEY65512:JEZ65516 JOU65512:JOV65516 JYQ65512:JYR65516 KIM65512:KIN65516 KSI65512:KSJ65516 LCE65512:LCF65516 LMA65512:LMB65516 LVW65512:LVX65516 MFS65512:MFT65516 MPO65512:MPP65516 MZK65512:MZL65516 NJG65512:NJH65516 NTC65512:NTD65516 OCY65512:OCZ65516 OMU65512:OMV65516 OWQ65512:OWR65516 PGM65512:PGN65516 PQI65512:PQJ65516 QAE65512:QAF65516 QKA65512:QKB65516 QTW65512:QTX65516 RDS65512:RDT65516 RNO65512:RNP65516 RXK65512:RXL65516 SHG65512:SHH65516 SRC65512:SRD65516 TAY65512:TAZ65516 TKU65512:TKV65516 TUQ65512:TUR65516 UEM65512:UEN65516 UOI65512:UOJ65516 UYE65512:UYF65516 VIA65512:VIB65516 VRW65512:VRX65516 WBS65512:WBT65516 WLO65512:WLP65516 WVK65512:WVL65516 H131048:I131052 IY131048:IZ131052 SU131048:SV131052 ACQ131048:ACR131052 AMM131048:AMN131052 AWI131048:AWJ131052 BGE131048:BGF131052 BQA131048:BQB131052 BZW131048:BZX131052 CJS131048:CJT131052 CTO131048:CTP131052 DDK131048:DDL131052 DNG131048:DNH131052 DXC131048:DXD131052 EGY131048:EGZ131052 EQU131048:EQV131052 FAQ131048:FAR131052 FKM131048:FKN131052 FUI131048:FUJ131052 GEE131048:GEF131052 GOA131048:GOB131052 GXW131048:GXX131052 HHS131048:HHT131052 HRO131048:HRP131052 IBK131048:IBL131052 ILG131048:ILH131052 IVC131048:IVD131052 JEY131048:JEZ131052 JOU131048:JOV131052 JYQ131048:JYR131052 KIM131048:KIN131052 KSI131048:KSJ131052 LCE131048:LCF131052 LMA131048:LMB131052 LVW131048:LVX131052 MFS131048:MFT131052 MPO131048:MPP131052 MZK131048:MZL131052 NJG131048:NJH131052 NTC131048:NTD131052 OCY131048:OCZ131052 OMU131048:OMV131052 OWQ131048:OWR131052 PGM131048:PGN131052 PQI131048:PQJ131052 QAE131048:QAF131052 QKA131048:QKB131052 QTW131048:QTX131052 RDS131048:RDT131052 RNO131048:RNP131052 RXK131048:RXL131052 SHG131048:SHH131052 SRC131048:SRD131052 TAY131048:TAZ131052 TKU131048:TKV131052 TUQ131048:TUR131052 UEM131048:UEN131052 UOI131048:UOJ131052 UYE131048:UYF131052 VIA131048:VIB131052 VRW131048:VRX131052 WBS131048:WBT131052 WLO131048:WLP131052 WVK131048:WVL131052 H196584:I196588 IY196584:IZ196588 SU196584:SV196588 ACQ196584:ACR196588 AMM196584:AMN196588 AWI196584:AWJ196588 BGE196584:BGF196588 BQA196584:BQB196588 BZW196584:BZX196588 CJS196584:CJT196588 CTO196584:CTP196588 DDK196584:DDL196588 DNG196584:DNH196588 DXC196584:DXD196588 EGY196584:EGZ196588 EQU196584:EQV196588 FAQ196584:FAR196588 FKM196584:FKN196588 FUI196584:FUJ196588 GEE196584:GEF196588 GOA196584:GOB196588 GXW196584:GXX196588 HHS196584:HHT196588 HRO196584:HRP196588 IBK196584:IBL196588 ILG196584:ILH196588 IVC196584:IVD196588 JEY196584:JEZ196588 JOU196584:JOV196588 JYQ196584:JYR196588 KIM196584:KIN196588 KSI196584:KSJ196588 LCE196584:LCF196588 LMA196584:LMB196588 LVW196584:LVX196588 MFS196584:MFT196588 MPO196584:MPP196588 MZK196584:MZL196588 NJG196584:NJH196588 NTC196584:NTD196588 OCY196584:OCZ196588 OMU196584:OMV196588 OWQ196584:OWR196588 PGM196584:PGN196588 PQI196584:PQJ196588 QAE196584:QAF196588 QKA196584:QKB196588 QTW196584:QTX196588 RDS196584:RDT196588 RNO196584:RNP196588 RXK196584:RXL196588 SHG196584:SHH196588 SRC196584:SRD196588 TAY196584:TAZ196588 TKU196584:TKV196588 TUQ196584:TUR196588 UEM196584:UEN196588 UOI196584:UOJ196588 UYE196584:UYF196588 VIA196584:VIB196588 VRW196584:VRX196588 WBS196584:WBT196588 WLO196584:WLP196588 WVK196584:WVL196588 H262120:I262124 IY262120:IZ262124 SU262120:SV262124 ACQ262120:ACR262124 AMM262120:AMN262124 AWI262120:AWJ262124 BGE262120:BGF262124 BQA262120:BQB262124 BZW262120:BZX262124 CJS262120:CJT262124 CTO262120:CTP262124 DDK262120:DDL262124 DNG262120:DNH262124 DXC262120:DXD262124 EGY262120:EGZ262124 EQU262120:EQV262124 FAQ262120:FAR262124 FKM262120:FKN262124 FUI262120:FUJ262124 GEE262120:GEF262124 GOA262120:GOB262124 GXW262120:GXX262124 HHS262120:HHT262124 HRO262120:HRP262124 IBK262120:IBL262124 ILG262120:ILH262124 IVC262120:IVD262124 JEY262120:JEZ262124 JOU262120:JOV262124 JYQ262120:JYR262124 KIM262120:KIN262124 KSI262120:KSJ262124 LCE262120:LCF262124 LMA262120:LMB262124 LVW262120:LVX262124 MFS262120:MFT262124 MPO262120:MPP262124 MZK262120:MZL262124 NJG262120:NJH262124 NTC262120:NTD262124 OCY262120:OCZ262124 OMU262120:OMV262124 OWQ262120:OWR262124 PGM262120:PGN262124 PQI262120:PQJ262124 QAE262120:QAF262124 QKA262120:QKB262124 QTW262120:QTX262124 RDS262120:RDT262124 RNO262120:RNP262124 RXK262120:RXL262124 SHG262120:SHH262124 SRC262120:SRD262124 TAY262120:TAZ262124 TKU262120:TKV262124 TUQ262120:TUR262124 UEM262120:UEN262124 UOI262120:UOJ262124 UYE262120:UYF262124 VIA262120:VIB262124 VRW262120:VRX262124 WBS262120:WBT262124 WLO262120:WLP262124 WVK262120:WVL262124 H327656:I327660 IY327656:IZ327660 SU327656:SV327660 ACQ327656:ACR327660 AMM327656:AMN327660 AWI327656:AWJ327660 BGE327656:BGF327660 BQA327656:BQB327660 BZW327656:BZX327660 CJS327656:CJT327660 CTO327656:CTP327660 DDK327656:DDL327660 DNG327656:DNH327660 DXC327656:DXD327660 EGY327656:EGZ327660 EQU327656:EQV327660 FAQ327656:FAR327660 FKM327656:FKN327660 FUI327656:FUJ327660 GEE327656:GEF327660 GOA327656:GOB327660 GXW327656:GXX327660 HHS327656:HHT327660 HRO327656:HRP327660 IBK327656:IBL327660 ILG327656:ILH327660 IVC327656:IVD327660 JEY327656:JEZ327660 JOU327656:JOV327660 JYQ327656:JYR327660 KIM327656:KIN327660 KSI327656:KSJ327660 LCE327656:LCF327660 LMA327656:LMB327660 LVW327656:LVX327660 MFS327656:MFT327660 MPO327656:MPP327660 MZK327656:MZL327660 NJG327656:NJH327660 NTC327656:NTD327660 OCY327656:OCZ327660 OMU327656:OMV327660 OWQ327656:OWR327660 PGM327656:PGN327660 PQI327656:PQJ327660 QAE327656:QAF327660 QKA327656:QKB327660 QTW327656:QTX327660 RDS327656:RDT327660 RNO327656:RNP327660 RXK327656:RXL327660 SHG327656:SHH327660 SRC327656:SRD327660 TAY327656:TAZ327660 TKU327656:TKV327660 TUQ327656:TUR327660 UEM327656:UEN327660 UOI327656:UOJ327660 UYE327656:UYF327660 VIA327656:VIB327660 VRW327656:VRX327660 WBS327656:WBT327660 WLO327656:WLP327660 WVK327656:WVL327660 H393192:I393196 IY393192:IZ393196 SU393192:SV393196 ACQ393192:ACR393196 AMM393192:AMN393196 AWI393192:AWJ393196 BGE393192:BGF393196 BQA393192:BQB393196 BZW393192:BZX393196 CJS393192:CJT393196 CTO393192:CTP393196 DDK393192:DDL393196 DNG393192:DNH393196 DXC393192:DXD393196 EGY393192:EGZ393196 EQU393192:EQV393196 FAQ393192:FAR393196 FKM393192:FKN393196 FUI393192:FUJ393196 GEE393192:GEF393196 GOA393192:GOB393196 GXW393192:GXX393196 HHS393192:HHT393196 HRO393192:HRP393196 IBK393192:IBL393196 ILG393192:ILH393196 IVC393192:IVD393196 JEY393192:JEZ393196 JOU393192:JOV393196 JYQ393192:JYR393196 KIM393192:KIN393196 KSI393192:KSJ393196 LCE393192:LCF393196 LMA393192:LMB393196 LVW393192:LVX393196 MFS393192:MFT393196 MPO393192:MPP393196 MZK393192:MZL393196 NJG393192:NJH393196 NTC393192:NTD393196 OCY393192:OCZ393196 OMU393192:OMV393196 OWQ393192:OWR393196 PGM393192:PGN393196 PQI393192:PQJ393196 QAE393192:QAF393196 QKA393192:QKB393196 QTW393192:QTX393196 RDS393192:RDT393196 RNO393192:RNP393196 RXK393192:RXL393196 SHG393192:SHH393196 SRC393192:SRD393196 TAY393192:TAZ393196 TKU393192:TKV393196 TUQ393192:TUR393196 UEM393192:UEN393196 UOI393192:UOJ393196 UYE393192:UYF393196 VIA393192:VIB393196 VRW393192:VRX393196 WBS393192:WBT393196 WLO393192:WLP393196 WVK393192:WVL393196 H458728:I458732 IY458728:IZ458732 SU458728:SV458732 ACQ458728:ACR458732 AMM458728:AMN458732 AWI458728:AWJ458732 BGE458728:BGF458732 BQA458728:BQB458732 BZW458728:BZX458732 CJS458728:CJT458732 CTO458728:CTP458732 DDK458728:DDL458732 DNG458728:DNH458732 DXC458728:DXD458732 EGY458728:EGZ458732 EQU458728:EQV458732 FAQ458728:FAR458732 FKM458728:FKN458732 FUI458728:FUJ458732 GEE458728:GEF458732 GOA458728:GOB458732 GXW458728:GXX458732 HHS458728:HHT458732 HRO458728:HRP458732 IBK458728:IBL458732 ILG458728:ILH458732 IVC458728:IVD458732 JEY458728:JEZ458732 JOU458728:JOV458732 JYQ458728:JYR458732 KIM458728:KIN458732 KSI458728:KSJ458732 LCE458728:LCF458732 LMA458728:LMB458732 LVW458728:LVX458732 MFS458728:MFT458732 MPO458728:MPP458732 MZK458728:MZL458732 NJG458728:NJH458732 NTC458728:NTD458732 OCY458728:OCZ458732 OMU458728:OMV458732 OWQ458728:OWR458732 PGM458728:PGN458732 PQI458728:PQJ458732 QAE458728:QAF458732 QKA458728:QKB458732 QTW458728:QTX458732 RDS458728:RDT458732 RNO458728:RNP458732 RXK458728:RXL458732 SHG458728:SHH458732 SRC458728:SRD458732 TAY458728:TAZ458732 TKU458728:TKV458732 TUQ458728:TUR458732 UEM458728:UEN458732 UOI458728:UOJ458732 UYE458728:UYF458732 VIA458728:VIB458732 VRW458728:VRX458732 WBS458728:WBT458732 WLO458728:WLP458732 WVK458728:WVL458732 H524264:I524268 IY524264:IZ524268 SU524264:SV524268 ACQ524264:ACR524268 AMM524264:AMN524268 AWI524264:AWJ524268 BGE524264:BGF524268 BQA524264:BQB524268 BZW524264:BZX524268 CJS524264:CJT524268 CTO524264:CTP524268 DDK524264:DDL524268 DNG524264:DNH524268 DXC524264:DXD524268 EGY524264:EGZ524268 EQU524264:EQV524268 FAQ524264:FAR524268 FKM524264:FKN524268 FUI524264:FUJ524268 GEE524264:GEF524268 GOA524264:GOB524268 GXW524264:GXX524268 HHS524264:HHT524268 HRO524264:HRP524268 IBK524264:IBL524268 ILG524264:ILH524268 IVC524264:IVD524268 JEY524264:JEZ524268 JOU524264:JOV524268 JYQ524264:JYR524268 KIM524264:KIN524268 KSI524264:KSJ524268 LCE524264:LCF524268 LMA524264:LMB524268 LVW524264:LVX524268 MFS524264:MFT524268 MPO524264:MPP524268 MZK524264:MZL524268 NJG524264:NJH524268 NTC524264:NTD524268 OCY524264:OCZ524268 OMU524264:OMV524268 OWQ524264:OWR524268 PGM524264:PGN524268 PQI524264:PQJ524268 QAE524264:QAF524268 QKA524264:QKB524268 QTW524264:QTX524268 RDS524264:RDT524268 RNO524264:RNP524268 RXK524264:RXL524268 SHG524264:SHH524268 SRC524264:SRD524268 TAY524264:TAZ524268 TKU524264:TKV524268 TUQ524264:TUR524268 UEM524264:UEN524268 UOI524264:UOJ524268 UYE524264:UYF524268 VIA524264:VIB524268 VRW524264:VRX524268 WBS524264:WBT524268 WLO524264:WLP524268 WVK524264:WVL524268 H589800:I589804 IY589800:IZ589804 SU589800:SV589804 ACQ589800:ACR589804 AMM589800:AMN589804 AWI589800:AWJ589804 BGE589800:BGF589804 BQA589800:BQB589804 BZW589800:BZX589804 CJS589800:CJT589804 CTO589800:CTP589804 DDK589800:DDL589804 DNG589800:DNH589804 DXC589800:DXD589804 EGY589800:EGZ589804 EQU589800:EQV589804 FAQ589800:FAR589804 FKM589800:FKN589804 FUI589800:FUJ589804 GEE589800:GEF589804 GOA589800:GOB589804 GXW589800:GXX589804 HHS589800:HHT589804 HRO589800:HRP589804 IBK589800:IBL589804 ILG589800:ILH589804 IVC589800:IVD589804 JEY589800:JEZ589804 JOU589800:JOV589804 JYQ589800:JYR589804 KIM589800:KIN589804 KSI589800:KSJ589804 LCE589800:LCF589804 LMA589800:LMB589804 LVW589800:LVX589804 MFS589800:MFT589804 MPO589800:MPP589804 MZK589800:MZL589804 NJG589800:NJH589804 NTC589800:NTD589804 OCY589800:OCZ589804 OMU589800:OMV589804 OWQ589800:OWR589804 PGM589800:PGN589804 PQI589800:PQJ589804 QAE589800:QAF589804 QKA589800:QKB589804 QTW589800:QTX589804 RDS589800:RDT589804 RNO589800:RNP589804 RXK589800:RXL589804 SHG589800:SHH589804 SRC589800:SRD589804 TAY589800:TAZ589804 TKU589800:TKV589804 TUQ589800:TUR589804 UEM589800:UEN589804 UOI589800:UOJ589804 UYE589800:UYF589804 VIA589800:VIB589804 VRW589800:VRX589804 WBS589800:WBT589804 WLO589800:WLP589804 WVK589800:WVL589804 H655336:I655340 IY655336:IZ655340 SU655336:SV655340 ACQ655336:ACR655340 AMM655336:AMN655340 AWI655336:AWJ655340 BGE655336:BGF655340 BQA655336:BQB655340 BZW655336:BZX655340 CJS655336:CJT655340 CTO655336:CTP655340 DDK655336:DDL655340 DNG655336:DNH655340 DXC655336:DXD655340 EGY655336:EGZ655340 EQU655336:EQV655340 FAQ655336:FAR655340 FKM655336:FKN655340 FUI655336:FUJ655340 GEE655336:GEF655340 GOA655336:GOB655340 GXW655336:GXX655340 HHS655336:HHT655340 HRO655336:HRP655340 IBK655336:IBL655340 ILG655336:ILH655340 IVC655336:IVD655340 JEY655336:JEZ655340 JOU655336:JOV655340 JYQ655336:JYR655340 KIM655336:KIN655340 KSI655336:KSJ655340 LCE655336:LCF655340 LMA655336:LMB655340 LVW655336:LVX655340 MFS655336:MFT655340 MPO655336:MPP655340 MZK655336:MZL655340 NJG655336:NJH655340 NTC655336:NTD655340 OCY655336:OCZ655340 OMU655336:OMV655340 OWQ655336:OWR655340 PGM655336:PGN655340 PQI655336:PQJ655340 QAE655336:QAF655340 QKA655336:QKB655340 QTW655336:QTX655340 RDS655336:RDT655340 RNO655336:RNP655340 RXK655336:RXL655340 SHG655336:SHH655340 SRC655336:SRD655340 TAY655336:TAZ655340 TKU655336:TKV655340 TUQ655336:TUR655340 UEM655336:UEN655340 UOI655336:UOJ655340 UYE655336:UYF655340 VIA655336:VIB655340 VRW655336:VRX655340 WBS655336:WBT655340 WLO655336:WLP655340 WVK655336:WVL655340 H720872:I720876 IY720872:IZ720876 SU720872:SV720876 ACQ720872:ACR720876 AMM720872:AMN720876 AWI720872:AWJ720876 BGE720872:BGF720876 BQA720872:BQB720876 BZW720872:BZX720876 CJS720872:CJT720876 CTO720872:CTP720876 DDK720872:DDL720876 DNG720872:DNH720876 DXC720872:DXD720876 EGY720872:EGZ720876 EQU720872:EQV720876 FAQ720872:FAR720876 FKM720872:FKN720876 FUI720872:FUJ720876 GEE720872:GEF720876 GOA720872:GOB720876 GXW720872:GXX720876 HHS720872:HHT720876 HRO720872:HRP720876 IBK720872:IBL720876 ILG720872:ILH720876 IVC720872:IVD720876 JEY720872:JEZ720876 JOU720872:JOV720876 JYQ720872:JYR720876 KIM720872:KIN720876 KSI720872:KSJ720876 LCE720872:LCF720876 LMA720872:LMB720876 LVW720872:LVX720876 MFS720872:MFT720876 MPO720872:MPP720876 MZK720872:MZL720876 NJG720872:NJH720876 NTC720872:NTD720876 OCY720872:OCZ720876 OMU720872:OMV720876 OWQ720872:OWR720876 PGM720872:PGN720876 PQI720872:PQJ720876 QAE720872:QAF720876 QKA720872:QKB720876 QTW720872:QTX720876 RDS720872:RDT720876 RNO720872:RNP720876 RXK720872:RXL720876 SHG720872:SHH720876 SRC720872:SRD720876 TAY720872:TAZ720876 TKU720872:TKV720876 TUQ720872:TUR720876 UEM720872:UEN720876 UOI720872:UOJ720876 UYE720872:UYF720876 VIA720872:VIB720876 VRW720872:VRX720876 WBS720872:WBT720876 WLO720872:WLP720876 WVK720872:WVL720876 H786408:I786412 IY786408:IZ786412 SU786408:SV786412 ACQ786408:ACR786412 AMM786408:AMN786412 AWI786408:AWJ786412 BGE786408:BGF786412 BQA786408:BQB786412 BZW786408:BZX786412 CJS786408:CJT786412 CTO786408:CTP786412 DDK786408:DDL786412 DNG786408:DNH786412 DXC786408:DXD786412 EGY786408:EGZ786412 EQU786408:EQV786412 FAQ786408:FAR786412 FKM786408:FKN786412 FUI786408:FUJ786412 GEE786408:GEF786412 GOA786408:GOB786412 GXW786408:GXX786412 HHS786408:HHT786412 HRO786408:HRP786412 IBK786408:IBL786412 ILG786408:ILH786412 IVC786408:IVD786412 JEY786408:JEZ786412 JOU786408:JOV786412 JYQ786408:JYR786412 KIM786408:KIN786412 KSI786408:KSJ786412 LCE786408:LCF786412 LMA786408:LMB786412 LVW786408:LVX786412 MFS786408:MFT786412 MPO786408:MPP786412 MZK786408:MZL786412 NJG786408:NJH786412 NTC786408:NTD786412 OCY786408:OCZ786412 OMU786408:OMV786412 OWQ786408:OWR786412 PGM786408:PGN786412 PQI786408:PQJ786412 QAE786408:QAF786412 QKA786408:QKB786412 QTW786408:QTX786412 RDS786408:RDT786412 RNO786408:RNP786412 RXK786408:RXL786412 SHG786408:SHH786412 SRC786408:SRD786412 TAY786408:TAZ786412 TKU786408:TKV786412 TUQ786408:TUR786412 UEM786408:UEN786412 UOI786408:UOJ786412 UYE786408:UYF786412 VIA786408:VIB786412 VRW786408:VRX786412 WBS786408:WBT786412 WLO786408:WLP786412 WVK786408:WVL786412 H851944:I851948 IY851944:IZ851948 SU851944:SV851948 ACQ851944:ACR851948 AMM851944:AMN851948 AWI851944:AWJ851948 BGE851944:BGF851948 BQA851944:BQB851948 BZW851944:BZX851948 CJS851944:CJT851948 CTO851944:CTP851948 DDK851944:DDL851948 DNG851944:DNH851948 DXC851944:DXD851948 EGY851944:EGZ851948 EQU851944:EQV851948 FAQ851944:FAR851948 FKM851944:FKN851948 FUI851944:FUJ851948 GEE851944:GEF851948 GOA851944:GOB851948 GXW851944:GXX851948 HHS851944:HHT851948 HRO851944:HRP851948 IBK851944:IBL851948 ILG851944:ILH851948 IVC851944:IVD851948 JEY851944:JEZ851948 JOU851944:JOV851948 JYQ851944:JYR851948 KIM851944:KIN851948 KSI851944:KSJ851948 LCE851944:LCF851948 LMA851944:LMB851948 LVW851944:LVX851948 MFS851944:MFT851948 MPO851944:MPP851948 MZK851944:MZL851948 NJG851944:NJH851948 NTC851944:NTD851948 OCY851944:OCZ851948 OMU851944:OMV851948 OWQ851944:OWR851948 PGM851944:PGN851948 PQI851944:PQJ851948 QAE851944:QAF851948 QKA851944:QKB851948 QTW851944:QTX851948 RDS851944:RDT851948 RNO851944:RNP851948 RXK851944:RXL851948 SHG851944:SHH851948 SRC851944:SRD851948 TAY851944:TAZ851948 TKU851944:TKV851948 TUQ851944:TUR851948 UEM851944:UEN851948 UOI851944:UOJ851948 UYE851944:UYF851948 VIA851944:VIB851948 VRW851944:VRX851948 WBS851944:WBT851948 WLO851944:WLP851948 WVK851944:WVL851948 H917480:I917484 IY917480:IZ917484 SU917480:SV917484 ACQ917480:ACR917484 AMM917480:AMN917484 AWI917480:AWJ917484 BGE917480:BGF917484 BQA917480:BQB917484 BZW917480:BZX917484 CJS917480:CJT917484 CTO917480:CTP917484 DDK917480:DDL917484 DNG917480:DNH917484 DXC917480:DXD917484 EGY917480:EGZ917484 EQU917480:EQV917484 FAQ917480:FAR917484 FKM917480:FKN917484 FUI917480:FUJ917484 GEE917480:GEF917484 GOA917480:GOB917484 GXW917480:GXX917484 HHS917480:HHT917484 HRO917480:HRP917484 IBK917480:IBL917484 ILG917480:ILH917484 IVC917480:IVD917484 JEY917480:JEZ917484 JOU917480:JOV917484 JYQ917480:JYR917484 KIM917480:KIN917484 KSI917480:KSJ917484 LCE917480:LCF917484 LMA917480:LMB917484 LVW917480:LVX917484 MFS917480:MFT917484 MPO917480:MPP917484 MZK917480:MZL917484 NJG917480:NJH917484 NTC917480:NTD917484 OCY917480:OCZ917484 OMU917480:OMV917484 OWQ917480:OWR917484 PGM917480:PGN917484 PQI917480:PQJ917484 QAE917480:QAF917484 QKA917480:QKB917484 QTW917480:QTX917484 RDS917480:RDT917484 RNO917480:RNP917484 RXK917480:RXL917484 SHG917480:SHH917484 SRC917480:SRD917484 TAY917480:TAZ917484 TKU917480:TKV917484 TUQ917480:TUR917484 UEM917480:UEN917484 UOI917480:UOJ917484 UYE917480:UYF917484 VIA917480:VIB917484 VRW917480:VRX917484 WBS917480:WBT917484 WLO917480:WLP917484 WVK917480:WVL917484 H983016:I983020 IY983016:IZ983020 SU983016:SV983020 ACQ983016:ACR983020 AMM983016:AMN983020 AWI983016:AWJ983020 BGE983016:BGF983020 BQA983016:BQB983020 BZW983016:BZX983020 CJS983016:CJT983020 CTO983016:CTP983020 DDK983016:DDL983020 DNG983016:DNH983020 DXC983016:DXD983020 EGY983016:EGZ983020 EQU983016:EQV983020 FAQ983016:FAR983020 FKM983016:FKN983020 FUI983016:FUJ983020 GEE983016:GEF983020 GOA983016:GOB983020 GXW983016:GXX983020 HHS983016:HHT983020 HRO983016:HRP983020 IBK983016:IBL983020 ILG983016:ILH983020 IVC983016:IVD983020 JEY983016:JEZ983020 JOU983016:JOV983020 JYQ983016:JYR983020 KIM983016:KIN983020 KSI983016:KSJ983020 LCE983016:LCF983020 LMA983016:LMB983020 LVW983016:LVX983020 MFS983016:MFT983020 MPO983016:MPP983020 MZK983016:MZL983020 NJG983016:NJH983020 NTC983016:NTD983020 OCY983016:OCZ983020 OMU983016:OMV983020 OWQ983016:OWR983020 PGM983016:PGN983020 PQI983016:PQJ983020 QAE983016:QAF983020 QKA983016:QKB983020 QTW983016:QTX983020 RDS983016:RDT983020 RNO983016:RNP983020 RXK983016:RXL983020 SHG983016:SHH983020 SRC983016:SRD983020 TAY983016:TAZ983020 TKU983016:TKV983020 TUQ983016:TUR983020 UEM983016:UEN983020 UOI983016:UOJ983020 UYE983016:UYF983020 VIA983016:VIB983020 VRW983016:VRX983020 WBS983016:WBT983020 WLO983016:WLP983020 WVK983016:WVL983020 H65504:I65507 IY65504:IZ65507 SU65504:SV65507 ACQ65504:ACR65507 AMM65504:AMN65507 AWI65504:AWJ65507 BGE65504:BGF65507 BQA65504:BQB65507 BZW65504:BZX65507 CJS65504:CJT65507 CTO65504:CTP65507 DDK65504:DDL65507 DNG65504:DNH65507 DXC65504:DXD65507 EGY65504:EGZ65507 EQU65504:EQV65507 FAQ65504:FAR65507 FKM65504:FKN65507 FUI65504:FUJ65507 GEE65504:GEF65507 GOA65504:GOB65507 GXW65504:GXX65507 HHS65504:HHT65507 HRO65504:HRP65507 IBK65504:IBL65507 ILG65504:ILH65507 IVC65504:IVD65507 JEY65504:JEZ65507 JOU65504:JOV65507 JYQ65504:JYR65507 KIM65504:KIN65507 KSI65504:KSJ65507 LCE65504:LCF65507 LMA65504:LMB65507 LVW65504:LVX65507 MFS65504:MFT65507 MPO65504:MPP65507 MZK65504:MZL65507 NJG65504:NJH65507 NTC65504:NTD65507 OCY65504:OCZ65507 OMU65504:OMV65507 OWQ65504:OWR65507 PGM65504:PGN65507 PQI65504:PQJ65507 QAE65504:QAF65507 QKA65504:QKB65507 QTW65504:QTX65507 RDS65504:RDT65507 RNO65504:RNP65507 RXK65504:RXL65507 SHG65504:SHH65507 SRC65504:SRD65507 TAY65504:TAZ65507 TKU65504:TKV65507 TUQ65504:TUR65507 UEM65504:UEN65507 UOI65504:UOJ65507 UYE65504:UYF65507 VIA65504:VIB65507 VRW65504:VRX65507 WBS65504:WBT65507 WLO65504:WLP65507 WVK65504:WVL65507 H131040:I131043 IY131040:IZ131043 SU131040:SV131043 ACQ131040:ACR131043 AMM131040:AMN131043 AWI131040:AWJ131043 BGE131040:BGF131043 BQA131040:BQB131043 BZW131040:BZX131043 CJS131040:CJT131043 CTO131040:CTP131043 DDK131040:DDL131043 DNG131040:DNH131043 DXC131040:DXD131043 EGY131040:EGZ131043 EQU131040:EQV131043 FAQ131040:FAR131043 FKM131040:FKN131043 FUI131040:FUJ131043 GEE131040:GEF131043 GOA131040:GOB131043 GXW131040:GXX131043 HHS131040:HHT131043 HRO131040:HRP131043 IBK131040:IBL131043 ILG131040:ILH131043 IVC131040:IVD131043 JEY131040:JEZ131043 JOU131040:JOV131043 JYQ131040:JYR131043 KIM131040:KIN131043 KSI131040:KSJ131043 LCE131040:LCF131043 LMA131040:LMB131043 LVW131040:LVX131043 MFS131040:MFT131043 MPO131040:MPP131043 MZK131040:MZL131043 NJG131040:NJH131043 NTC131040:NTD131043 OCY131040:OCZ131043 OMU131040:OMV131043 OWQ131040:OWR131043 PGM131040:PGN131043 PQI131040:PQJ131043 QAE131040:QAF131043 QKA131040:QKB131043 QTW131040:QTX131043 RDS131040:RDT131043 RNO131040:RNP131043 RXK131040:RXL131043 SHG131040:SHH131043 SRC131040:SRD131043 TAY131040:TAZ131043 TKU131040:TKV131043 TUQ131040:TUR131043 UEM131040:UEN131043 UOI131040:UOJ131043 UYE131040:UYF131043 VIA131040:VIB131043 VRW131040:VRX131043 WBS131040:WBT131043 WLO131040:WLP131043 WVK131040:WVL131043 H196576:I196579 IY196576:IZ196579 SU196576:SV196579 ACQ196576:ACR196579 AMM196576:AMN196579 AWI196576:AWJ196579 BGE196576:BGF196579 BQA196576:BQB196579 BZW196576:BZX196579 CJS196576:CJT196579 CTO196576:CTP196579 DDK196576:DDL196579 DNG196576:DNH196579 DXC196576:DXD196579 EGY196576:EGZ196579 EQU196576:EQV196579 FAQ196576:FAR196579 FKM196576:FKN196579 FUI196576:FUJ196579 GEE196576:GEF196579 GOA196576:GOB196579 GXW196576:GXX196579 HHS196576:HHT196579 HRO196576:HRP196579 IBK196576:IBL196579 ILG196576:ILH196579 IVC196576:IVD196579 JEY196576:JEZ196579 JOU196576:JOV196579 JYQ196576:JYR196579 KIM196576:KIN196579 KSI196576:KSJ196579 LCE196576:LCF196579 LMA196576:LMB196579 LVW196576:LVX196579 MFS196576:MFT196579 MPO196576:MPP196579 MZK196576:MZL196579 NJG196576:NJH196579 NTC196576:NTD196579 OCY196576:OCZ196579 OMU196576:OMV196579 OWQ196576:OWR196579 PGM196576:PGN196579 PQI196576:PQJ196579 QAE196576:QAF196579 QKA196576:QKB196579 QTW196576:QTX196579 RDS196576:RDT196579 RNO196576:RNP196579 RXK196576:RXL196579 SHG196576:SHH196579 SRC196576:SRD196579 TAY196576:TAZ196579 TKU196576:TKV196579 TUQ196576:TUR196579 UEM196576:UEN196579 UOI196576:UOJ196579 UYE196576:UYF196579 VIA196576:VIB196579 VRW196576:VRX196579 WBS196576:WBT196579 WLO196576:WLP196579 WVK196576:WVL196579 H262112:I262115 IY262112:IZ262115 SU262112:SV262115 ACQ262112:ACR262115 AMM262112:AMN262115 AWI262112:AWJ262115 BGE262112:BGF262115 BQA262112:BQB262115 BZW262112:BZX262115 CJS262112:CJT262115 CTO262112:CTP262115 DDK262112:DDL262115 DNG262112:DNH262115 DXC262112:DXD262115 EGY262112:EGZ262115 EQU262112:EQV262115 FAQ262112:FAR262115 FKM262112:FKN262115 FUI262112:FUJ262115 GEE262112:GEF262115 GOA262112:GOB262115 GXW262112:GXX262115 HHS262112:HHT262115 HRO262112:HRP262115 IBK262112:IBL262115 ILG262112:ILH262115 IVC262112:IVD262115 JEY262112:JEZ262115 JOU262112:JOV262115 JYQ262112:JYR262115 KIM262112:KIN262115 KSI262112:KSJ262115 LCE262112:LCF262115 LMA262112:LMB262115 LVW262112:LVX262115 MFS262112:MFT262115 MPO262112:MPP262115 MZK262112:MZL262115 NJG262112:NJH262115 NTC262112:NTD262115 OCY262112:OCZ262115 OMU262112:OMV262115 OWQ262112:OWR262115 PGM262112:PGN262115 PQI262112:PQJ262115 QAE262112:QAF262115 QKA262112:QKB262115 QTW262112:QTX262115 RDS262112:RDT262115 RNO262112:RNP262115 RXK262112:RXL262115 SHG262112:SHH262115 SRC262112:SRD262115 TAY262112:TAZ262115 TKU262112:TKV262115 TUQ262112:TUR262115 UEM262112:UEN262115 UOI262112:UOJ262115 UYE262112:UYF262115 VIA262112:VIB262115 VRW262112:VRX262115 WBS262112:WBT262115 WLO262112:WLP262115 WVK262112:WVL262115 H327648:I327651 IY327648:IZ327651 SU327648:SV327651 ACQ327648:ACR327651 AMM327648:AMN327651 AWI327648:AWJ327651 BGE327648:BGF327651 BQA327648:BQB327651 BZW327648:BZX327651 CJS327648:CJT327651 CTO327648:CTP327651 DDK327648:DDL327651 DNG327648:DNH327651 DXC327648:DXD327651 EGY327648:EGZ327651 EQU327648:EQV327651 FAQ327648:FAR327651 FKM327648:FKN327651 FUI327648:FUJ327651 GEE327648:GEF327651 GOA327648:GOB327651 GXW327648:GXX327651 HHS327648:HHT327651 HRO327648:HRP327651 IBK327648:IBL327651 ILG327648:ILH327651 IVC327648:IVD327651 JEY327648:JEZ327651 JOU327648:JOV327651 JYQ327648:JYR327651 KIM327648:KIN327651 KSI327648:KSJ327651 LCE327648:LCF327651 LMA327648:LMB327651 LVW327648:LVX327651 MFS327648:MFT327651 MPO327648:MPP327651 MZK327648:MZL327651 NJG327648:NJH327651 NTC327648:NTD327651 OCY327648:OCZ327651 OMU327648:OMV327651 OWQ327648:OWR327651 PGM327648:PGN327651 PQI327648:PQJ327651 QAE327648:QAF327651 QKA327648:QKB327651 QTW327648:QTX327651 RDS327648:RDT327651 RNO327648:RNP327651 RXK327648:RXL327651 SHG327648:SHH327651 SRC327648:SRD327651 TAY327648:TAZ327651 TKU327648:TKV327651 TUQ327648:TUR327651 UEM327648:UEN327651 UOI327648:UOJ327651 UYE327648:UYF327651 VIA327648:VIB327651 VRW327648:VRX327651 WBS327648:WBT327651 WLO327648:WLP327651 WVK327648:WVL327651 H393184:I393187 IY393184:IZ393187 SU393184:SV393187 ACQ393184:ACR393187 AMM393184:AMN393187 AWI393184:AWJ393187 BGE393184:BGF393187 BQA393184:BQB393187 BZW393184:BZX393187 CJS393184:CJT393187 CTO393184:CTP393187 DDK393184:DDL393187 DNG393184:DNH393187 DXC393184:DXD393187 EGY393184:EGZ393187 EQU393184:EQV393187 FAQ393184:FAR393187 FKM393184:FKN393187 FUI393184:FUJ393187 GEE393184:GEF393187 GOA393184:GOB393187 GXW393184:GXX393187 HHS393184:HHT393187 HRO393184:HRP393187 IBK393184:IBL393187 ILG393184:ILH393187 IVC393184:IVD393187 JEY393184:JEZ393187 JOU393184:JOV393187 JYQ393184:JYR393187 KIM393184:KIN393187 KSI393184:KSJ393187 LCE393184:LCF393187 LMA393184:LMB393187 LVW393184:LVX393187 MFS393184:MFT393187 MPO393184:MPP393187 MZK393184:MZL393187 NJG393184:NJH393187 NTC393184:NTD393187 OCY393184:OCZ393187 OMU393184:OMV393187 OWQ393184:OWR393187 PGM393184:PGN393187 PQI393184:PQJ393187 QAE393184:QAF393187 QKA393184:QKB393187 QTW393184:QTX393187 RDS393184:RDT393187 RNO393184:RNP393187 RXK393184:RXL393187 SHG393184:SHH393187 SRC393184:SRD393187 TAY393184:TAZ393187 TKU393184:TKV393187 TUQ393184:TUR393187 UEM393184:UEN393187 UOI393184:UOJ393187 UYE393184:UYF393187 VIA393184:VIB393187 VRW393184:VRX393187 WBS393184:WBT393187 WLO393184:WLP393187 WVK393184:WVL393187 H458720:I458723 IY458720:IZ458723 SU458720:SV458723 ACQ458720:ACR458723 AMM458720:AMN458723 AWI458720:AWJ458723 BGE458720:BGF458723 BQA458720:BQB458723 BZW458720:BZX458723 CJS458720:CJT458723 CTO458720:CTP458723 DDK458720:DDL458723 DNG458720:DNH458723 DXC458720:DXD458723 EGY458720:EGZ458723 EQU458720:EQV458723 FAQ458720:FAR458723 FKM458720:FKN458723 FUI458720:FUJ458723 GEE458720:GEF458723 GOA458720:GOB458723 GXW458720:GXX458723 HHS458720:HHT458723 HRO458720:HRP458723 IBK458720:IBL458723 ILG458720:ILH458723 IVC458720:IVD458723 JEY458720:JEZ458723 JOU458720:JOV458723 JYQ458720:JYR458723 KIM458720:KIN458723 KSI458720:KSJ458723 LCE458720:LCF458723 LMA458720:LMB458723 LVW458720:LVX458723 MFS458720:MFT458723 MPO458720:MPP458723 MZK458720:MZL458723 NJG458720:NJH458723 NTC458720:NTD458723 OCY458720:OCZ458723 OMU458720:OMV458723 OWQ458720:OWR458723 PGM458720:PGN458723 PQI458720:PQJ458723 QAE458720:QAF458723 QKA458720:QKB458723 QTW458720:QTX458723 RDS458720:RDT458723 RNO458720:RNP458723 RXK458720:RXL458723 SHG458720:SHH458723 SRC458720:SRD458723 TAY458720:TAZ458723 TKU458720:TKV458723 TUQ458720:TUR458723 UEM458720:UEN458723 UOI458720:UOJ458723 UYE458720:UYF458723 VIA458720:VIB458723 VRW458720:VRX458723 WBS458720:WBT458723 WLO458720:WLP458723 WVK458720:WVL458723 H524256:I524259 IY524256:IZ524259 SU524256:SV524259 ACQ524256:ACR524259 AMM524256:AMN524259 AWI524256:AWJ524259 BGE524256:BGF524259 BQA524256:BQB524259 BZW524256:BZX524259 CJS524256:CJT524259 CTO524256:CTP524259 DDK524256:DDL524259 DNG524256:DNH524259 DXC524256:DXD524259 EGY524256:EGZ524259 EQU524256:EQV524259 FAQ524256:FAR524259 FKM524256:FKN524259 FUI524256:FUJ524259 GEE524256:GEF524259 GOA524256:GOB524259 GXW524256:GXX524259 HHS524256:HHT524259 HRO524256:HRP524259 IBK524256:IBL524259 ILG524256:ILH524259 IVC524256:IVD524259 JEY524256:JEZ524259 JOU524256:JOV524259 JYQ524256:JYR524259 KIM524256:KIN524259 KSI524256:KSJ524259 LCE524256:LCF524259 LMA524256:LMB524259 LVW524256:LVX524259 MFS524256:MFT524259 MPO524256:MPP524259 MZK524256:MZL524259 NJG524256:NJH524259 NTC524256:NTD524259 OCY524256:OCZ524259 OMU524256:OMV524259 OWQ524256:OWR524259 PGM524256:PGN524259 PQI524256:PQJ524259 QAE524256:QAF524259 QKA524256:QKB524259 QTW524256:QTX524259 RDS524256:RDT524259 RNO524256:RNP524259 RXK524256:RXL524259 SHG524256:SHH524259 SRC524256:SRD524259 TAY524256:TAZ524259 TKU524256:TKV524259 TUQ524256:TUR524259 UEM524256:UEN524259 UOI524256:UOJ524259 UYE524256:UYF524259 VIA524256:VIB524259 VRW524256:VRX524259 WBS524256:WBT524259 WLO524256:WLP524259 WVK524256:WVL524259 H589792:I589795 IY589792:IZ589795 SU589792:SV589795 ACQ589792:ACR589795 AMM589792:AMN589795 AWI589792:AWJ589795 BGE589792:BGF589795 BQA589792:BQB589795 BZW589792:BZX589795 CJS589792:CJT589795 CTO589792:CTP589795 DDK589792:DDL589795 DNG589792:DNH589795 DXC589792:DXD589795 EGY589792:EGZ589795 EQU589792:EQV589795 FAQ589792:FAR589795 FKM589792:FKN589795 FUI589792:FUJ589795 GEE589792:GEF589795 GOA589792:GOB589795 GXW589792:GXX589795 HHS589792:HHT589795 HRO589792:HRP589795 IBK589792:IBL589795 ILG589792:ILH589795 IVC589792:IVD589795 JEY589792:JEZ589795 JOU589792:JOV589795 JYQ589792:JYR589795 KIM589792:KIN589795 KSI589792:KSJ589795 LCE589792:LCF589795 LMA589792:LMB589795 LVW589792:LVX589795 MFS589792:MFT589795 MPO589792:MPP589795 MZK589792:MZL589795 NJG589792:NJH589795 NTC589792:NTD589795 OCY589792:OCZ589795 OMU589792:OMV589795 OWQ589792:OWR589795 PGM589792:PGN589795 PQI589792:PQJ589795 QAE589792:QAF589795 QKA589792:QKB589795 QTW589792:QTX589795 RDS589792:RDT589795 RNO589792:RNP589795 RXK589792:RXL589795 SHG589792:SHH589795 SRC589792:SRD589795 TAY589792:TAZ589795 TKU589792:TKV589795 TUQ589792:TUR589795 UEM589792:UEN589795 UOI589792:UOJ589795 UYE589792:UYF589795 VIA589792:VIB589795 VRW589792:VRX589795 WBS589792:WBT589795 WLO589792:WLP589795 WVK589792:WVL589795 H655328:I655331 IY655328:IZ655331 SU655328:SV655331 ACQ655328:ACR655331 AMM655328:AMN655331 AWI655328:AWJ655331 BGE655328:BGF655331 BQA655328:BQB655331 BZW655328:BZX655331 CJS655328:CJT655331 CTO655328:CTP655331 DDK655328:DDL655331 DNG655328:DNH655331 DXC655328:DXD655331 EGY655328:EGZ655331 EQU655328:EQV655331 FAQ655328:FAR655331 FKM655328:FKN655331 FUI655328:FUJ655331 GEE655328:GEF655331 GOA655328:GOB655331 GXW655328:GXX655331 HHS655328:HHT655331 HRO655328:HRP655331 IBK655328:IBL655331 ILG655328:ILH655331 IVC655328:IVD655331 JEY655328:JEZ655331 JOU655328:JOV655331 JYQ655328:JYR655331 KIM655328:KIN655331 KSI655328:KSJ655331 LCE655328:LCF655331 LMA655328:LMB655331 LVW655328:LVX655331 MFS655328:MFT655331 MPO655328:MPP655331 MZK655328:MZL655331 NJG655328:NJH655331 NTC655328:NTD655331 OCY655328:OCZ655331 OMU655328:OMV655331 OWQ655328:OWR655331 PGM655328:PGN655331 PQI655328:PQJ655331 QAE655328:QAF655331 QKA655328:QKB655331 QTW655328:QTX655331 RDS655328:RDT655331 RNO655328:RNP655331 RXK655328:RXL655331 SHG655328:SHH655331 SRC655328:SRD655331 TAY655328:TAZ655331 TKU655328:TKV655331 TUQ655328:TUR655331 UEM655328:UEN655331 UOI655328:UOJ655331 UYE655328:UYF655331 VIA655328:VIB655331 VRW655328:VRX655331 WBS655328:WBT655331 WLO655328:WLP655331 WVK655328:WVL655331 H720864:I720867 IY720864:IZ720867 SU720864:SV720867 ACQ720864:ACR720867 AMM720864:AMN720867 AWI720864:AWJ720867 BGE720864:BGF720867 BQA720864:BQB720867 BZW720864:BZX720867 CJS720864:CJT720867 CTO720864:CTP720867 DDK720864:DDL720867 DNG720864:DNH720867 DXC720864:DXD720867 EGY720864:EGZ720867 EQU720864:EQV720867 FAQ720864:FAR720867 FKM720864:FKN720867 FUI720864:FUJ720867 GEE720864:GEF720867 GOA720864:GOB720867 GXW720864:GXX720867 HHS720864:HHT720867 HRO720864:HRP720867 IBK720864:IBL720867 ILG720864:ILH720867 IVC720864:IVD720867 JEY720864:JEZ720867 JOU720864:JOV720867 JYQ720864:JYR720867 KIM720864:KIN720867 KSI720864:KSJ720867 LCE720864:LCF720867 LMA720864:LMB720867 LVW720864:LVX720867 MFS720864:MFT720867 MPO720864:MPP720867 MZK720864:MZL720867 NJG720864:NJH720867 NTC720864:NTD720867 OCY720864:OCZ720867 OMU720864:OMV720867 OWQ720864:OWR720867 PGM720864:PGN720867 PQI720864:PQJ720867 QAE720864:QAF720867 QKA720864:QKB720867 QTW720864:QTX720867 RDS720864:RDT720867 RNO720864:RNP720867 RXK720864:RXL720867 SHG720864:SHH720867 SRC720864:SRD720867 TAY720864:TAZ720867 TKU720864:TKV720867 TUQ720864:TUR720867 UEM720864:UEN720867 UOI720864:UOJ720867 UYE720864:UYF720867 VIA720864:VIB720867 VRW720864:VRX720867 WBS720864:WBT720867 WLO720864:WLP720867 WVK720864:WVL720867 H786400:I786403 IY786400:IZ786403 SU786400:SV786403 ACQ786400:ACR786403 AMM786400:AMN786403 AWI786400:AWJ786403 BGE786400:BGF786403 BQA786400:BQB786403 BZW786400:BZX786403 CJS786400:CJT786403 CTO786400:CTP786403 DDK786400:DDL786403 DNG786400:DNH786403 DXC786400:DXD786403 EGY786400:EGZ786403 EQU786400:EQV786403 FAQ786400:FAR786403 FKM786400:FKN786403 FUI786400:FUJ786403 GEE786400:GEF786403 GOA786400:GOB786403 GXW786400:GXX786403 HHS786400:HHT786403 HRO786400:HRP786403 IBK786400:IBL786403 ILG786400:ILH786403 IVC786400:IVD786403 JEY786400:JEZ786403 JOU786400:JOV786403 JYQ786400:JYR786403 KIM786400:KIN786403 KSI786400:KSJ786403 LCE786400:LCF786403 LMA786400:LMB786403 LVW786400:LVX786403 MFS786400:MFT786403 MPO786400:MPP786403 MZK786400:MZL786403 NJG786400:NJH786403 NTC786400:NTD786403 OCY786400:OCZ786403 OMU786400:OMV786403 OWQ786400:OWR786403 PGM786400:PGN786403 PQI786400:PQJ786403 QAE786400:QAF786403 QKA786400:QKB786403 QTW786400:QTX786403 RDS786400:RDT786403 RNO786400:RNP786403 RXK786400:RXL786403 SHG786400:SHH786403 SRC786400:SRD786403 TAY786400:TAZ786403 TKU786400:TKV786403 TUQ786400:TUR786403 UEM786400:UEN786403 UOI786400:UOJ786403 UYE786400:UYF786403 VIA786400:VIB786403 VRW786400:VRX786403 WBS786400:WBT786403 WLO786400:WLP786403 WVK786400:WVL786403 H851936:I851939 IY851936:IZ851939 SU851936:SV851939 ACQ851936:ACR851939 AMM851936:AMN851939 AWI851936:AWJ851939 BGE851936:BGF851939 BQA851936:BQB851939 BZW851936:BZX851939 CJS851936:CJT851939 CTO851936:CTP851939 DDK851936:DDL851939 DNG851936:DNH851939 DXC851936:DXD851939 EGY851936:EGZ851939 EQU851936:EQV851939 FAQ851936:FAR851939 FKM851936:FKN851939 FUI851936:FUJ851939 GEE851936:GEF851939 GOA851936:GOB851939 GXW851936:GXX851939 HHS851936:HHT851939 HRO851936:HRP851939 IBK851936:IBL851939 ILG851936:ILH851939 IVC851936:IVD851939 JEY851936:JEZ851939 JOU851936:JOV851939 JYQ851936:JYR851939 KIM851936:KIN851939 KSI851936:KSJ851939 LCE851936:LCF851939 LMA851936:LMB851939 LVW851936:LVX851939 MFS851936:MFT851939 MPO851936:MPP851939 MZK851936:MZL851939 NJG851936:NJH851939 NTC851936:NTD851939 OCY851936:OCZ851939 OMU851936:OMV851939 OWQ851936:OWR851939 PGM851936:PGN851939 PQI851936:PQJ851939 QAE851936:QAF851939 QKA851936:QKB851939 QTW851936:QTX851939 RDS851936:RDT851939 RNO851936:RNP851939 RXK851936:RXL851939 SHG851936:SHH851939 SRC851936:SRD851939 TAY851936:TAZ851939 TKU851936:TKV851939 TUQ851936:TUR851939 UEM851936:UEN851939 UOI851936:UOJ851939 UYE851936:UYF851939 VIA851936:VIB851939 VRW851936:VRX851939 WBS851936:WBT851939 WLO851936:WLP851939 WVK851936:WVL851939 H917472:I917475 IY917472:IZ917475 SU917472:SV917475 ACQ917472:ACR917475 AMM917472:AMN917475 AWI917472:AWJ917475 BGE917472:BGF917475 BQA917472:BQB917475 BZW917472:BZX917475 CJS917472:CJT917475 CTO917472:CTP917475 DDK917472:DDL917475 DNG917472:DNH917475 DXC917472:DXD917475 EGY917472:EGZ917475 EQU917472:EQV917475 FAQ917472:FAR917475 FKM917472:FKN917475 FUI917472:FUJ917475 GEE917472:GEF917475 GOA917472:GOB917475 GXW917472:GXX917475 HHS917472:HHT917475 HRO917472:HRP917475 IBK917472:IBL917475 ILG917472:ILH917475 IVC917472:IVD917475 JEY917472:JEZ917475 JOU917472:JOV917475 JYQ917472:JYR917475 KIM917472:KIN917475 KSI917472:KSJ917475 LCE917472:LCF917475 LMA917472:LMB917475 LVW917472:LVX917475 MFS917472:MFT917475 MPO917472:MPP917475 MZK917472:MZL917475 NJG917472:NJH917475 NTC917472:NTD917475 OCY917472:OCZ917475 OMU917472:OMV917475 OWQ917472:OWR917475 PGM917472:PGN917475 PQI917472:PQJ917475 QAE917472:QAF917475 QKA917472:QKB917475 QTW917472:QTX917475 RDS917472:RDT917475 RNO917472:RNP917475 RXK917472:RXL917475 SHG917472:SHH917475 SRC917472:SRD917475 TAY917472:TAZ917475 TKU917472:TKV917475 TUQ917472:TUR917475 UEM917472:UEN917475 UOI917472:UOJ917475 UYE917472:UYF917475 VIA917472:VIB917475 VRW917472:VRX917475 WBS917472:WBT917475 WLO917472:WLP917475 WVK917472:WVL917475 H983008:I983011 IY983008:IZ983011 SU983008:SV983011 ACQ983008:ACR983011 AMM983008:AMN983011 AWI983008:AWJ983011 BGE983008:BGF983011 BQA983008:BQB983011 BZW983008:BZX983011 CJS983008:CJT983011 CTO983008:CTP983011 DDK983008:DDL983011 DNG983008:DNH983011 DXC983008:DXD983011 EGY983008:EGZ983011 EQU983008:EQV983011 FAQ983008:FAR983011 FKM983008:FKN983011 FUI983008:FUJ983011 GEE983008:GEF983011 GOA983008:GOB983011 GXW983008:GXX983011 HHS983008:HHT983011 HRO983008:HRP983011 IBK983008:IBL983011 ILG983008:ILH983011 IVC983008:IVD983011 JEY983008:JEZ983011 JOU983008:JOV983011 JYQ983008:JYR983011 KIM983008:KIN983011 KSI983008:KSJ983011 LCE983008:LCF983011 LMA983008:LMB983011 LVW983008:LVX983011 MFS983008:MFT983011 MPO983008:MPP983011 MZK983008:MZL983011 NJG983008:NJH983011 NTC983008:NTD983011 OCY983008:OCZ983011 OMU983008:OMV983011 OWQ983008:OWR983011 PGM983008:PGN983011 PQI983008:PQJ983011 QAE983008:QAF983011 QKA983008:QKB983011 QTW983008:QTX983011 RDS983008:RDT983011 RNO983008:RNP983011 RXK983008:RXL983011 SHG983008:SHH983011 SRC983008:SRD983011 TAY983008:TAZ983011 TKU983008:TKV983011 TUQ983008:TUR983011 UEM983008:UEN983011 UOI983008:UOJ983011 UYE983008:UYF983011 VIA983008:VIB983011 VRW983008:VRX983011 WBS983008:WBT983011 WLO983008:WLP983011 WVK983008:WVL983011 H65497:I65502 IY65497:IZ65502 SU65497:SV65502 ACQ65497:ACR65502 AMM65497:AMN65502 AWI65497:AWJ65502 BGE65497:BGF65502 BQA65497:BQB65502 BZW65497:BZX65502 CJS65497:CJT65502 CTO65497:CTP65502 DDK65497:DDL65502 DNG65497:DNH65502 DXC65497:DXD65502 EGY65497:EGZ65502 EQU65497:EQV65502 FAQ65497:FAR65502 FKM65497:FKN65502 FUI65497:FUJ65502 GEE65497:GEF65502 GOA65497:GOB65502 GXW65497:GXX65502 HHS65497:HHT65502 HRO65497:HRP65502 IBK65497:IBL65502 ILG65497:ILH65502 IVC65497:IVD65502 JEY65497:JEZ65502 JOU65497:JOV65502 JYQ65497:JYR65502 KIM65497:KIN65502 KSI65497:KSJ65502 LCE65497:LCF65502 LMA65497:LMB65502 LVW65497:LVX65502 MFS65497:MFT65502 MPO65497:MPP65502 MZK65497:MZL65502 NJG65497:NJH65502 NTC65497:NTD65502 OCY65497:OCZ65502 OMU65497:OMV65502 OWQ65497:OWR65502 PGM65497:PGN65502 PQI65497:PQJ65502 QAE65497:QAF65502 QKA65497:QKB65502 QTW65497:QTX65502 RDS65497:RDT65502 RNO65497:RNP65502 RXK65497:RXL65502 SHG65497:SHH65502 SRC65497:SRD65502 TAY65497:TAZ65502 TKU65497:TKV65502 TUQ65497:TUR65502 UEM65497:UEN65502 UOI65497:UOJ65502 UYE65497:UYF65502 VIA65497:VIB65502 VRW65497:VRX65502 WBS65497:WBT65502 WLO65497:WLP65502 WVK65497:WVL65502 H131033:I131038 IY131033:IZ131038 SU131033:SV131038 ACQ131033:ACR131038 AMM131033:AMN131038 AWI131033:AWJ131038 BGE131033:BGF131038 BQA131033:BQB131038 BZW131033:BZX131038 CJS131033:CJT131038 CTO131033:CTP131038 DDK131033:DDL131038 DNG131033:DNH131038 DXC131033:DXD131038 EGY131033:EGZ131038 EQU131033:EQV131038 FAQ131033:FAR131038 FKM131033:FKN131038 FUI131033:FUJ131038 GEE131033:GEF131038 GOA131033:GOB131038 GXW131033:GXX131038 HHS131033:HHT131038 HRO131033:HRP131038 IBK131033:IBL131038 ILG131033:ILH131038 IVC131033:IVD131038 JEY131033:JEZ131038 JOU131033:JOV131038 JYQ131033:JYR131038 KIM131033:KIN131038 KSI131033:KSJ131038 LCE131033:LCF131038 LMA131033:LMB131038 LVW131033:LVX131038 MFS131033:MFT131038 MPO131033:MPP131038 MZK131033:MZL131038 NJG131033:NJH131038 NTC131033:NTD131038 OCY131033:OCZ131038 OMU131033:OMV131038 OWQ131033:OWR131038 PGM131033:PGN131038 PQI131033:PQJ131038 QAE131033:QAF131038 QKA131033:QKB131038 QTW131033:QTX131038 RDS131033:RDT131038 RNO131033:RNP131038 RXK131033:RXL131038 SHG131033:SHH131038 SRC131033:SRD131038 TAY131033:TAZ131038 TKU131033:TKV131038 TUQ131033:TUR131038 UEM131033:UEN131038 UOI131033:UOJ131038 UYE131033:UYF131038 VIA131033:VIB131038 VRW131033:VRX131038 WBS131033:WBT131038 WLO131033:WLP131038 WVK131033:WVL131038 H196569:I196574 IY196569:IZ196574 SU196569:SV196574 ACQ196569:ACR196574 AMM196569:AMN196574 AWI196569:AWJ196574 BGE196569:BGF196574 BQA196569:BQB196574 BZW196569:BZX196574 CJS196569:CJT196574 CTO196569:CTP196574 DDK196569:DDL196574 DNG196569:DNH196574 DXC196569:DXD196574 EGY196569:EGZ196574 EQU196569:EQV196574 FAQ196569:FAR196574 FKM196569:FKN196574 FUI196569:FUJ196574 GEE196569:GEF196574 GOA196569:GOB196574 GXW196569:GXX196574 HHS196569:HHT196574 HRO196569:HRP196574 IBK196569:IBL196574 ILG196569:ILH196574 IVC196569:IVD196574 JEY196569:JEZ196574 JOU196569:JOV196574 JYQ196569:JYR196574 KIM196569:KIN196574 KSI196569:KSJ196574 LCE196569:LCF196574 LMA196569:LMB196574 LVW196569:LVX196574 MFS196569:MFT196574 MPO196569:MPP196574 MZK196569:MZL196574 NJG196569:NJH196574 NTC196569:NTD196574 OCY196569:OCZ196574 OMU196569:OMV196574 OWQ196569:OWR196574 PGM196569:PGN196574 PQI196569:PQJ196574 QAE196569:QAF196574 QKA196569:QKB196574 QTW196569:QTX196574 RDS196569:RDT196574 RNO196569:RNP196574 RXK196569:RXL196574 SHG196569:SHH196574 SRC196569:SRD196574 TAY196569:TAZ196574 TKU196569:TKV196574 TUQ196569:TUR196574 UEM196569:UEN196574 UOI196569:UOJ196574 UYE196569:UYF196574 VIA196569:VIB196574 VRW196569:VRX196574 WBS196569:WBT196574 WLO196569:WLP196574 WVK196569:WVL196574 H262105:I262110 IY262105:IZ262110 SU262105:SV262110 ACQ262105:ACR262110 AMM262105:AMN262110 AWI262105:AWJ262110 BGE262105:BGF262110 BQA262105:BQB262110 BZW262105:BZX262110 CJS262105:CJT262110 CTO262105:CTP262110 DDK262105:DDL262110 DNG262105:DNH262110 DXC262105:DXD262110 EGY262105:EGZ262110 EQU262105:EQV262110 FAQ262105:FAR262110 FKM262105:FKN262110 FUI262105:FUJ262110 GEE262105:GEF262110 GOA262105:GOB262110 GXW262105:GXX262110 HHS262105:HHT262110 HRO262105:HRP262110 IBK262105:IBL262110 ILG262105:ILH262110 IVC262105:IVD262110 JEY262105:JEZ262110 JOU262105:JOV262110 JYQ262105:JYR262110 KIM262105:KIN262110 KSI262105:KSJ262110 LCE262105:LCF262110 LMA262105:LMB262110 LVW262105:LVX262110 MFS262105:MFT262110 MPO262105:MPP262110 MZK262105:MZL262110 NJG262105:NJH262110 NTC262105:NTD262110 OCY262105:OCZ262110 OMU262105:OMV262110 OWQ262105:OWR262110 PGM262105:PGN262110 PQI262105:PQJ262110 QAE262105:QAF262110 QKA262105:QKB262110 QTW262105:QTX262110 RDS262105:RDT262110 RNO262105:RNP262110 RXK262105:RXL262110 SHG262105:SHH262110 SRC262105:SRD262110 TAY262105:TAZ262110 TKU262105:TKV262110 TUQ262105:TUR262110 UEM262105:UEN262110 UOI262105:UOJ262110 UYE262105:UYF262110 VIA262105:VIB262110 VRW262105:VRX262110 WBS262105:WBT262110 WLO262105:WLP262110 WVK262105:WVL262110 H327641:I327646 IY327641:IZ327646 SU327641:SV327646 ACQ327641:ACR327646 AMM327641:AMN327646 AWI327641:AWJ327646 BGE327641:BGF327646 BQA327641:BQB327646 BZW327641:BZX327646 CJS327641:CJT327646 CTO327641:CTP327646 DDK327641:DDL327646 DNG327641:DNH327646 DXC327641:DXD327646 EGY327641:EGZ327646 EQU327641:EQV327646 FAQ327641:FAR327646 FKM327641:FKN327646 FUI327641:FUJ327646 GEE327641:GEF327646 GOA327641:GOB327646 GXW327641:GXX327646 HHS327641:HHT327646 HRO327641:HRP327646 IBK327641:IBL327646 ILG327641:ILH327646 IVC327641:IVD327646 JEY327641:JEZ327646 JOU327641:JOV327646 JYQ327641:JYR327646 KIM327641:KIN327646 KSI327641:KSJ327646 LCE327641:LCF327646 LMA327641:LMB327646 LVW327641:LVX327646 MFS327641:MFT327646 MPO327641:MPP327646 MZK327641:MZL327646 NJG327641:NJH327646 NTC327641:NTD327646 OCY327641:OCZ327646 OMU327641:OMV327646 OWQ327641:OWR327646 PGM327641:PGN327646 PQI327641:PQJ327646 QAE327641:QAF327646 QKA327641:QKB327646 QTW327641:QTX327646 RDS327641:RDT327646 RNO327641:RNP327646 RXK327641:RXL327646 SHG327641:SHH327646 SRC327641:SRD327646 TAY327641:TAZ327646 TKU327641:TKV327646 TUQ327641:TUR327646 UEM327641:UEN327646 UOI327641:UOJ327646 UYE327641:UYF327646 VIA327641:VIB327646 VRW327641:VRX327646 WBS327641:WBT327646 WLO327641:WLP327646 WVK327641:WVL327646 H393177:I393182 IY393177:IZ393182 SU393177:SV393182 ACQ393177:ACR393182 AMM393177:AMN393182 AWI393177:AWJ393182 BGE393177:BGF393182 BQA393177:BQB393182 BZW393177:BZX393182 CJS393177:CJT393182 CTO393177:CTP393182 DDK393177:DDL393182 DNG393177:DNH393182 DXC393177:DXD393182 EGY393177:EGZ393182 EQU393177:EQV393182 FAQ393177:FAR393182 FKM393177:FKN393182 FUI393177:FUJ393182 GEE393177:GEF393182 GOA393177:GOB393182 GXW393177:GXX393182 HHS393177:HHT393182 HRO393177:HRP393182 IBK393177:IBL393182 ILG393177:ILH393182 IVC393177:IVD393182 JEY393177:JEZ393182 JOU393177:JOV393182 JYQ393177:JYR393182 KIM393177:KIN393182 KSI393177:KSJ393182 LCE393177:LCF393182 LMA393177:LMB393182 LVW393177:LVX393182 MFS393177:MFT393182 MPO393177:MPP393182 MZK393177:MZL393182 NJG393177:NJH393182 NTC393177:NTD393182 OCY393177:OCZ393182 OMU393177:OMV393182 OWQ393177:OWR393182 PGM393177:PGN393182 PQI393177:PQJ393182 QAE393177:QAF393182 QKA393177:QKB393182 QTW393177:QTX393182 RDS393177:RDT393182 RNO393177:RNP393182 RXK393177:RXL393182 SHG393177:SHH393182 SRC393177:SRD393182 TAY393177:TAZ393182 TKU393177:TKV393182 TUQ393177:TUR393182 UEM393177:UEN393182 UOI393177:UOJ393182 UYE393177:UYF393182 VIA393177:VIB393182 VRW393177:VRX393182 WBS393177:WBT393182 WLO393177:WLP393182 WVK393177:WVL393182 H458713:I458718 IY458713:IZ458718 SU458713:SV458718 ACQ458713:ACR458718 AMM458713:AMN458718 AWI458713:AWJ458718 BGE458713:BGF458718 BQA458713:BQB458718 BZW458713:BZX458718 CJS458713:CJT458718 CTO458713:CTP458718 DDK458713:DDL458718 DNG458713:DNH458718 DXC458713:DXD458718 EGY458713:EGZ458718 EQU458713:EQV458718 FAQ458713:FAR458718 FKM458713:FKN458718 FUI458713:FUJ458718 GEE458713:GEF458718 GOA458713:GOB458718 GXW458713:GXX458718 HHS458713:HHT458718 HRO458713:HRP458718 IBK458713:IBL458718 ILG458713:ILH458718 IVC458713:IVD458718 JEY458713:JEZ458718 JOU458713:JOV458718 JYQ458713:JYR458718 KIM458713:KIN458718 KSI458713:KSJ458718 LCE458713:LCF458718 LMA458713:LMB458718 LVW458713:LVX458718 MFS458713:MFT458718 MPO458713:MPP458718 MZK458713:MZL458718 NJG458713:NJH458718 NTC458713:NTD458718 OCY458713:OCZ458718 OMU458713:OMV458718 OWQ458713:OWR458718 PGM458713:PGN458718 PQI458713:PQJ458718 QAE458713:QAF458718 QKA458713:QKB458718 QTW458713:QTX458718 RDS458713:RDT458718 RNO458713:RNP458718 RXK458713:RXL458718 SHG458713:SHH458718 SRC458713:SRD458718 TAY458713:TAZ458718 TKU458713:TKV458718 TUQ458713:TUR458718 UEM458713:UEN458718 UOI458713:UOJ458718 UYE458713:UYF458718 VIA458713:VIB458718 VRW458713:VRX458718 WBS458713:WBT458718 WLO458713:WLP458718 WVK458713:WVL458718 H524249:I524254 IY524249:IZ524254 SU524249:SV524254 ACQ524249:ACR524254 AMM524249:AMN524254 AWI524249:AWJ524254 BGE524249:BGF524254 BQA524249:BQB524254 BZW524249:BZX524254 CJS524249:CJT524254 CTO524249:CTP524254 DDK524249:DDL524254 DNG524249:DNH524254 DXC524249:DXD524254 EGY524249:EGZ524254 EQU524249:EQV524254 FAQ524249:FAR524254 FKM524249:FKN524254 FUI524249:FUJ524254 GEE524249:GEF524254 GOA524249:GOB524254 GXW524249:GXX524254 HHS524249:HHT524254 HRO524249:HRP524254 IBK524249:IBL524254 ILG524249:ILH524254 IVC524249:IVD524254 JEY524249:JEZ524254 JOU524249:JOV524254 JYQ524249:JYR524254 KIM524249:KIN524254 KSI524249:KSJ524254 LCE524249:LCF524254 LMA524249:LMB524254 LVW524249:LVX524254 MFS524249:MFT524254 MPO524249:MPP524254 MZK524249:MZL524254 NJG524249:NJH524254 NTC524249:NTD524254 OCY524249:OCZ524254 OMU524249:OMV524254 OWQ524249:OWR524254 PGM524249:PGN524254 PQI524249:PQJ524254 QAE524249:QAF524254 QKA524249:QKB524254 QTW524249:QTX524254 RDS524249:RDT524254 RNO524249:RNP524254 RXK524249:RXL524254 SHG524249:SHH524254 SRC524249:SRD524254 TAY524249:TAZ524254 TKU524249:TKV524254 TUQ524249:TUR524254 UEM524249:UEN524254 UOI524249:UOJ524254 UYE524249:UYF524254 VIA524249:VIB524254 VRW524249:VRX524254 WBS524249:WBT524254 WLO524249:WLP524254 WVK524249:WVL524254 H589785:I589790 IY589785:IZ589790 SU589785:SV589790 ACQ589785:ACR589790 AMM589785:AMN589790 AWI589785:AWJ589790 BGE589785:BGF589790 BQA589785:BQB589790 BZW589785:BZX589790 CJS589785:CJT589790 CTO589785:CTP589790 DDK589785:DDL589790 DNG589785:DNH589790 DXC589785:DXD589790 EGY589785:EGZ589790 EQU589785:EQV589790 FAQ589785:FAR589790 FKM589785:FKN589790 FUI589785:FUJ589790 GEE589785:GEF589790 GOA589785:GOB589790 GXW589785:GXX589790 HHS589785:HHT589790 HRO589785:HRP589790 IBK589785:IBL589790 ILG589785:ILH589790 IVC589785:IVD589790 JEY589785:JEZ589790 JOU589785:JOV589790 JYQ589785:JYR589790 KIM589785:KIN589790 KSI589785:KSJ589790 LCE589785:LCF589790 LMA589785:LMB589790 LVW589785:LVX589790 MFS589785:MFT589790 MPO589785:MPP589790 MZK589785:MZL589790 NJG589785:NJH589790 NTC589785:NTD589790 OCY589785:OCZ589790 OMU589785:OMV589790 OWQ589785:OWR589790 PGM589785:PGN589790 PQI589785:PQJ589790 QAE589785:QAF589790 QKA589785:QKB589790 QTW589785:QTX589790 RDS589785:RDT589790 RNO589785:RNP589790 RXK589785:RXL589790 SHG589785:SHH589790 SRC589785:SRD589790 TAY589785:TAZ589790 TKU589785:TKV589790 TUQ589785:TUR589790 UEM589785:UEN589790 UOI589785:UOJ589790 UYE589785:UYF589790 VIA589785:VIB589790 VRW589785:VRX589790 WBS589785:WBT589790 WLO589785:WLP589790 WVK589785:WVL589790 H655321:I655326 IY655321:IZ655326 SU655321:SV655326 ACQ655321:ACR655326 AMM655321:AMN655326 AWI655321:AWJ655326 BGE655321:BGF655326 BQA655321:BQB655326 BZW655321:BZX655326 CJS655321:CJT655326 CTO655321:CTP655326 DDK655321:DDL655326 DNG655321:DNH655326 DXC655321:DXD655326 EGY655321:EGZ655326 EQU655321:EQV655326 FAQ655321:FAR655326 FKM655321:FKN655326 FUI655321:FUJ655326 GEE655321:GEF655326 GOA655321:GOB655326 GXW655321:GXX655326 HHS655321:HHT655326 HRO655321:HRP655326 IBK655321:IBL655326 ILG655321:ILH655326 IVC655321:IVD655326 JEY655321:JEZ655326 JOU655321:JOV655326 JYQ655321:JYR655326 KIM655321:KIN655326 KSI655321:KSJ655326 LCE655321:LCF655326 LMA655321:LMB655326 LVW655321:LVX655326 MFS655321:MFT655326 MPO655321:MPP655326 MZK655321:MZL655326 NJG655321:NJH655326 NTC655321:NTD655326 OCY655321:OCZ655326 OMU655321:OMV655326 OWQ655321:OWR655326 PGM655321:PGN655326 PQI655321:PQJ655326 QAE655321:QAF655326 QKA655321:QKB655326 QTW655321:QTX655326 RDS655321:RDT655326 RNO655321:RNP655326 RXK655321:RXL655326 SHG655321:SHH655326 SRC655321:SRD655326 TAY655321:TAZ655326 TKU655321:TKV655326 TUQ655321:TUR655326 UEM655321:UEN655326 UOI655321:UOJ655326 UYE655321:UYF655326 VIA655321:VIB655326 VRW655321:VRX655326 WBS655321:WBT655326 WLO655321:WLP655326 WVK655321:WVL655326 H720857:I720862 IY720857:IZ720862 SU720857:SV720862 ACQ720857:ACR720862 AMM720857:AMN720862 AWI720857:AWJ720862 BGE720857:BGF720862 BQA720857:BQB720862 BZW720857:BZX720862 CJS720857:CJT720862 CTO720857:CTP720862 DDK720857:DDL720862 DNG720857:DNH720862 DXC720857:DXD720862 EGY720857:EGZ720862 EQU720857:EQV720862 FAQ720857:FAR720862 FKM720857:FKN720862 FUI720857:FUJ720862 GEE720857:GEF720862 GOA720857:GOB720862 GXW720857:GXX720862 HHS720857:HHT720862 HRO720857:HRP720862 IBK720857:IBL720862 ILG720857:ILH720862 IVC720857:IVD720862 JEY720857:JEZ720862 JOU720857:JOV720862 JYQ720857:JYR720862 KIM720857:KIN720862 KSI720857:KSJ720862 LCE720857:LCF720862 LMA720857:LMB720862 LVW720857:LVX720862 MFS720857:MFT720862 MPO720857:MPP720862 MZK720857:MZL720862 NJG720857:NJH720862 NTC720857:NTD720862 OCY720857:OCZ720862 OMU720857:OMV720862 OWQ720857:OWR720862 PGM720857:PGN720862 PQI720857:PQJ720862 QAE720857:QAF720862 QKA720857:QKB720862 QTW720857:QTX720862 RDS720857:RDT720862 RNO720857:RNP720862 RXK720857:RXL720862 SHG720857:SHH720862 SRC720857:SRD720862 TAY720857:TAZ720862 TKU720857:TKV720862 TUQ720857:TUR720862 UEM720857:UEN720862 UOI720857:UOJ720862 UYE720857:UYF720862 VIA720857:VIB720862 VRW720857:VRX720862 WBS720857:WBT720862 WLO720857:WLP720862 WVK720857:WVL720862 H786393:I786398 IY786393:IZ786398 SU786393:SV786398 ACQ786393:ACR786398 AMM786393:AMN786398 AWI786393:AWJ786398 BGE786393:BGF786398 BQA786393:BQB786398 BZW786393:BZX786398 CJS786393:CJT786398 CTO786393:CTP786398 DDK786393:DDL786398 DNG786393:DNH786398 DXC786393:DXD786398 EGY786393:EGZ786398 EQU786393:EQV786398 FAQ786393:FAR786398 FKM786393:FKN786398 FUI786393:FUJ786398 GEE786393:GEF786398 GOA786393:GOB786398 GXW786393:GXX786398 HHS786393:HHT786398 HRO786393:HRP786398 IBK786393:IBL786398 ILG786393:ILH786398 IVC786393:IVD786398 JEY786393:JEZ786398 JOU786393:JOV786398 JYQ786393:JYR786398 KIM786393:KIN786398 KSI786393:KSJ786398 LCE786393:LCF786398 LMA786393:LMB786398 LVW786393:LVX786398 MFS786393:MFT786398 MPO786393:MPP786398 MZK786393:MZL786398 NJG786393:NJH786398 NTC786393:NTD786398 OCY786393:OCZ786398 OMU786393:OMV786398 OWQ786393:OWR786398 PGM786393:PGN786398 PQI786393:PQJ786398 QAE786393:QAF786398 QKA786393:QKB786398 QTW786393:QTX786398 RDS786393:RDT786398 RNO786393:RNP786398 RXK786393:RXL786398 SHG786393:SHH786398 SRC786393:SRD786398 TAY786393:TAZ786398 TKU786393:TKV786398 TUQ786393:TUR786398 UEM786393:UEN786398 UOI786393:UOJ786398 UYE786393:UYF786398 VIA786393:VIB786398 VRW786393:VRX786398 WBS786393:WBT786398 WLO786393:WLP786398 WVK786393:WVL786398 H851929:I851934 IY851929:IZ851934 SU851929:SV851934 ACQ851929:ACR851934 AMM851929:AMN851934 AWI851929:AWJ851934 BGE851929:BGF851934 BQA851929:BQB851934 BZW851929:BZX851934 CJS851929:CJT851934 CTO851929:CTP851934 DDK851929:DDL851934 DNG851929:DNH851934 DXC851929:DXD851934 EGY851929:EGZ851934 EQU851929:EQV851934 FAQ851929:FAR851934 FKM851929:FKN851934 FUI851929:FUJ851934 GEE851929:GEF851934 GOA851929:GOB851934 GXW851929:GXX851934 HHS851929:HHT851934 HRO851929:HRP851934 IBK851929:IBL851934 ILG851929:ILH851934 IVC851929:IVD851934 JEY851929:JEZ851934 JOU851929:JOV851934 JYQ851929:JYR851934 KIM851929:KIN851934 KSI851929:KSJ851934 LCE851929:LCF851934 LMA851929:LMB851934 LVW851929:LVX851934 MFS851929:MFT851934 MPO851929:MPP851934 MZK851929:MZL851934 NJG851929:NJH851934 NTC851929:NTD851934 OCY851929:OCZ851934 OMU851929:OMV851934 OWQ851929:OWR851934 PGM851929:PGN851934 PQI851929:PQJ851934 QAE851929:QAF851934 QKA851929:QKB851934 QTW851929:QTX851934 RDS851929:RDT851934 RNO851929:RNP851934 RXK851929:RXL851934 SHG851929:SHH851934 SRC851929:SRD851934 TAY851929:TAZ851934 TKU851929:TKV851934 TUQ851929:TUR851934 UEM851929:UEN851934 UOI851929:UOJ851934 UYE851929:UYF851934 VIA851929:VIB851934 VRW851929:VRX851934 WBS851929:WBT851934 WLO851929:WLP851934 WVK851929:WVL851934 H917465:I917470 IY917465:IZ917470 SU917465:SV917470 ACQ917465:ACR917470 AMM917465:AMN917470 AWI917465:AWJ917470 BGE917465:BGF917470 BQA917465:BQB917470 BZW917465:BZX917470 CJS917465:CJT917470 CTO917465:CTP917470 DDK917465:DDL917470 DNG917465:DNH917470 DXC917465:DXD917470 EGY917465:EGZ917470 EQU917465:EQV917470 FAQ917465:FAR917470 FKM917465:FKN917470 FUI917465:FUJ917470 GEE917465:GEF917470 GOA917465:GOB917470 GXW917465:GXX917470 HHS917465:HHT917470 HRO917465:HRP917470 IBK917465:IBL917470 ILG917465:ILH917470 IVC917465:IVD917470 JEY917465:JEZ917470 JOU917465:JOV917470 JYQ917465:JYR917470 KIM917465:KIN917470 KSI917465:KSJ917470 LCE917465:LCF917470 LMA917465:LMB917470 LVW917465:LVX917470 MFS917465:MFT917470 MPO917465:MPP917470 MZK917465:MZL917470 NJG917465:NJH917470 NTC917465:NTD917470 OCY917465:OCZ917470 OMU917465:OMV917470 OWQ917465:OWR917470 PGM917465:PGN917470 PQI917465:PQJ917470 QAE917465:QAF917470 QKA917465:QKB917470 QTW917465:QTX917470 RDS917465:RDT917470 RNO917465:RNP917470 RXK917465:RXL917470 SHG917465:SHH917470 SRC917465:SRD917470 TAY917465:TAZ917470 TKU917465:TKV917470 TUQ917465:TUR917470 UEM917465:UEN917470 UOI917465:UOJ917470 UYE917465:UYF917470 VIA917465:VIB917470 VRW917465:VRX917470 WBS917465:WBT917470 WLO917465:WLP917470 WVK917465:WVL917470 H983001:I983006 IY983001:IZ983006 SU983001:SV983006 ACQ983001:ACR983006 AMM983001:AMN983006 AWI983001:AWJ983006 BGE983001:BGF983006 BQA983001:BQB983006 BZW983001:BZX983006 CJS983001:CJT983006 CTO983001:CTP983006 DDK983001:DDL983006 DNG983001:DNH983006 DXC983001:DXD983006 EGY983001:EGZ983006 EQU983001:EQV983006 FAQ983001:FAR983006 FKM983001:FKN983006 FUI983001:FUJ983006 GEE983001:GEF983006 GOA983001:GOB983006 GXW983001:GXX983006 HHS983001:HHT983006 HRO983001:HRP983006 IBK983001:IBL983006 ILG983001:ILH983006 IVC983001:IVD983006 JEY983001:JEZ983006 JOU983001:JOV983006 JYQ983001:JYR983006 KIM983001:KIN983006 KSI983001:KSJ983006 LCE983001:LCF983006 LMA983001:LMB983006 LVW983001:LVX983006 MFS983001:MFT983006 MPO983001:MPP983006 MZK983001:MZL983006 NJG983001:NJH983006 NTC983001:NTD983006 OCY983001:OCZ983006 OMU983001:OMV983006 OWQ983001:OWR983006 PGM983001:PGN983006 PQI983001:PQJ983006 QAE983001:QAF983006 QKA983001:QKB983006 QTW983001:QTX983006 RDS983001:RDT983006 RNO983001:RNP983006 RXK983001:RXL983006 SHG983001:SHH983006 SRC983001:SRD983006 TAY983001:TAZ983006 TKU983001:TKV983006 TUQ983001:TUR983006 UEM983001:UEN983006 UOI983001:UOJ983006 UYE983001:UYF983006 VIA983001:VIB983006 VRW983001:VRX983006 WBS983001:WBT983006 WLO983001:WLP983006 WVK983001:WVL983006">
      <formula1>9999999998</formula1>
    </dataValidation>
    <dataValidation type="whole" operator="greaterThanOrEqual" allowBlank="1" showInputMessage="1" showErrorMessage="1" errorTitle="Pogrešan unos" error="Mogu se unijeti samo cjelobrojne pozitivne vrijednosti." sqref="H65521:I65523 IY65521:IZ65523 SU65521:SV65523 ACQ65521:ACR65523 AMM65521:AMN65523 AWI65521:AWJ65523 BGE65521:BGF65523 BQA65521:BQB65523 BZW65521:BZX65523 CJS65521:CJT65523 CTO65521:CTP65523 DDK65521:DDL65523 DNG65521:DNH65523 DXC65521:DXD65523 EGY65521:EGZ65523 EQU65521:EQV65523 FAQ65521:FAR65523 FKM65521:FKN65523 FUI65521:FUJ65523 GEE65521:GEF65523 GOA65521:GOB65523 GXW65521:GXX65523 HHS65521:HHT65523 HRO65521:HRP65523 IBK65521:IBL65523 ILG65521:ILH65523 IVC65521:IVD65523 JEY65521:JEZ65523 JOU65521:JOV65523 JYQ65521:JYR65523 KIM65521:KIN65523 KSI65521:KSJ65523 LCE65521:LCF65523 LMA65521:LMB65523 LVW65521:LVX65523 MFS65521:MFT65523 MPO65521:MPP65523 MZK65521:MZL65523 NJG65521:NJH65523 NTC65521:NTD65523 OCY65521:OCZ65523 OMU65521:OMV65523 OWQ65521:OWR65523 PGM65521:PGN65523 PQI65521:PQJ65523 QAE65521:QAF65523 QKA65521:QKB65523 QTW65521:QTX65523 RDS65521:RDT65523 RNO65521:RNP65523 RXK65521:RXL65523 SHG65521:SHH65523 SRC65521:SRD65523 TAY65521:TAZ65523 TKU65521:TKV65523 TUQ65521:TUR65523 UEM65521:UEN65523 UOI65521:UOJ65523 UYE65521:UYF65523 VIA65521:VIB65523 VRW65521:VRX65523 WBS65521:WBT65523 WLO65521:WLP65523 WVK65521:WVL65523 H131057:I131059 IY131057:IZ131059 SU131057:SV131059 ACQ131057:ACR131059 AMM131057:AMN131059 AWI131057:AWJ131059 BGE131057:BGF131059 BQA131057:BQB131059 BZW131057:BZX131059 CJS131057:CJT131059 CTO131057:CTP131059 DDK131057:DDL131059 DNG131057:DNH131059 DXC131057:DXD131059 EGY131057:EGZ131059 EQU131057:EQV131059 FAQ131057:FAR131059 FKM131057:FKN131059 FUI131057:FUJ131059 GEE131057:GEF131059 GOA131057:GOB131059 GXW131057:GXX131059 HHS131057:HHT131059 HRO131057:HRP131059 IBK131057:IBL131059 ILG131057:ILH131059 IVC131057:IVD131059 JEY131057:JEZ131059 JOU131057:JOV131059 JYQ131057:JYR131059 KIM131057:KIN131059 KSI131057:KSJ131059 LCE131057:LCF131059 LMA131057:LMB131059 LVW131057:LVX131059 MFS131057:MFT131059 MPO131057:MPP131059 MZK131057:MZL131059 NJG131057:NJH131059 NTC131057:NTD131059 OCY131057:OCZ131059 OMU131057:OMV131059 OWQ131057:OWR131059 PGM131057:PGN131059 PQI131057:PQJ131059 QAE131057:QAF131059 QKA131057:QKB131059 QTW131057:QTX131059 RDS131057:RDT131059 RNO131057:RNP131059 RXK131057:RXL131059 SHG131057:SHH131059 SRC131057:SRD131059 TAY131057:TAZ131059 TKU131057:TKV131059 TUQ131057:TUR131059 UEM131057:UEN131059 UOI131057:UOJ131059 UYE131057:UYF131059 VIA131057:VIB131059 VRW131057:VRX131059 WBS131057:WBT131059 WLO131057:WLP131059 WVK131057:WVL131059 H196593:I196595 IY196593:IZ196595 SU196593:SV196595 ACQ196593:ACR196595 AMM196593:AMN196595 AWI196593:AWJ196595 BGE196593:BGF196595 BQA196593:BQB196595 BZW196593:BZX196595 CJS196593:CJT196595 CTO196593:CTP196595 DDK196593:DDL196595 DNG196593:DNH196595 DXC196593:DXD196595 EGY196593:EGZ196595 EQU196593:EQV196595 FAQ196593:FAR196595 FKM196593:FKN196595 FUI196593:FUJ196595 GEE196593:GEF196595 GOA196593:GOB196595 GXW196593:GXX196595 HHS196593:HHT196595 HRO196593:HRP196595 IBK196593:IBL196595 ILG196593:ILH196595 IVC196593:IVD196595 JEY196593:JEZ196595 JOU196593:JOV196595 JYQ196593:JYR196595 KIM196593:KIN196595 KSI196593:KSJ196595 LCE196593:LCF196595 LMA196593:LMB196595 LVW196593:LVX196595 MFS196593:MFT196595 MPO196593:MPP196595 MZK196593:MZL196595 NJG196593:NJH196595 NTC196593:NTD196595 OCY196593:OCZ196595 OMU196593:OMV196595 OWQ196593:OWR196595 PGM196593:PGN196595 PQI196593:PQJ196595 QAE196593:QAF196595 QKA196593:QKB196595 QTW196593:QTX196595 RDS196593:RDT196595 RNO196593:RNP196595 RXK196593:RXL196595 SHG196593:SHH196595 SRC196593:SRD196595 TAY196593:TAZ196595 TKU196593:TKV196595 TUQ196593:TUR196595 UEM196593:UEN196595 UOI196593:UOJ196595 UYE196593:UYF196595 VIA196593:VIB196595 VRW196593:VRX196595 WBS196593:WBT196595 WLO196593:WLP196595 WVK196593:WVL196595 H262129:I262131 IY262129:IZ262131 SU262129:SV262131 ACQ262129:ACR262131 AMM262129:AMN262131 AWI262129:AWJ262131 BGE262129:BGF262131 BQA262129:BQB262131 BZW262129:BZX262131 CJS262129:CJT262131 CTO262129:CTP262131 DDK262129:DDL262131 DNG262129:DNH262131 DXC262129:DXD262131 EGY262129:EGZ262131 EQU262129:EQV262131 FAQ262129:FAR262131 FKM262129:FKN262131 FUI262129:FUJ262131 GEE262129:GEF262131 GOA262129:GOB262131 GXW262129:GXX262131 HHS262129:HHT262131 HRO262129:HRP262131 IBK262129:IBL262131 ILG262129:ILH262131 IVC262129:IVD262131 JEY262129:JEZ262131 JOU262129:JOV262131 JYQ262129:JYR262131 KIM262129:KIN262131 KSI262129:KSJ262131 LCE262129:LCF262131 LMA262129:LMB262131 LVW262129:LVX262131 MFS262129:MFT262131 MPO262129:MPP262131 MZK262129:MZL262131 NJG262129:NJH262131 NTC262129:NTD262131 OCY262129:OCZ262131 OMU262129:OMV262131 OWQ262129:OWR262131 PGM262129:PGN262131 PQI262129:PQJ262131 QAE262129:QAF262131 QKA262129:QKB262131 QTW262129:QTX262131 RDS262129:RDT262131 RNO262129:RNP262131 RXK262129:RXL262131 SHG262129:SHH262131 SRC262129:SRD262131 TAY262129:TAZ262131 TKU262129:TKV262131 TUQ262129:TUR262131 UEM262129:UEN262131 UOI262129:UOJ262131 UYE262129:UYF262131 VIA262129:VIB262131 VRW262129:VRX262131 WBS262129:WBT262131 WLO262129:WLP262131 WVK262129:WVL262131 H327665:I327667 IY327665:IZ327667 SU327665:SV327667 ACQ327665:ACR327667 AMM327665:AMN327667 AWI327665:AWJ327667 BGE327665:BGF327667 BQA327665:BQB327667 BZW327665:BZX327667 CJS327665:CJT327667 CTO327665:CTP327667 DDK327665:DDL327667 DNG327665:DNH327667 DXC327665:DXD327667 EGY327665:EGZ327667 EQU327665:EQV327667 FAQ327665:FAR327667 FKM327665:FKN327667 FUI327665:FUJ327667 GEE327665:GEF327667 GOA327665:GOB327667 GXW327665:GXX327667 HHS327665:HHT327667 HRO327665:HRP327667 IBK327665:IBL327667 ILG327665:ILH327667 IVC327665:IVD327667 JEY327665:JEZ327667 JOU327665:JOV327667 JYQ327665:JYR327667 KIM327665:KIN327667 KSI327665:KSJ327667 LCE327665:LCF327667 LMA327665:LMB327667 LVW327665:LVX327667 MFS327665:MFT327667 MPO327665:MPP327667 MZK327665:MZL327667 NJG327665:NJH327667 NTC327665:NTD327667 OCY327665:OCZ327667 OMU327665:OMV327667 OWQ327665:OWR327667 PGM327665:PGN327667 PQI327665:PQJ327667 QAE327665:QAF327667 QKA327665:QKB327667 QTW327665:QTX327667 RDS327665:RDT327667 RNO327665:RNP327667 RXK327665:RXL327667 SHG327665:SHH327667 SRC327665:SRD327667 TAY327665:TAZ327667 TKU327665:TKV327667 TUQ327665:TUR327667 UEM327665:UEN327667 UOI327665:UOJ327667 UYE327665:UYF327667 VIA327665:VIB327667 VRW327665:VRX327667 WBS327665:WBT327667 WLO327665:WLP327667 WVK327665:WVL327667 H393201:I393203 IY393201:IZ393203 SU393201:SV393203 ACQ393201:ACR393203 AMM393201:AMN393203 AWI393201:AWJ393203 BGE393201:BGF393203 BQA393201:BQB393203 BZW393201:BZX393203 CJS393201:CJT393203 CTO393201:CTP393203 DDK393201:DDL393203 DNG393201:DNH393203 DXC393201:DXD393203 EGY393201:EGZ393203 EQU393201:EQV393203 FAQ393201:FAR393203 FKM393201:FKN393203 FUI393201:FUJ393203 GEE393201:GEF393203 GOA393201:GOB393203 GXW393201:GXX393203 HHS393201:HHT393203 HRO393201:HRP393203 IBK393201:IBL393203 ILG393201:ILH393203 IVC393201:IVD393203 JEY393201:JEZ393203 JOU393201:JOV393203 JYQ393201:JYR393203 KIM393201:KIN393203 KSI393201:KSJ393203 LCE393201:LCF393203 LMA393201:LMB393203 LVW393201:LVX393203 MFS393201:MFT393203 MPO393201:MPP393203 MZK393201:MZL393203 NJG393201:NJH393203 NTC393201:NTD393203 OCY393201:OCZ393203 OMU393201:OMV393203 OWQ393201:OWR393203 PGM393201:PGN393203 PQI393201:PQJ393203 QAE393201:QAF393203 QKA393201:QKB393203 QTW393201:QTX393203 RDS393201:RDT393203 RNO393201:RNP393203 RXK393201:RXL393203 SHG393201:SHH393203 SRC393201:SRD393203 TAY393201:TAZ393203 TKU393201:TKV393203 TUQ393201:TUR393203 UEM393201:UEN393203 UOI393201:UOJ393203 UYE393201:UYF393203 VIA393201:VIB393203 VRW393201:VRX393203 WBS393201:WBT393203 WLO393201:WLP393203 WVK393201:WVL393203 H458737:I458739 IY458737:IZ458739 SU458737:SV458739 ACQ458737:ACR458739 AMM458737:AMN458739 AWI458737:AWJ458739 BGE458737:BGF458739 BQA458737:BQB458739 BZW458737:BZX458739 CJS458737:CJT458739 CTO458737:CTP458739 DDK458737:DDL458739 DNG458737:DNH458739 DXC458737:DXD458739 EGY458737:EGZ458739 EQU458737:EQV458739 FAQ458737:FAR458739 FKM458737:FKN458739 FUI458737:FUJ458739 GEE458737:GEF458739 GOA458737:GOB458739 GXW458737:GXX458739 HHS458737:HHT458739 HRO458737:HRP458739 IBK458737:IBL458739 ILG458737:ILH458739 IVC458737:IVD458739 JEY458737:JEZ458739 JOU458737:JOV458739 JYQ458737:JYR458739 KIM458737:KIN458739 KSI458737:KSJ458739 LCE458737:LCF458739 LMA458737:LMB458739 LVW458737:LVX458739 MFS458737:MFT458739 MPO458737:MPP458739 MZK458737:MZL458739 NJG458737:NJH458739 NTC458737:NTD458739 OCY458737:OCZ458739 OMU458737:OMV458739 OWQ458737:OWR458739 PGM458737:PGN458739 PQI458737:PQJ458739 QAE458737:QAF458739 QKA458737:QKB458739 QTW458737:QTX458739 RDS458737:RDT458739 RNO458737:RNP458739 RXK458737:RXL458739 SHG458737:SHH458739 SRC458737:SRD458739 TAY458737:TAZ458739 TKU458737:TKV458739 TUQ458737:TUR458739 UEM458737:UEN458739 UOI458737:UOJ458739 UYE458737:UYF458739 VIA458737:VIB458739 VRW458737:VRX458739 WBS458737:WBT458739 WLO458737:WLP458739 WVK458737:WVL458739 H524273:I524275 IY524273:IZ524275 SU524273:SV524275 ACQ524273:ACR524275 AMM524273:AMN524275 AWI524273:AWJ524275 BGE524273:BGF524275 BQA524273:BQB524275 BZW524273:BZX524275 CJS524273:CJT524275 CTO524273:CTP524275 DDK524273:DDL524275 DNG524273:DNH524275 DXC524273:DXD524275 EGY524273:EGZ524275 EQU524273:EQV524275 FAQ524273:FAR524275 FKM524273:FKN524275 FUI524273:FUJ524275 GEE524273:GEF524275 GOA524273:GOB524275 GXW524273:GXX524275 HHS524273:HHT524275 HRO524273:HRP524275 IBK524273:IBL524275 ILG524273:ILH524275 IVC524273:IVD524275 JEY524273:JEZ524275 JOU524273:JOV524275 JYQ524273:JYR524275 KIM524273:KIN524275 KSI524273:KSJ524275 LCE524273:LCF524275 LMA524273:LMB524275 LVW524273:LVX524275 MFS524273:MFT524275 MPO524273:MPP524275 MZK524273:MZL524275 NJG524273:NJH524275 NTC524273:NTD524275 OCY524273:OCZ524275 OMU524273:OMV524275 OWQ524273:OWR524275 PGM524273:PGN524275 PQI524273:PQJ524275 QAE524273:QAF524275 QKA524273:QKB524275 QTW524273:QTX524275 RDS524273:RDT524275 RNO524273:RNP524275 RXK524273:RXL524275 SHG524273:SHH524275 SRC524273:SRD524275 TAY524273:TAZ524275 TKU524273:TKV524275 TUQ524273:TUR524275 UEM524273:UEN524275 UOI524273:UOJ524275 UYE524273:UYF524275 VIA524273:VIB524275 VRW524273:VRX524275 WBS524273:WBT524275 WLO524273:WLP524275 WVK524273:WVL524275 H589809:I589811 IY589809:IZ589811 SU589809:SV589811 ACQ589809:ACR589811 AMM589809:AMN589811 AWI589809:AWJ589811 BGE589809:BGF589811 BQA589809:BQB589811 BZW589809:BZX589811 CJS589809:CJT589811 CTO589809:CTP589811 DDK589809:DDL589811 DNG589809:DNH589811 DXC589809:DXD589811 EGY589809:EGZ589811 EQU589809:EQV589811 FAQ589809:FAR589811 FKM589809:FKN589811 FUI589809:FUJ589811 GEE589809:GEF589811 GOA589809:GOB589811 GXW589809:GXX589811 HHS589809:HHT589811 HRO589809:HRP589811 IBK589809:IBL589811 ILG589809:ILH589811 IVC589809:IVD589811 JEY589809:JEZ589811 JOU589809:JOV589811 JYQ589809:JYR589811 KIM589809:KIN589811 KSI589809:KSJ589811 LCE589809:LCF589811 LMA589809:LMB589811 LVW589809:LVX589811 MFS589809:MFT589811 MPO589809:MPP589811 MZK589809:MZL589811 NJG589809:NJH589811 NTC589809:NTD589811 OCY589809:OCZ589811 OMU589809:OMV589811 OWQ589809:OWR589811 PGM589809:PGN589811 PQI589809:PQJ589811 QAE589809:QAF589811 QKA589809:QKB589811 QTW589809:QTX589811 RDS589809:RDT589811 RNO589809:RNP589811 RXK589809:RXL589811 SHG589809:SHH589811 SRC589809:SRD589811 TAY589809:TAZ589811 TKU589809:TKV589811 TUQ589809:TUR589811 UEM589809:UEN589811 UOI589809:UOJ589811 UYE589809:UYF589811 VIA589809:VIB589811 VRW589809:VRX589811 WBS589809:WBT589811 WLO589809:WLP589811 WVK589809:WVL589811 H655345:I655347 IY655345:IZ655347 SU655345:SV655347 ACQ655345:ACR655347 AMM655345:AMN655347 AWI655345:AWJ655347 BGE655345:BGF655347 BQA655345:BQB655347 BZW655345:BZX655347 CJS655345:CJT655347 CTO655345:CTP655347 DDK655345:DDL655347 DNG655345:DNH655347 DXC655345:DXD655347 EGY655345:EGZ655347 EQU655345:EQV655347 FAQ655345:FAR655347 FKM655345:FKN655347 FUI655345:FUJ655347 GEE655345:GEF655347 GOA655345:GOB655347 GXW655345:GXX655347 HHS655345:HHT655347 HRO655345:HRP655347 IBK655345:IBL655347 ILG655345:ILH655347 IVC655345:IVD655347 JEY655345:JEZ655347 JOU655345:JOV655347 JYQ655345:JYR655347 KIM655345:KIN655347 KSI655345:KSJ655347 LCE655345:LCF655347 LMA655345:LMB655347 LVW655345:LVX655347 MFS655345:MFT655347 MPO655345:MPP655347 MZK655345:MZL655347 NJG655345:NJH655347 NTC655345:NTD655347 OCY655345:OCZ655347 OMU655345:OMV655347 OWQ655345:OWR655347 PGM655345:PGN655347 PQI655345:PQJ655347 QAE655345:QAF655347 QKA655345:QKB655347 QTW655345:QTX655347 RDS655345:RDT655347 RNO655345:RNP655347 RXK655345:RXL655347 SHG655345:SHH655347 SRC655345:SRD655347 TAY655345:TAZ655347 TKU655345:TKV655347 TUQ655345:TUR655347 UEM655345:UEN655347 UOI655345:UOJ655347 UYE655345:UYF655347 VIA655345:VIB655347 VRW655345:VRX655347 WBS655345:WBT655347 WLO655345:WLP655347 WVK655345:WVL655347 H720881:I720883 IY720881:IZ720883 SU720881:SV720883 ACQ720881:ACR720883 AMM720881:AMN720883 AWI720881:AWJ720883 BGE720881:BGF720883 BQA720881:BQB720883 BZW720881:BZX720883 CJS720881:CJT720883 CTO720881:CTP720883 DDK720881:DDL720883 DNG720881:DNH720883 DXC720881:DXD720883 EGY720881:EGZ720883 EQU720881:EQV720883 FAQ720881:FAR720883 FKM720881:FKN720883 FUI720881:FUJ720883 GEE720881:GEF720883 GOA720881:GOB720883 GXW720881:GXX720883 HHS720881:HHT720883 HRO720881:HRP720883 IBK720881:IBL720883 ILG720881:ILH720883 IVC720881:IVD720883 JEY720881:JEZ720883 JOU720881:JOV720883 JYQ720881:JYR720883 KIM720881:KIN720883 KSI720881:KSJ720883 LCE720881:LCF720883 LMA720881:LMB720883 LVW720881:LVX720883 MFS720881:MFT720883 MPO720881:MPP720883 MZK720881:MZL720883 NJG720881:NJH720883 NTC720881:NTD720883 OCY720881:OCZ720883 OMU720881:OMV720883 OWQ720881:OWR720883 PGM720881:PGN720883 PQI720881:PQJ720883 QAE720881:QAF720883 QKA720881:QKB720883 QTW720881:QTX720883 RDS720881:RDT720883 RNO720881:RNP720883 RXK720881:RXL720883 SHG720881:SHH720883 SRC720881:SRD720883 TAY720881:TAZ720883 TKU720881:TKV720883 TUQ720881:TUR720883 UEM720881:UEN720883 UOI720881:UOJ720883 UYE720881:UYF720883 VIA720881:VIB720883 VRW720881:VRX720883 WBS720881:WBT720883 WLO720881:WLP720883 WVK720881:WVL720883 H786417:I786419 IY786417:IZ786419 SU786417:SV786419 ACQ786417:ACR786419 AMM786417:AMN786419 AWI786417:AWJ786419 BGE786417:BGF786419 BQA786417:BQB786419 BZW786417:BZX786419 CJS786417:CJT786419 CTO786417:CTP786419 DDK786417:DDL786419 DNG786417:DNH786419 DXC786417:DXD786419 EGY786417:EGZ786419 EQU786417:EQV786419 FAQ786417:FAR786419 FKM786417:FKN786419 FUI786417:FUJ786419 GEE786417:GEF786419 GOA786417:GOB786419 GXW786417:GXX786419 HHS786417:HHT786419 HRO786417:HRP786419 IBK786417:IBL786419 ILG786417:ILH786419 IVC786417:IVD786419 JEY786417:JEZ786419 JOU786417:JOV786419 JYQ786417:JYR786419 KIM786417:KIN786419 KSI786417:KSJ786419 LCE786417:LCF786419 LMA786417:LMB786419 LVW786417:LVX786419 MFS786417:MFT786419 MPO786417:MPP786419 MZK786417:MZL786419 NJG786417:NJH786419 NTC786417:NTD786419 OCY786417:OCZ786419 OMU786417:OMV786419 OWQ786417:OWR786419 PGM786417:PGN786419 PQI786417:PQJ786419 QAE786417:QAF786419 QKA786417:QKB786419 QTW786417:QTX786419 RDS786417:RDT786419 RNO786417:RNP786419 RXK786417:RXL786419 SHG786417:SHH786419 SRC786417:SRD786419 TAY786417:TAZ786419 TKU786417:TKV786419 TUQ786417:TUR786419 UEM786417:UEN786419 UOI786417:UOJ786419 UYE786417:UYF786419 VIA786417:VIB786419 VRW786417:VRX786419 WBS786417:WBT786419 WLO786417:WLP786419 WVK786417:WVL786419 H851953:I851955 IY851953:IZ851955 SU851953:SV851955 ACQ851953:ACR851955 AMM851953:AMN851955 AWI851953:AWJ851955 BGE851953:BGF851955 BQA851953:BQB851955 BZW851953:BZX851955 CJS851953:CJT851955 CTO851953:CTP851955 DDK851953:DDL851955 DNG851953:DNH851955 DXC851953:DXD851955 EGY851953:EGZ851955 EQU851953:EQV851955 FAQ851953:FAR851955 FKM851953:FKN851955 FUI851953:FUJ851955 GEE851953:GEF851955 GOA851953:GOB851955 GXW851953:GXX851955 HHS851953:HHT851955 HRO851953:HRP851955 IBK851953:IBL851955 ILG851953:ILH851955 IVC851953:IVD851955 JEY851953:JEZ851955 JOU851953:JOV851955 JYQ851953:JYR851955 KIM851953:KIN851955 KSI851953:KSJ851955 LCE851953:LCF851955 LMA851953:LMB851955 LVW851953:LVX851955 MFS851953:MFT851955 MPO851953:MPP851955 MZK851953:MZL851955 NJG851953:NJH851955 NTC851953:NTD851955 OCY851953:OCZ851955 OMU851953:OMV851955 OWQ851953:OWR851955 PGM851953:PGN851955 PQI851953:PQJ851955 QAE851953:QAF851955 QKA851953:QKB851955 QTW851953:QTX851955 RDS851953:RDT851955 RNO851953:RNP851955 RXK851953:RXL851955 SHG851953:SHH851955 SRC851953:SRD851955 TAY851953:TAZ851955 TKU851953:TKV851955 TUQ851953:TUR851955 UEM851953:UEN851955 UOI851953:UOJ851955 UYE851953:UYF851955 VIA851953:VIB851955 VRW851953:VRX851955 WBS851953:WBT851955 WLO851953:WLP851955 WVK851953:WVL851955 H917489:I917491 IY917489:IZ917491 SU917489:SV917491 ACQ917489:ACR917491 AMM917489:AMN917491 AWI917489:AWJ917491 BGE917489:BGF917491 BQA917489:BQB917491 BZW917489:BZX917491 CJS917489:CJT917491 CTO917489:CTP917491 DDK917489:DDL917491 DNG917489:DNH917491 DXC917489:DXD917491 EGY917489:EGZ917491 EQU917489:EQV917491 FAQ917489:FAR917491 FKM917489:FKN917491 FUI917489:FUJ917491 GEE917489:GEF917491 GOA917489:GOB917491 GXW917489:GXX917491 HHS917489:HHT917491 HRO917489:HRP917491 IBK917489:IBL917491 ILG917489:ILH917491 IVC917489:IVD917491 JEY917489:JEZ917491 JOU917489:JOV917491 JYQ917489:JYR917491 KIM917489:KIN917491 KSI917489:KSJ917491 LCE917489:LCF917491 LMA917489:LMB917491 LVW917489:LVX917491 MFS917489:MFT917491 MPO917489:MPP917491 MZK917489:MZL917491 NJG917489:NJH917491 NTC917489:NTD917491 OCY917489:OCZ917491 OMU917489:OMV917491 OWQ917489:OWR917491 PGM917489:PGN917491 PQI917489:PQJ917491 QAE917489:QAF917491 QKA917489:QKB917491 QTW917489:QTX917491 RDS917489:RDT917491 RNO917489:RNP917491 RXK917489:RXL917491 SHG917489:SHH917491 SRC917489:SRD917491 TAY917489:TAZ917491 TKU917489:TKV917491 TUQ917489:TUR917491 UEM917489:UEN917491 UOI917489:UOJ917491 UYE917489:UYF917491 VIA917489:VIB917491 VRW917489:VRX917491 WBS917489:WBT917491 WLO917489:WLP917491 WVK917489:WVL917491 H983025:I983027 IY983025:IZ983027 SU983025:SV983027 ACQ983025:ACR983027 AMM983025:AMN983027 AWI983025:AWJ983027 BGE983025:BGF983027 BQA983025:BQB983027 BZW983025:BZX983027 CJS983025:CJT983027 CTO983025:CTP983027 DDK983025:DDL983027 DNG983025:DNH983027 DXC983025:DXD983027 EGY983025:EGZ983027 EQU983025:EQV983027 FAQ983025:FAR983027 FKM983025:FKN983027 FUI983025:FUJ983027 GEE983025:GEF983027 GOA983025:GOB983027 GXW983025:GXX983027 HHS983025:HHT983027 HRO983025:HRP983027 IBK983025:IBL983027 ILG983025:ILH983027 IVC983025:IVD983027 JEY983025:JEZ983027 JOU983025:JOV983027 JYQ983025:JYR983027 KIM983025:KIN983027 KSI983025:KSJ983027 LCE983025:LCF983027 LMA983025:LMB983027 LVW983025:LVX983027 MFS983025:MFT983027 MPO983025:MPP983027 MZK983025:MZL983027 NJG983025:NJH983027 NTC983025:NTD983027 OCY983025:OCZ983027 OMU983025:OMV983027 OWQ983025:OWR983027 PGM983025:PGN983027 PQI983025:PQJ983027 QAE983025:QAF983027 QKA983025:QKB983027 QTW983025:QTX983027 RDS983025:RDT983027 RNO983025:RNP983027 RXK983025:RXL983027 SHG983025:SHH983027 SRC983025:SRD983027 TAY983025:TAZ983027 TKU983025:TKV983027 TUQ983025:TUR983027 UEM983025:UEN983027 UOI983025:UOJ983027 UYE983025:UYF983027 VIA983025:VIB983027 VRW983025:VRX983027 WBS983025:WBT983027 WLO983025:WLP983027 WVK983025:WVL983027 H65542:I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H131078:I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H196614:I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H262150:I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H327686:I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H393222:I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H458758:I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H524294:I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H589830:I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H655366:I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H720902:I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H786438:I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H851974:I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H917510:I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H983046:I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H65534:I65538 IY65534:IZ65538 SU65534:SV65538 ACQ65534:ACR65538 AMM65534:AMN65538 AWI65534:AWJ65538 BGE65534:BGF65538 BQA65534:BQB65538 BZW65534:BZX65538 CJS65534:CJT65538 CTO65534:CTP65538 DDK65534:DDL65538 DNG65534:DNH65538 DXC65534:DXD65538 EGY65534:EGZ65538 EQU65534:EQV65538 FAQ65534:FAR65538 FKM65534:FKN65538 FUI65534:FUJ65538 GEE65534:GEF65538 GOA65534:GOB65538 GXW65534:GXX65538 HHS65534:HHT65538 HRO65534:HRP65538 IBK65534:IBL65538 ILG65534:ILH65538 IVC65534:IVD65538 JEY65534:JEZ65538 JOU65534:JOV65538 JYQ65534:JYR65538 KIM65534:KIN65538 KSI65534:KSJ65538 LCE65534:LCF65538 LMA65534:LMB65538 LVW65534:LVX65538 MFS65534:MFT65538 MPO65534:MPP65538 MZK65534:MZL65538 NJG65534:NJH65538 NTC65534:NTD65538 OCY65534:OCZ65538 OMU65534:OMV65538 OWQ65534:OWR65538 PGM65534:PGN65538 PQI65534:PQJ65538 QAE65534:QAF65538 QKA65534:QKB65538 QTW65534:QTX65538 RDS65534:RDT65538 RNO65534:RNP65538 RXK65534:RXL65538 SHG65534:SHH65538 SRC65534:SRD65538 TAY65534:TAZ65538 TKU65534:TKV65538 TUQ65534:TUR65538 UEM65534:UEN65538 UOI65534:UOJ65538 UYE65534:UYF65538 VIA65534:VIB65538 VRW65534:VRX65538 WBS65534:WBT65538 WLO65534:WLP65538 WVK65534:WVL65538 H131070:I131074 IY131070:IZ131074 SU131070:SV131074 ACQ131070:ACR131074 AMM131070:AMN131074 AWI131070:AWJ131074 BGE131070:BGF131074 BQA131070:BQB131074 BZW131070:BZX131074 CJS131070:CJT131074 CTO131070:CTP131074 DDK131070:DDL131074 DNG131070:DNH131074 DXC131070:DXD131074 EGY131070:EGZ131074 EQU131070:EQV131074 FAQ131070:FAR131074 FKM131070:FKN131074 FUI131070:FUJ131074 GEE131070:GEF131074 GOA131070:GOB131074 GXW131070:GXX131074 HHS131070:HHT131074 HRO131070:HRP131074 IBK131070:IBL131074 ILG131070:ILH131074 IVC131070:IVD131074 JEY131070:JEZ131074 JOU131070:JOV131074 JYQ131070:JYR131074 KIM131070:KIN131074 KSI131070:KSJ131074 LCE131070:LCF131074 LMA131070:LMB131074 LVW131070:LVX131074 MFS131070:MFT131074 MPO131070:MPP131074 MZK131070:MZL131074 NJG131070:NJH131074 NTC131070:NTD131074 OCY131070:OCZ131074 OMU131070:OMV131074 OWQ131070:OWR131074 PGM131070:PGN131074 PQI131070:PQJ131074 QAE131070:QAF131074 QKA131070:QKB131074 QTW131070:QTX131074 RDS131070:RDT131074 RNO131070:RNP131074 RXK131070:RXL131074 SHG131070:SHH131074 SRC131070:SRD131074 TAY131070:TAZ131074 TKU131070:TKV131074 TUQ131070:TUR131074 UEM131070:UEN131074 UOI131070:UOJ131074 UYE131070:UYF131074 VIA131070:VIB131074 VRW131070:VRX131074 WBS131070:WBT131074 WLO131070:WLP131074 WVK131070:WVL131074 H196606:I196610 IY196606:IZ196610 SU196606:SV196610 ACQ196606:ACR196610 AMM196606:AMN196610 AWI196606:AWJ196610 BGE196606:BGF196610 BQA196606:BQB196610 BZW196606:BZX196610 CJS196606:CJT196610 CTO196606:CTP196610 DDK196606:DDL196610 DNG196606:DNH196610 DXC196606:DXD196610 EGY196606:EGZ196610 EQU196606:EQV196610 FAQ196606:FAR196610 FKM196606:FKN196610 FUI196606:FUJ196610 GEE196606:GEF196610 GOA196606:GOB196610 GXW196606:GXX196610 HHS196606:HHT196610 HRO196606:HRP196610 IBK196606:IBL196610 ILG196606:ILH196610 IVC196606:IVD196610 JEY196606:JEZ196610 JOU196606:JOV196610 JYQ196606:JYR196610 KIM196606:KIN196610 KSI196606:KSJ196610 LCE196606:LCF196610 LMA196606:LMB196610 LVW196606:LVX196610 MFS196606:MFT196610 MPO196606:MPP196610 MZK196606:MZL196610 NJG196606:NJH196610 NTC196606:NTD196610 OCY196606:OCZ196610 OMU196606:OMV196610 OWQ196606:OWR196610 PGM196606:PGN196610 PQI196606:PQJ196610 QAE196606:QAF196610 QKA196606:QKB196610 QTW196606:QTX196610 RDS196606:RDT196610 RNO196606:RNP196610 RXK196606:RXL196610 SHG196606:SHH196610 SRC196606:SRD196610 TAY196606:TAZ196610 TKU196606:TKV196610 TUQ196606:TUR196610 UEM196606:UEN196610 UOI196606:UOJ196610 UYE196606:UYF196610 VIA196606:VIB196610 VRW196606:VRX196610 WBS196606:WBT196610 WLO196606:WLP196610 WVK196606:WVL196610 H262142:I262146 IY262142:IZ262146 SU262142:SV262146 ACQ262142:ACR262146 AMM262142:AMN262146 AWI262142:AWJ262146 BGE262142:BGF262146 BQA262142:BQB262146 BZW262142:BZX262146 CJS262142:CJT262146 CTO262142:CTP262146 DDK262142:DDL262146 DNG262142:DNH262146 DXC262142:DXD262146 EGY262142:EGZ262146 EQU262142:EQV262146 FAQ262142:FAR262146 FKM262142:FKN262146 FUI262142:FUJ262146 GEE262142:GEF262146 GOA262142:GOB262146 GXW262142:GXX262146 HHS262142:HHT262146 HRO262142:HRP262146 IBK262142:IBL262146 ILG262142:ILH262146 IVC262142:IVD262146 JEY262142:JEZ262146 JOU262142:JOV262146 JYQ262142:JYR262146 KIM262142:KIN262146 KSI262142:KSJ262146 LCE262142:LCF262146 LMA262142:LMB262146 LVW262142:LVX262146 MFS262142:MFT262146 MPO262142:MPP262146 MZK262142:MZL262146 NJG262142:NJH262146 NTC262142:NTD262146 OCY262142:OCZ262146 OMU262142:OMV262146 OWQ262142:OWR262146 PGM262142:PGN262146 PQI262142:PQJ262146 QAE262142:QAF262146 QKA262142:QKB262146 QTW262142:QTX262146 RDS262142:RDT262146 RNO262142:RNP262146 RXK262142:RXL262146 SHG262142:SHH262146 SRC262142:SRD262146 TAY262142:TAZ262146 TKU262142:TKV262146 TUQ262142:TUR262146 UEM262142:UEN262146 UOI262142:UOJ262146 UYE262142:UYF262146 VIA262142:VIB262146 VRW262142:VRX262146 WBS262142:WBT262146 WLO262142:WLP262146 WVK262142:WVL262146 H327678:I327682 IY327678:IZ327682 SU327678:SV327682 ACQ327678:ACR327682 AMM327678:AMN327682 AWI327678:AWJ327682 BGE327678:BGF327682 BQA327678:BQB327682 BZW327678:BZX327682 CJS327678:CJT327682 CTO327678:CTP327682 DDK327678:DDL327682 DNG327678:DNH327682 DXC327678:DXD327682 EGY327678:EGZ327682 EQU327678:EQV327682 FAQ327678:FAR327682 FKM327678:FKN327682 FUI327678:FUJ327682 GEE327678:GEF327682 GOA327678:GOB327682 GXW327678:GXX327682 HHS327678:HHT327682 HRO327678:HRP327682 IBK327678:IBL327682 ILG327678:ILH327682 IVC327678:IVD327682 JEY327678:JEZ327682 JOU327678:JOV327682 JYQ327678:JYR327682 KIM327678:KIN327682 KSI327678:KSJ327682 LCE327678:LCF327682 LMA327678:LMB327682 LVW327678:LVX327682 MFS327678:MFT327682 MPO327678:MPP327682 MZK327678:MZL327682 NJG327678:NJH327682 NTC327678:NTD327682 OCY327678:OCZ327682 OMU327678:OMV327682 OWQ327678:OWR327682 PGM327678:PGN327682 PQI327678:PQJ327682 QAE327678:QAF327682 QKA327678:QKB327682 QTW327678:QTX327682 RDS327678:RDT327682 RNO327678:RNP327682 RXK327678:RXL327682 SHG327678:SHH327682 SRC327678:SRD327682 TAY327678:TAZ327682 TKU327678:TKV327682 TUQ327678:TUR327682 UEM327678:UEN327682 UOI327678:UOJ327682 UYE327678:UYF327682 VIA327678:VIB327682 VRW327678:VRX327682 WBS327678:WBT327682 WLO327678:WLP327682 WVK327678:WVL327682 H393214:I393218 IY393214:IZ393218 SU393214:SV393218 ACQ393214:ACR393218 AMM393214:AMN393218 AWI393214:AWJ393218 BGE393214:BGF393218 BQA393214:BQB393218 BZW393214:BZX393218 CJS393214:CJT393218 CTO393214:CTP393218 DDK393214:DDL393218 DNG393214:DNH393218 DXC393214:DXD393218 EGY393214:EGZ393218 EQU393214:EQV393218 FAQ393214:FAR393218 FKM393214:FKN393218 FUI393214:FUJ393218 GEE393214:GEF393218 GOA393214:GOB393218 GXW393214:GXX393218 HHS393214:HHT393218 HRO393214:HRP393218 IBK393214:IBL393218 ILG393214:ILH393218 IVC393214:IVD393218 JEY393214:JEZ393218 JOU393214:JOV393218 JYQ393214:JYR393218 KIM393214:KIN393218 KSI393214:KSJ393218 LCE393214:LCF393218 LMA393214:LMB393218 LVW393214:LVX393218 MFS393214:MFT393218 MPO393214:MPP393218 MZK393214:MZL393218 NJG393214:NJH393218 NTC393214:NTD393218 OCY393214:OCZ393218 OMU393214:OMV393218 OWQ393214:OWR393218 PGM393214:PGN393218 PQI393214:PQJ393218 QAE393214:QAF393218 QKA393214:QKB393218 QTW393214:QTX393218 RDS393214:RDT393218 RNO393214:RNP393218 RXK393214:RXL393218 SHG393214:SHH393218 SRC393214:SRD393218 TAY393214:TAZ393218 TKU393214:TKV393218 TUQ393214:TUR393218 UEM393214:UEN393218 UOI393214:UOJ393218 UYE393214:UYF393218 VIA393214:VIB393218 VRW393214:VRX393218 WBS393214:WBT393218 WLO393214:WLP393218 WVK393214:WVL393218 H458750:I458754 IY458750:IZ458754 SU458750:SV458754 ACQ458750:ACR458754 AMM458750:AMN458754 AWI458750:AWJ458754 BGE458750:BGF458754 BQA458750:BQB458754 BZW458750:BZX458754 CJS458750:CJT458754 CTO458750:CTP458754 DDK458750:DDL458754 DNG458750:DNH458754 DXC458750:DXD458754 EGY458750:EGZ458754 EQU458750:EQV458754 FAQ458750:FAR458754 FKM458750:FKN458754 FUI458750:FUJ458754 GEE458750:GEF458754 GOA458750:GOB458754 GXW458750:GXX458754 HHS458750:HHT458754 HRO458750:HRP458754 IBK458750:IBL458754 ILG458750:ILH458754 IVC458750:IVD458754 JEY458750:JEZ458754 JOU458750:JOV458754 JYQ458750:JYR458754 KIM458750:KIN458754 KSI458750:KSJ458754 LCE458750:LCF458754 LMA458750:LMB458754 LVW458750:LVX458754 MFS458750:MFT458754 MPO458750:MPP458754 MZK458750:MZL458754 NJG458750:NJH458754 NTC458750:NTD458754 OCY458750:OCZ458754 OMU458750:OMV458754 OWQ458750:OWR458754 PGM458750:PGN458754 PQI458750:PQJ458754 QAE458750:QAF458754 QKA458750:QKB458754 QTW458750:QTX458754 RDS458750:RDT458754 RNO458750:RNP458754 RXK458750:RXL458754 SHG458750:SHH458754 SRC458750:SRD458754 TAY458750:TAZ458754 TKU458750:TKV458754 TUQ458750:TUR458754 UEM458750:UEN458754 UOI458750:UOJ458754 UYE458750:UYF458754 VIA458750:VIB458754 VRW458750:VRX458754 WBS458750:WBT458754 WLO458750:WLP458754 WVK458750:WVL458754 H524286:I524290 IY524286:IZ524290 SU524286:SV524290 ACQ524286:ACR524290 AMM524286:AMN524290 AWI524286:AWJ524290 BGE524286:BGF524290 BQA524286:BQB524290 BZW524286:BZX524290 CJS524286:CJT524290 CTO524286:CTP524290 DDK524286:DDL524290 DNG524286:DNH524290 DXC524286:DXD524290 EGY524286:EGZ524290 EQU524286:EQV524290 FAQ524286:FAR524290 FKM524286:FKN524290 FUI524286:FUJ524290 GEE524286:GEF524290 GOA524286:GOB524290 GXW524286:GXX524290 HHS524286:HHT524290 HRO524286:HRP524290 IBK524286:IBL524290 ILG524286:ILH524290 IVC524286:IVD524290 JEY524286:JEZ524290 JOU524286:JOV524290 JYQ524286:JYR524290 KIM524286:KIN524290 KSI524286:KSJ524290 LCE524286:LCF524290 LMA524286:LMB524290 LVW524286:LVX524290 MFS524286:MFT524290 MPO524286:MPP524290 MZK524286:MZL524290 NJG524286:NJH524290 NTC524286:NTD524290 OCY524286:OCZ524290 OMU524286:OMV524290 OWQ524286:OWR524290 PGM524286:PGN524290 PQI524286:PQJ524290 QAE524286:QAF524290 QKA524286:QKB524290 QTW524286:QTX524290 RDS524286:RDT524290 RNO524286:RNP524290 RXK524286:RXL524290 SHG524286:SHH524290 SRC524286:SRD524290 TAY524286:TAZ524290 TKU524286:TKV524290 TUQ524286:TUR524290 UEM524286:UEN524290 UOI524286:UOJ524290 UYE524286:UYF524290 VIA524286:VIB524290 VRW524286:VRX524290 WBS524286:WBT524290 WLO524286:WLP524290 WVK524286:WVL524290 H589822:I589826 IY589822:IZ589826 SU589822:SV589826 ACQ589822:ACR589826 AMM589822:AMN589826 AWI589822:AWJ589826 BGE589822:BGF589826 BQA589822:BQB589826 BZW589822:BZX589826 CJS589822:CJT589826 CTO589822:CTP589826 DDK589822:DDL589826 DNG589822:DNH589826 DXC589822:DXD589826 EGY589822:EGZ589826 EQU589822:EQV589826 FAQ589822:FAR589826 FKM589822:FKN589826 FUI589822:FUJ589826 GEE589822:GEF589826 GOA589822:GOB589826 GXW589822:GXX589826 HHS589822:HHT589826 HRO589822:HRP589826 IBK589822:IBL589826 ILG589822:ILH589826 IVC589822:IVD589826 JEY589822:JEZ589826 JOU589822:JOV589826 JYQ589822:JYR589826 KIM589822:KIN589826 KSI589822:KSJ589826 LCE589822:LCF589826 LMA589822:LMB589826 LVW589822:LVX589826 MFS589822:MFT589826 MPO589822:MPP589826 MZK589822:MZL589826 NJG589822:NJH589826 NTC589822:NTD589826 OCY589822:OCZ589826 OMU589822:OMV589826 OWQ589822:OWR589826 PGM589822:PGN589826 PQI589822:PQJ589826 QAE589822:QAF589826 QKA589822:QKB589826 QTW589822:QTX589826 RDS589822:RDT589826 RNO589822:RNP589826 RXK589822:RXL589826 SHG589822:SHH589826 SRC589822:SRD589826 TAY589822:TAZ589826 TKU589822:TKV589826 TUQ589822:TUR589826 UEM589822:UEN589826 UOI589822:UOJ589826 UYE589822:UYF589826 VIA589822:VIB589826 VRW589822:VRX589826 WBS589822:WBT589826 WLO589822:WLP589826 WVK589822:WVL589826 H655358:I655362 IY655358:IZ655362 SU655358:SV655362 ACQ655358:ACR655362 AMM655358:AMN655362 AWI655358:AWJ655362 BGE655358:BGF655362 BQA655358:BQB655362 BZW655358:BZX655362 CJS655358:CJT655362 CTO655358:CTP655362 DDK655358:DDL655362 DNG655358:DNH655362 DXC655358:DXD655362 EGY655358:EGZ655362 EQU655358:EQV655362 FAQ655358:FAR655362 FKM655358:FKN655362 FUI655358:FUJ655362 GEE655358:GEF655362 GOA655358:GOB655362 GXW655358:GXX655362 HHS655358:HHT655362 HRO655358:HRP655362 IBK655358:IBL655362 ILG655358:ILH655362 IVC655358:IVD655362 JEY655358:JEZ655362 JOU655358:JOV655362 JYQ655358:JYR655362 KIM655358:KIN655362 KSI655358:KSJ655362 LCE655358:LCF655362 LMA655358:LMB655362 LVW655358:LVX655362 MFS655358:MFT655362 MPO655358:MPP655362 MZK655358:MZL655362 NJG655358:NJH655362 NTC655358:NTD655362 OCY655358:OCZ655362 OMU655358:OMV655362 OWQ655358:OWR655362 PGM655358:PGN655362 PQI655358:PQJ655362 QAE655358:QAF655362 QKA655358:QKB655362 QTW655358:QTX655362 RDS655358:RDT655362 RNO655358:RNP655362 RXK655358:RXL655362 SHG655358:SHH655362 SRC655358:SRD655362 TAY655358:TAZ655362 TKU655358:TKV655362 TUQ655358:TUR655362 UEM655358:UEN655362 UOI655358:UOJ655362 UYE655358:UYF655362 VIA655358:VIB655362 VRW655358:VRX655362 WBS655358:WBT655362 WLO655358:WLP655362 WVK655358:WVL655362 H720894:I720898 IY720894:IZ720898 SU720894:SV720898 ACQ720894:ACR720898 AMM720894:AMN720898 AWI720894:AWJ720898 BGE720894:BGF720898 BQA720894:BQB720898 BZW720894:BZX720898 CJS720894:CJT720898 CTO720894:CTP720898 DDK720894:DDL720898 DNG720894:DNH720898 DXC720894:DXD720898 EGY720894:EGZ720898 EQU720894:EQV720898 FAQ720894:FAR720898 FKM720894:FKN720898 FUI720894:FUJ720898 GEE720894:GEF720898 GOA720894:GOB720898 GXW720894:GXX720898 HHS720894:HHT720898 HRO720894:HRP720898 IBK720894:IBL720898 ILG720894:ILH720898 IVC720894:IVD720898 JEY720894:JEZ720898 JOU720894:JOV720898 JYQ720894:JYR720898 KIM720894:KIN720898 KSI720894:KSJ720898 LCE720894:LCF720898 LMA720894:LMB720898 LVW720894:LVX720898 MFS720894:MFT720898 MPO720894:MPP720898 MZK720894:MZL720898 NJG720894:NJH720898 NTC720894:NTD720898 OCY720894:OCZ720898 OMU720894:OMV720898 OWQ720894:OWR720898 PGM720894:PGN720898 PQI720894:PQJ720898 QAE720894:QAF720898 QKA720894:QKB720898 QTW720894:QTX720898 RDS720894:RDT720898 RNO720894:RNP720898 RXK720894:RXL720898 SHG720894:SHH720898 SRC720894:SRD720898 TAY720894:TAZ720898 TKU720894:TKV720898 TUQ720894:TUR720898 UEM720894:UEN720898 UOI720894:UOJ720898 UYE720894:UYF720898 VIA720894:VIB720898 VRW720894:VRX720898 WBS720894:WBT720898 WLO720894:WLP720898 WVK720894:WVL720898 H786430:I786434 IY786430:IZ786434 SU786430:SV786434 ACQ786430:ACR786434 AMM786430:AMN786434 AWI786430:AWJ786434 BGE786430:BGF786434 BQA786430:BQB786434 BZW786430:BZX786434 CJS786430:CJT786434 CTO786430:CTP786434 DDK786430:DDL786434 DNG786430:DNH786434 DXC786430:DXD786434 EGY786430:EGZ786434 EQU786430:EQV786434 FAQ786430:FAR786434 FKM786430:FKN786434 FUI786430:FUJ786434 GEE786430:GEF786434 GOA786430:GOB786434 GXW786430:GXX786434 HHS786430:HHT786434 HRO786430:HRP786434 IBK786430:IBL786434 ILG786430:ILH786434 IVC786430:IVD786434 JEY786430:JEZ786434 JOU786430:JOV786434 JYQ786430:JYR786434 KIM786430:KIN786434 KSI786430:KSJ786434 LCE786430:LCF786434 LMA786430:LMB786434 LVW786430:LVX786434 MFS786430:MFT786434 MPO786430:MPP786434 MZK786430:MZL786434 NJG786430:NJH786434 NTC786430:NTD786434 OCY786430:OCZ786434 OMU786430:OMV786434 OWQ786430:OWR786434 PGM786430:PGN786434 PQI786430:PQJ786434 QAE786430:QAF786434 QKA786430:QKB786434 QTW786430:QTX786434 RDS786430:RDT786434 RNO786430:RNP786434 RXK786430:RXL786434 SHG786430:SHH786434 SRC786430:SRD786434 TAY786430:TAZ786434 TKU786430:TKV786434 TUQ786430:TUR786434 UEM786430:UEN786434 UOI786430:UOJ786434 UYE786430:UYF786434 VIA786430:VIB786434 VRW786430:VRX786434 WBS786430:WBT786434 WLO786430:WLP786434 WVK786430:WVL786434 H851966:I851970 IY851966:IZ851970 SU851966:SV851970 ACQ851966:ACR851970 AMM851966:AMN851970 AWI851966:AWJ851970 BGE851966:BGF851970 BQA851966:BQB851970 BZW851966:BZX851970 CJS851966:CJT851970 CTO851966:CTP851970 DDK851966:DDL851970 DNG851966:DNH851970 DXC851966:DXD851970 EGY851966:EGZ851970 EQU851966:EQV851970 FAQ851966:FAR851970 FKM851966:FKN851970 FUI851966:FUJ851970 GEE851966:GEF851970 GOA851966:GOB851970 GXW851966:GXX851970 HHS851966:HHT851970 HRO851966:HRP851970 IBK851966:IBL851970 ILG851966:ILH851970 IVC851966:IVD851970 JEY851966:JEZ851970 JOU851966:JOV851970 JYQ851966:JYR851970 KIM851966:KIN851970 KSI851966:KSJ851970 LCE851966:LCF851970 LMA851966:LMB851970 LVW851966:LVX851970 MFS851966:MFT851970 MPO851966:MPP851970 MZK851966:MZL851970 NJG851966:NJH851970 NTC851966:NTD851970 OCY851966:OCZ851970 OMU851966:OMV851970 OWQ851966:OWR851970 PGM851966:PGN851970 PQI851966:PQJ851970 QAE851966:QAF851970 QKA851966:QKB851970 QTW851966:QTX851970 RDS851966:RDT851970 RNO851966:RNP851970 RXK851966:RXL851970 SHG851966:SHH851970 SRC851966:SRD851970 TAY851966:TAZ851970 TKU851966:TKV851970 TUQ851966:TUR851970 UEM851966:UEN851970 UOI851966:UOJ851970 UYE851966:UYF851970 VIA851966:VIB851970 VRW851966:VRX851970 WBS851966:WBT851970 WLO851966:WLP851970 WVK851966:WVL851970 H917502:I917506 IY917502:IZ917506 SU917502:SV917506 ACQ917502:ACR917506 AMM917502:AMN917506 AWI917502:AWJ917506 BGE917502:BGF917506 BQA917502:BQB917506 BZW917502:BZX917506 CJS917502:CJT917506 CTO917502:CTP917506 DDK917502:DDL917506 DNG917502:DNH917506 DXC917502:DXD917506 EGY917502:EGZ917506 EQU917502:EQV917506 FAQ917502:FAR917506 FKM917502:FKN917506 FUI917502:FUJ917506 GEE917502:GEF917506 GOA917502:GOB917506 GXW917502:GXX917506 HHS917502:HHT917506 HRO917502:HRP917506 IBK917502:IBL917506 ILG917502:ILH917506 IVC917502:IVD917506 JEY917502:JEZ917506 JOU917502:JOV917506 JYQ917502:JYR917506 KIM917502:KIN917506 KSI917502:KSJ917506 LCE917502:LCF917506 LMA917502:LMB917506 LVW917502:LVX917506 MFS917502:MFT917506 MPO917502:MPP917506 MZK917502:MZL917506 NJG917502:NJH917506 NTC917502:NTD917506 OCY917502:OCZ917506 OMU917502:OMV917506 OWQ917502:OWR917506 PGM917502:PGN917506 PQI917502:PQJ917506 QAE917502:QAF917506 QKA917502:QKB917506 QTW917502:QTX917506 RDS917502:RDT917506 RNO917502:RNP917506 RXK917502:RXL917506 SHG917502:SHH917506 SRC917502:SRD917506 TAY917502:TAZ917506 TKU917502:TKV917506 TUQ917502:TUR917506 UEM917502:UEN917506 UOI917502:UOJ917506 UYE917502:UYF917506 VIA917502:VIB917506 VRW917502:VRX917506 WBS917502:WBT917506 WLO917502:WLP917506 WVK917502:WVL917506 H983038:I983042 IY983038:IZ983042 SU983038:SV983042 ACQ983038:ACR983042 AMM983038:AMN983042 AWI983038:AWJ983042 BGE983038:BGF983042 BQA983038:BQB983042 BZW983038:BZX983042 CJS983038:CJT983042 CTO983038:CTP983042 DDK983038:DDL983042 DNG983038:DNH983042 DXC983038:DXD983042 EGY983038:EGZ983042 EQU983038:EQV983042 FAQ983038:FAR983042 FKM983038:FKN983042 FUI983038:FUJ983042 GEE983038:GEF983042 GOA983038:GOB983042 GXW983038:GXX983042 HHS983038:HHT983042 HRO983038:HRP983042 IBK983038:IBL983042 ILG983038:ILH983042 IVC983038:IVD983042 JEY983038:JEZ983042 JOU983038:JOV983042 JYQ983038:JYR983042 KIM983038:KIN983042 KSI983038:KSJ983042 LCE983038:LCF983042 LMA983038:LMB983042 LVW983038:LVX983042 MFS983038:MFT983042 MPO983038:MPP983042 MZK983038:MZL983042 NJG983038:NJH983042 NTC983038:NTD983042 OCY983038:OCZ983042 OMU983038:OMV983042 OWQ983038:OWR983042 PGM983038:PGN983042 PQI983038:PQJ983042 QAE983038:QAF983042 QKA983038:QKB983042 QTW983038:QTX983042 RDS983038:RDT983042 RNO983038:RNP983042 RXK983038:RXL983042 SHG983038:SHH983042 SRC983038:SRD983042 TAY983038:TAZ983042 TKU983038:TKV983042 TUQ983038:TUR983042 UEM983038:UEN983042 UOI983038:UOJ983042 UYE983038:UYF983042 VIA983038:VIB983042 VRW983038:VRX983042 WBS983038:WBT983042 WLO983038:WLP983042 WVK983038:WVL983042 H65528:I6552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H131064:I131064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H196600:I196600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H262136:I262136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H327672:I327672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H393208:I393208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H458744:I458744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H524280:I524280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H589816:I589816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H655352:I655352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H720888:I720888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H786424:I786424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H851960:I851960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H917496:I917496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H983032:I983032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H65517:I65517 IY65517:IZ65517 SU65517:SV65517 ACQ65517:ACR65517 AMM65517:AMN65517 AWI65517:AWJ65517 BGE65517:BGF65517 BQA65517:BQB65517 BZW65517:BZX65517 CJS65517:CJT65517 CTO65517:CTP65517 DDK65517:DDL65517 DNG65517:DNH65517 DXC65517:DXD65517 EGY65517:EGZ65517 EQU65517:EQV65517 FAQ65517:FAR65517 FKM65517:FKN65517 FUI65517:FUJ65517 GEE65517:GEF65517 GOA65517:GOB65517 GXW65517:GXX65517 HHS65517:HHT65517 HRO65517:HRP65517 IBK65517:IBL65517 ILG65517:ILH65517 IVC65517:IVD65517 JEY65517:JEZ65517 JOU65517:JOV65517 JYQ65517:JYR65517 KIM65517:KIN65517 KSI65517:KSJ65517 LCE65517:LCF65517 LMA65517:LMB65517 LVW65517:LVX65517 MFS65517:MFT65517 MPO65517:MPP65517 MZK65517:MZL65517 NJG65517:NJH65517 NTC65517:NTD65517 OCY65517:OCZ65517 OMU65517:OMV65517 OWQ65517:OWR65517 PGM65517:PGN65517 PQI65517:PQJ65517 QAE65517:QAF65517 QKA65517:QKB65517 QTW65517:QTX65517 RDS65517:RDT65517 RNO65517:RNP65517 RXK65517:RXL65517 SHG65517:SHH65517 SRC65517:SRD65517 TAY65517:TAZ65517 TKU65517:TKV65517 TUQ65517:TUR65517 UEM65517:UEN65517 UOI65517:UOJ65517 UYE65517:UYF65517 VIA65517:VIB65517 VRW65517:VRX65517 WBS65517:WBT65517 WLO65517:WLP65517 WVK65517:WVL65517 H131053:I131053 IY131053:IZ131053 SU131053:SV131053 ACQ131053:ACR131053 AMM131053:AMN131053 AWI131053:AWJ131053 BGE131053:BGF131053 BQA131053:BQB131053 BZW131053:BZX131053 CJS131053:CJT131053 CTO131053:CTP131053 DDK131053:DDL131053 DNG131053:DNH131053 DXC131053:DXD131053 EGY131053:EGZ131053 EQU131053:EQV131053 FAQ131053:FAR131053 FKM131053:FKN131053 FUI131053:FUJ131053 GEE131053:GEF131053 GOA131053:GOB131053 GXW131053:GXX131053 HHS131053:HHT131053 HRO131053:HRP131053 IBK131053:IBL131053 ILG131053:ILH131053 IVC131053:IVD131053 JEY131053:JEZ131053 JOU131053:JOV131053 JYQ131053:JYR131053 KIM131053:KIN131053 KSI131053:KSJ131053 LCE131053:LCF131053 LMA131053:LMB131053 LVW131053:LVX131053 MFS131053:MFT131053 MPO131053:MPP131053 MZK131053:MZL131053 NJG131053:NJH131053 NTC131053:NTD131053 OCY131053:OCZ131053 OMU131053:OMV131053 OWQ131053:OWR131053 PGM131053:PGN131053 PQI131053:PQJ131053 QAE131053:QAF131053 QKA131053:QKB131053 QTW131053:QTX131053 RDS131053:RDT131053 RNO131053:RNP131053 RXK131053:RXL131053 SHG131053:SHH131053 SRC131053:SRD131053 TAY131053:TAZ131053 TKU131053:TKV131053 TUQ131053:TUR131053 UEM131053:UEN131053 UOI131053:UOJ131053 UYE131053:UYF131053 VIA131053:VIB131053 VRW131053:VRX131053 WBS131053:WBT131053 WLO131053:WLP131053 WVK131053:WVL131053 H196589:I196589 IY196589:IZ196589 SU196589:SV196589 ACQ196589:ACR196589 AMM196589:AMN196589 AWI196589:AWJ196589 BGE196589:BGF196589 BQA196589:BQB196589 BZW196589:BZX196589 CJS196589:CJT196589 CTO196589:CTP196589 DDK196589:DDL196589 DNG196589:DNH196589 DXC196589:DXD196589 EGY196589:EGZ196589 EQU196589:EQV196589 FAQ196589:FAR196589 FKM196589:FKN196589 FUI196589:FUJ196589 GEE196589:GEF196589 GOA196589:GOB196589 GXW196589:GXX196589 HHS196589:HHT196589 HRO196589:HRP196589 IBK196589:IBL196589 ILG196589:ILH196589 IVC196589:IVD196589 JEY196589:JEZ196589 JOU196589:JOV196589 JYQ196589:JYR196589 KIM196589:KIN196589 KSI196589:KSJ196589 LCE196589:LCF196589 LMA196589:LMB196589 LVW196589:LVX196589 MFS196589:MFT196589 MPO196589:MPP196589 MZK196589:MZL196589 NJG196589:NJH196589 NTC196589:NTD196589 OCY196589:OCZ196589 OMU196589:OMV196589 OWQ196589:OWR196589 PGM196589:PGN196589 PQI196589:PQJ196589 QAE196589:QAF196589 QKA196589:QKB196589 QTW196589:QTX196589 RDS196589:RDT196589 RNO196589:RNP196589 RXK196589:RXL196589 SHG196589:SHH196589 SRC196589:SRD196589 TAY196589:TAZ196589 TKU196589:TKV196589 TUQ196589:TUR196589 UEM196589:UEN196589 UOI196589:UOJ196589 UYE196589:UYF196589 VIA196589:VIB196589 VRW196589:VRX196589 WBS196589:WBT196589 WLO196589:WLP196589 WVK196589:WVL196589 H262125:I262125 IY262125:IZ262125 SU262125:SV262125 ACQ262125:ACR262125 AMM262125:AMN262125 AWI262125:AWJ262125 BGE262125:BGF262125 BQA262125:BQB262125 BZW262125:BZX262125 CJS262125:CJT262125 CTO262125:CTP262125 DDK262125:DDL262125 DNG262125:DNH262125 DXC262125:DXD262125 EGY262125:EGZ262125 EQU262125:EQV262125 FAQ262125:FAR262125 FKM262125:FKN262125 FUI262125:FUJ262125 GEE262125:GEF262125 GOA262125:GOB262125 GXW262125:GXX262125 HHS262125:HHT262125 HRO262125:HRP262125 IBK262125:IBL262125 ILG262125:ILH262125 IVC262125:IVD262125 JEY262125:JEZ262125 JOU262125:JOV262125 JYQ262125:JYR262125 KIM262125:KIN262125 KSI262125:KSJ262125 LCE262125:LCF262125 LMA262125:LMB262125 LVW262125:LVX262125 MFS262125:MFT262125 MPO262125:MPP262125 MZK262125:MZL262125 NJG262125:NJH262125 NTC262125:NTD262125 OCY262125:OCZ262125 OMU262125:OMV262125 OWQ262125:OWR262125 PGM262125:PGN262125 PQI262125:PQJ262125 QAE262125:QAF262125 QKA262125:QKB262125 QTW262125:QTX262125 RDS262125:RDT262125 RNO262125:RNP262125 RXK262125:RXL262125 SHG262125:SHH262125 SRC262125:SRD262125 TAY262125:TAZ262125 TKU262125:TKV262125 TUQ262125:TUR262125 UEM262125:UEN262125 UOI262125:UOJ262125 UYE262125:UYF262125 VIA262125:VIB262125 VRW262125:VRX262125 WBS262125:WBT262125 WLO262125:WLP262125 WVK262125:WVL262125 H327661:I327661 IY327661:IZ327661 SU327661:SV327661 ACQ327661:ACR327661 AMM327661:AMN327661 AWI327661:AWJ327661 BGE327661:BGF327661 BQA327661:BQB327661 BZW327661:BZX327661 CJS327661:CJT327661 CTO327661:CTP327661 DDK327661:DDL327661 DNG327661:DNH327661 DXC327661:DXD327661 EGY327661:EGZ327661 EQU327661:EQV327661 FAQ327661:FAR327661 FKM327661:FKN327661 FUI327661:FUJ327661 GEE327661:GEF327661 GOA327661:GOB327661 GXW327661:GXX327661 HHS327661:HHT327661 HRO327661:HRP327661 IBK327661:IBL327661 ILG327661:ILH327661 IVC327661:IVD327661 JEY327661:JEZ327661 JOU327661:JOV327661 JYQ327661:JYR327661 KIM327661:KIN327661 KSI327661:KSJ327661 LCE327661:LCF327661 LMA327661:LMB327661 LVW327661:LVX327661 MFS327661:MFT327661 MPO327661:MPP327661 MZK327661:MZL327661 NJG327661:NJH327661 NTC327661:NTD327661 OCY327661:OCZ327661 OMU327661:OMV327661 OWQ327661:OWR327661 PGM327661:PGN327661 PQI327661:PQJ327661 QAE327661:QAF327661 QKA327661:QKB327661 QTW327661:QTX327661 RDS327661:RDT327661 RNO327661:RNP327661 RXK327661:RXL327661 SHG327661:SHH327661 SRC327661:SRD327661 TAY327661:TAZ327661 TKU327661:TKV327661 TUQ327661:TUR327661 UEM327661:UEN327661 UOI327661:UOJ327661 UYE327661:UYF327661 VIA327661:VIB327661 VRW327661:VRX327661 WBS327661:WBT327661 WLO327661:WLP327661 WVK327661:WVL327661 H393197:I393197 IY393197:IZ393197 SU393197:SV393197 ACQ393197:ACR393197 AMM393197:AMN393197 AWI393197:AWJ393197 BGE393197:BGF393197 BQA393197:BQB393197 BZW393197:BZX393197 CJS393197:CJT393197 CTO393197:CTP393197 DDK393197:DDL393197 DNG393197:DNH393197 DXC393197:DXD393197 EGY393197:EGZ393197 EQU393197:EQV393197 FAQ393197:FAR393197 FKM393197:FKN393197 FUI393197:FUJ393197 GEE393197:GEF393197 GOA393197:GOB393197 GXW393197:GXX393197 HHS393197:HHT393197 HRO393197:HRP393197 IBK393197:IBL393197 ILG393197:ILH393197 IVC393197:IVD393197 JEY393197:JEZ393197 JOU393197:JOV393197 JYQ393197:JYR393197 KIM393197:KIN393197 KSI393197:KSJ393197 LCE393197:LCF393197 LMA393197:LMB393197 LVW393197:LVX393197 MFS393197:MFT393197 MPO393197:MPP393197 MZK393197:MZL393197 NJG393197:NJH393197 NTC393197:NTD393197 OCY393197:OCZ393197 OMU393197:OMV393197 OWQ393197:OWR393197 PGM393197:PGN393197 PQI393197:PQJ393197 QAE393197:QAF393197 QKA393197:QKB393197 QTW393197:QTX393197 RDS393197:RDT393197 RNO393197:RNP393197 RXK393197:RXL393197 SHG393197:SHH393197 SRC393197:SRD393197 TAY393197:TAZ393197 TKU393197:TKV393197 TUQ393197:TUR393197 UEM393197:UEN393197 UOI393197:UOJ393197 UYE393197:UYF393197 VIA393197:VIB393197 VRW393197:VRX393197 WBS393197:WBT393197 WLO393197:WLP393197 WVK393197:WVL393197 H458733:I458733 IY458733:IZ458733 SU458733:SV458733 ACQ458733:ACR458733 AMM458733:AMN458733 AWI458733:AWJ458733 BGE458733:BGF458733 BQA458733:BQB458733 BZW458733:BZX458733 CJS458733:CJT458733 CTO458733:CTP458733 DDK458733:DDL458733 DNG458733:DNH458733 DXC458733:DXD458733 EGY458733:EGZ458733 EQU458733:EQV458733 FAQ458733:FAR458733 FKM458733:FKN458733 FUI458733:FUJ458733 GEE458733:GEF458733 GOA458733:GOB458733 GXW458733:GXX458733 HHS458733:HHT458733 HRO458733:HRP458733 IBK458733:IBL458733 ILG458733:ILH458733 IVC458733:IVD458733 JEY458733:JEZ458733 JOU458733:JOV458733 JYQ458733:JYR458733 KIM458733:KIN458733 KSI458733:KSJ458733 LCE458733:LCF458733 LMA458733:LMB458733 LVW458733:LVX458733 MFS458733:MFT458733 MPO458733:MPP458733 MZK458733:MZL458733 NJG458733:NJH458733 NTC458733:NTD458733 OCY458733:OCZ458733 OMU458733:OMV458733 OWQ458733:OWR458733 PGM458733:PGN458733 PQI458733:PQJ458733 QAE458733:QAF458733 QKA458733:QKB458733 QTW458733:QTX458733 RDS458733:RDT458733 RNO458733:RNP458733 RXK458733:RXL458733 SHG458733:SHH458733 SRC458733:SRD458733 TAY458733:TAZ458733 TKU458733:TKV458733 TUQ458733:TUR458733 UEM458733:UEN458733 UOI458733:UOJ458733 UYE458733:UYF458733 VIA458733:VIB458733 VRW458733:VRX458733 WBS458733:WBT458733 WLO458733:WLP458733 WVK458733:WVL458733 H524269:I524269 IY524269:IZ524269 SU524269:SV524269 ACQ524269:ACR524269 AMM524269:AMN524269 AWI524269:AWJ524269 BGE524269:BGF524269 BQA524269:BQB524269 BZW524269:BZX524269 CJS524269:CJT524269 CTO524269:CTP524269 DDK524269:DDL524269 DNG524269:DNH524269 DXC524269:DXD524269 EGY524269:EGZ524269 EQU524269:EQV524269 FAQ524269:FAR524269 FKM524269:FKN524269 FUI524269:FUJ524269 GEE524269:GEF524269 GOA524269:GOB524269 GXW524269:GXX524269 HHS524269:HHT524269 HRO524269:HRP524269 IBK524269:IBL524269 ILG524269:ILH524269 IVC524269:IVD524269 JEY524269:JEZ524269 JOU524269:JOV524269 JYQ524269:JYR524269 KIM524269:KIN524269 KSI524269:KSJ524269 LCE524269:LCF524269 LMA524269:LMB524269 LVW524269:LVX524269 MFS524269:MFT524269 MPO524269:MPP524269 MZK524269:MZL524269 NJG524269:NJH524269 NTC524269:NTD524269 OCY524269:OCZ524269 OMU524269:OMV524269 OWQ524269:OWR524269 PGM524269:PGN524269 PQI524269:PQJ524269 QAE524269:QAF524269 QKA524269:QKB524269 QTW524269:QTX524269 RDS524269:RDT524269 RNO524269:RNP524269 RXK524269:RXL524269 SHG524269:SHH524269 SRC524269:SRD524269 TAY524269:TAZ524269 TKU524269:TKV524269 TUQ524269:TUR524269 UEM524269:UEN524269 UOI524269:UOJ524269 UYE524269:UYF524269 VIA524269:VIB524269 VRW524269:VRX524269 WBS524269:WBT524269 WLO524269:WLP524269 WVK524269:WVL524269 H589805:I589805 IY589805:IZ589805 SU589805:SV589805 ACQ589805:ACR589805 AMM589805:AMN589805 AWI589805:AWJ589805 BGE589805:BGF589805 BQA589805:BQB589805 BZW589805:BZX589805 CJS589805:CJT589805 CTO589805:CTP589805 DDK589805:DDL589805 DNG589805:DNH589805 DXC589805:DXD589805 EGY589805:EGZ589805 EQU589805:EQV589805 FAQ589805:FAR589805 FKM589805:FKN589805 FUI589805:FUJ589805 GEE589805:GEF589805 GOA589805:GOB589805 GXW589805:GXX589805 HHS589805:HHT589805 HRO589805:HRP589805 IBK589805:IBL589805 ILG589805:ILH589805 IVC589805:IVD589805 JEY589805:JEZ589805 JOU589805:JOV589805 JYQ589805:JYR589805 KIM589805:KIN589805 KSI589805:KSJ589805 LCE589805:LCF589805 LMA589805:LMB589805 LVW589805:LVX589805 MFS589805:MFT589805 MPO589805:MPP589805 MZK589805:MZL589805 NJG589805:NJH589805 NTC589805:NTD589805 OCY589805:OCZ589805 OMU589805:OMV589805 OWQ589805:OWR589805 PGM589805:PGN589805 PQI589805:PQJ589805 QAE589805:QAF589805 QKA589805:QKB589805 QTW589805:QTX589805 RDS589805:RDT589805 RNO589805:RNP589805 RXK589805:RXL589805 SHG589805:SHH589805 SRC589805:SRD589805 TAY589805:TAZ589805 TKU589805:TKV589805 TUQ589805:TUR589805 UEM589805:UEN589805 UOI589805:UOJ589805 UYE589805:UYF589805 VIA589805:VIB589805 VRW589805:VRX589805 WBS589805:WBT589805 WLO589805:WLP589805 WVK589805:WVL589805 H655341:I655341 IY655341:IZ655341 SU655341:SV655341 ACQ655341:ACR655341 AMM655341:AMN655341 AWI655341:AWJ655341 BGE655341:BGF655341 BQA655341:BQB655341 BZW655341:BZX655341 CJS655341:CJT655341 CTO655341:CTP655341 DDK655341:DDL655341 DNG655341:DNH655341 DXC655341:DXD655341 EGY655341:EGZ655341 EQU655341:EQV655341 FAQ655341:FAR655341 FKM655341:FKN655341 FUI655341:FUJ655341 GEE655341:GEF655341 GOA655341:GOB655341 GXW655341:GXX655341 HHS655341:HHT655341 HRO655341:HRP655341 IBK655341:IBL655341 ILG655341:ILH655341 IVC655341:IVD655341 JEY655341:JEZ655341 JOU655341:JOV655341 JYQ655341:JYR655341 KIM655341:KIN655341 KSI655341:KSJ655341 LCE655341:LCF655341 LMA655341:LMB655341 LVW655341:LVX655341 MFS655341:MFT655341 MPO655341:MPP655341 MZK655341:MZL655341 NJG655341:NJH655341 NTC655341:NTD655341 OCY655341:OCZ655341 OMU655341:OMV655341 OWQ655341:OWR655341 PGM655341:PGN655341 PQI655341:PQJ655341 QAE655341:QAF655341 QKA655341:QKB655341 QTW655341:QTX655341 RDS655341:RDT655341 RNO655341:RNP655341 RXK655341:RXL655341 SHG655341:SHH655341 SRC655341:SRD655341 TAY655341:TAZ655341 TKU655341:TKV655341 TUQ655341:TUR655341 UEM655341:UEN655341 UOI655341:UOJ655341 UYE655341:UYF655341 VIA655341:VIB655341 VRW655341:VRX655341 WBS655341:WBT655341 WLO655341:WLP655341 WVK655341:WVL655341 H720877:I720877 IY720877:IZ720877 SU720877:SV720877 ACQ720877:ACR720877 AMM720877:AMN720877 AWI720877:AWJ720877 BGE720877:BGF720877 BQA720877:BQB720877 BZW720877:BZX720877 CJS720877:CJT720877 CTO720877:CTP720877 DDK720877:DDL720877 DNG720877:DNH720877 DXC720877:DXD720877 EGY720877:EGZ720877 EQU720877:EQV720877 FAQ720877:FAR720877 FKM720877:FKN720877 FUI720877:FUJ720877 GEE720877:GEF720877 GOA720877:GOB720877 GXW720877:GXX720877 HHS720877:HHT720877 HRO720877:HRP720877 IBK720877:IBL720877 ILG720877:ILH720877 IVC720877:IVD720877 JEY720877:JEZ720877 JOU720877:JOV720877 JYQ720877:JYR720877 KIM720877:KIN720877 KSI720877:KSJ720877 LCE720877:LCF720877 LMA720877:LMB720877 LVW720877:LVX720877 MFS720877:MFT720877 MPO720877:MPP720877 MZK720877:MZL720877 NJG720877:NJH720877 NTC720877:NTD720877 OCY720877:OCZ720877 OMU720877:OMV720877 OWQ720877:OWR720877 PGM720877:PGN720877 PQI720877:PQJ720877 QAE720877:QAF720877 QKA720877:QKB720877 QTW720877:QTX720877 RDS720877:RDT720877 RNO720877:RNP720877 RXK720877:RXL720877 SHG720877:SHH720877 SRC720877:SRD720877 TAY720877:TAZ720877 TKU720877:TKV720877 TUQ720877:TUR720877 UEM720877:UEN720877 UOI720877:UOJ720877 UYE720877:UYF720877 VIA720877:VIB720877 VRW720877:VRX720877 WBS720877:WBT720877 WLO720877:WLP720877 WVK720877:WVL720877 H786413:I786413 IY786413:IZ786413 SU786413:SV786413 ACQ786413:ACR786413 AMM786413:AMN786413 AWI786413:AWJ786413 BGE786413:BGF786413 BQA786413:BQB786413 BZW786413:BZX786413 CJS786413:CJT786413 CTO786413:CTP786413 DDK786413:DDL786413 DNG786413:DNH786413 DXC786413:DXD786413 EGY786413:EGZ786413 EQU786413:EQV786413 FAQ786413:FAR786413 FKM786413:FKN786413 FUI786413:FUJ786413 GEE786413:GEF786413 GOA786413:GOB786413 GXW786413:GXX786413 HHS786413:HHT786413 HRO786413:HRP786413 IBK786413:IBL786413 ILG786413:ILH786413 IVC786413:IVD786413 JEY786413:JEZ786413 JOU786413:JOV786413 JYQ786413:JYR786413 KIM786413:KIN786413 KSI786413:KSJ786413 LCE786413:LCF786413 LMA786413:LMB786413 LVW786413:LVX786413 MFS786413:MFT786413 MPO786413:MPP786413 MZK786413:MZL786413 NJG786413:NJH786413 NTC786413:NTD786413 OCY786413:OCZ786413 OMU786413:OMV786413 OWQ786413:OWR786413 PGM786413:PGN786413 PQI786413:PQJ786413 QAE786413:QAF786413 QKA786413:QKB786413 QTW786413:QTX786413 RDS786413:RDT786413 RNO786413:RNP786413 RXK786413:RXL786413 SHG786413:SHH786413 SRC786413:SRD786413 TAY786413:TAZ786413 TKU786413:TKV786413 TUQ786413:TUR786413 UEM786413:UEN786413 UOI786413:UOJ786413 UYE786413:UYF786413 VIA786413:VIB786413 VRW786413:VRX786413 WBS786413:WBT786413 WLO786413:WLP786413 WVK786413:WVL786413 H851949:I851949 IY851949:IZ851949 SU851949:SV851949 ACQ851949:ACR851949 AMM851949:AMN851949 AWI851949:AWJ851949 BGE851949:BGF851949 BQA851949:BQB851949 BZW851949:BZX851949 CJS851949:CJT851949 CTO851949:CTP851949 DDK851949:DDL851949 DNG851949:DNH851949 DXC851949:DXD851949 EGY851949:EGZ851949 EQU851949:EQV851949 FAQ851949:FAR851949 FKM851949:FKN851949 FUI851949:FUJ851949 GEE851949:GEF851949 GOA851949:GOB851949 GXW851949:GXX851949 HHS851949:HHT851949 HRO851949:HRP851949 IBK851949:IBL851949 ILG851949:ILH851949 IVC851949:IVD851949 JEY851949:JEZ851949 JOU851949:JOV851949 JYQ851949:JYR851949 KIM851949:KIN851949 KSI851949:KSJ851949 LCE851949:LCF851949 LMA851949:LMB851949 LVW851949:LVX851949 MFS851949:MFT851949 MPO851949:MPP851949 MZK851949:MZL851949 NJG851949:NJH851949 NTC851949:NTD851949 OCY851949:OCZ851949 OMU851949:OMV851949 OWQ851949:OWR851949 PGM851949:PGN851949 PQI851949:PQJ851949 QAE851949:QAF851949 QKA851949:QKB851949 QTW851949:QTX851949 RDS851949:RDT851949 RNO851949:RNP851949 RXK851949:RXL851949 SHG851949:SHH851949 SRC851949:SRD851949 TAY851949:TAZ851949 TKU851949:TKV851949 TUQ851949:TUR851949 UEM851949:UEN851949 UOI851949:UOJ851949 UYE851949:UYF851949 VIA851949:VIB851949 VRW851949:VRX851949 WBS851949:WBT851949 WLO851949:WLP851949 WVK851949:WVL851949 H917485:I917485 IY917485:IZ917485 SU917485:SV917485 ACQ917485:ACR917485 AMM917485:AMN917485 AWI917485:AWJ917485 BGE917485:BGF917485 BQA917485:BQB917485 BZW917485:BZX917485 CJS917485:CJT917485 CTO917485:CTP917485 DDK917485:DDL917485 DNG917485:DNH917485 DXC917485:DXD917485 EGY917485:EGZ917485 EQU917485:EQV917485 FAQ917485:FAR917485 FKM917485:FKN917485 FUI917485:FUJ917485 GEE917485:GEF917485 GOA917485:GOB917485 GXW917485:GXX917485 HHS917485:HHT917485 HRO917485:HRP917485 IBK917485:IBL917485 ILG917485:ILH917485 IVC917485:IVD917485 JEY917485:JEZ917485 JOU917485:JOV917485 JYQ917485:JYR917485 KIM917485:KIN917485 KSI917485:KSJ917485 LCE917485:LCF917485 LMA917485:LMB917485 LVW917485:LVX917485 MFS917485:MFT917485 MPO917485:MPP917485 MZK917485:MZL917485 NJG917485:NJH917485 NTC917485:NTD917485 OCY917485:OCZ917485 OMU917485:OMV917485 OWQ917485:OWR917485 PGM917485:PGN917485 PQI917485:PQJ917485 QAE917485:QAF917485 QKA917485:QKB917485 QTW917485:QTX917485 RDS917485:RDT917485 RNO917485:RNP917485 RXK917485:RXL917485 SHG917485:SHH917485 SRC917485:SRD917485 TAY917485:TAZ917485 TKU917485:TKV917485 TUQ917485:TUR917485 UEM917485:UEN917485 UOI917485:UOJ917485 UYE917485:UYF917485 VIA917485:VIB917485 VRW917485:VRX917485 WBS917485:WBT917485 WLO917485:WLP917485 WVK917485:WVL917485 H983021:I983021 IY983021:IZ983021 SU983021:SV983021 ACQ983021:ACR983021 AMM983021:AMN983021 AWI983021:AWJ983021 BGE983021:BGF983021 BQA983021:BQB983021 BZW983021:BZX983021 CJS983021:CJT983021 CTO983021:CTP983021 DDK983021:DDL983021 DNG983021:DNH983021 DXC983021:DXD983021 EGY983021:EGZ983021 EQU983021:EQV983021 FAQ983021:FAR983021 FKM983021:FKN983021 FUI983021:FUJ983021 GEE983021:GEF983021 GOA983021:GOB983021 GXW983021:GXX983021 HHS983021:HHT983021 HRO983021:HRP983021 IBK983021:IBL983021 ILG983021:ILH983021 IVC983021:IVD983021 JEY983021:JEZ983021 JOU983021:JOV983021 JYQ983021:JYR983021 KIM983021:KIN983021 KSI983021:KSJ983021 LCE983021:LCF983021 LMA983021:LMB983021 LVW983021:LVX983021 MFS983021:MFT983021 MPO983021:MPP983021 MZK983021:MZL983021 NJG983021:NJH983021 NTC983021:NTD983021 OCY983021:OCZ983021 OMU983021:OMV983021 OWQ983021:OWR983021 PGM983021:PGN983021 PQI983021:PQJ983021 QAE983021:QAF983021 QKA983021:QKB983021 QTW983021:QTX983021 RDS983021:RDT983021 RNO983021:RNP983021 RXK983021:RXL983021 SHG983021:SHH983021 SRC983021:SRD983021 TAY983021:TAZ983021 TKU983021:TKV983021 TUQ983021:TUR983021 UEM983021:UEN983021 UOI983021:UOJ983021 UYE983021:UYF983021 VIA983021:VIB983021 VRW983021:VRX983021 WBS983021:WBT983021 WLO983021:WLP983021 WVK983021:WVL983021 H65503:I65503 IY65503:IZ65503 SU65503:SV65503 ACQ65503:ACR65503 AMM65503:AMN65503 AWI65503:AWJ65503 BGE65503:BGF65503 BQA65503:BQB65503 BZW65503:BZX65503 CJS65503:CJT65503 CTO65503:CTP65503 DDK65503:DDL65503 DNG65503:DNH65503 DXC65503:DXD65503 EGY65503:EGZ65503 EQU65503:EQV65503 FAQ65503:FAR65503 FKM65503:FKN65503 FUI65503:FUJ65503 GEE65503:GEF65503 GOA65503:GOB65503 GXW65503:GXX65503 HHS65503:HHT65503 HRO65503:HRP65503 IBK65503:IBL65503 ILG65503:ILH65503 IVC65503:IVD65503 JEY65503:JEZ65503 JOU65503:JOV65503 JYQ65503:JYR65503 KIM65503:KIN65503 KSI65503:KSJ65503 LCE65503:LCF65503 LMA65503:LMB65503 LVW65503:LVX65503 MFS65503:MFT65503 MPO65503:MPP65503 MZK65503:MZL65503 NJG65503:NJH65503 NTC65503:NTD65503 OCY65503:OCZ65503 OMU65503:OMV65503 OWQ65503:OWR65503 PGM65503:PGN65503 PQI65503:PQJ65503 QAE65503:QAF65503 QKA65503:QKB65503 QTW65503:QTX65503 RDS65503:RDT65503 RNO65503:RNP65503 RXK65503:RXL65503 SHG65503:SHH65503 SRC65503:SRD65503 TAY65503:TAZ65503 TKU65503:TKV65503 TUQ65503:TUR65503 UEM65503:UEN65503 UOI65503:UOJ65503 UYE65503:UYF65503 VIA65503:VIB65503 VRW65503:VRX65503 WBS65503:WBT65503 WLO65503:WLP65503 WVK65503:WVL65503 H131039:I131039 IY131039:IZ131039 SU131039:SV131039 ACQ131039:ACR131039 AMM131039:AMN131039 AWI131039:AWJ131039 BGE131039:BGF131039 BQA131039:BQB131039 BZW131039:BZX131039 CJS131039:CJT131039 CTO131039:CTP131039 DDK131039:DDL131039 DNG131039:DNH131039 DXC131039:DXD131039 EGY131039:EGZ131039 EQU131039:EQV131039 FAQ131039:FAR131039 FKM131039:FKN131039 FUI131039:FUJ131039 GEE131039:GEF131039 GOA131039:GOB131039 GXW131039:GXX131039 HHS131039:HHT131039 HRO131039:HRP131039 IBK131039:IBL131039 ILG131039:ILH131039 IVC131039:IVD131039 JEY131039:JEZ131039 JOU131039:JOV131039 JYQ131039:JYR131039 KIM131039:KIN131039 KSI131039:KSJ131039 LCE131039:LCF131039 LMA131039:LMB131039 LVW131039:LVX131039 MFS131039:MFT131039 MPO131039:MPP131039 MZK131039:MZL131039 NJG131039:NJH131039 NTC131039:NTD131039 OCY131039:OCZ131039 OMU131039:OMV131039 OWQ131039:OWR131039 PGM131039:PGN131039 PQI131039:PQJ131039 QAE131039:QAF131039 QKA131039:QKB131039 QTW131039:QTX131039 RDS131039:RDT131039 RNO131039:RNP131039 RXK131039:RXL131039 SHG131039:SHH131039 SRC131039:SRD131039 TAY131039:TAZ131039 TKU131039:TKV131039 TUQ131039:TUR131039 UEM131039:UEN131039 UOI131039:UOJ131039 UYE131039:UYF131039 VIA131039:VIB131039 VRW131039:VRX131039 WBS131039:WBT131039 WLO131039:WLP131039 WVK131039:WVL131039 H196575:I196575 IY196575:IZ196575 SU196575:SV196575 ACQ196575:ACR196575 AMM196575:AMN196575 AWI196575:AWJ196575 BGE196575:BGF196575 BQA196575:BQB196575 BZW196575:BZX196575 CJS196575:CJT196575 CTO196575:CTP196575 DDK196575:DDL196575 DNG196575:DNH196575 DXC196575:DXD196575 EGY196575:EGZ196575 EQU196575:EQV196575 FAQ196575:FAR196575 FKM196575:FKN196575 FUI196575:FUJ196575 GEE196575:GEF196575 GOA196575:GOB196575 GXW196575:GXX196575 HHS196575:HHT196575 HRO196575:HRP196575 IBK196575:IBL196575 ILG196575:ILH196575 IVC196575:IVD196575 JEY196575:JEZ196575 JOU196575:JOV196575 JYQ196575:JYR196575 KIM196575:KIN196575 KSI196575:KSJ196575 LCE196575:LCF196575 LMA196575:LMB196575 LVW196575:LVX196575 MFS196575:MFT196575 MPO196575:MPP196575 MZK196575:MZL196575 NJG196575:NJH196575 NTC196575:NTD196575 OCY196575:OCZ196575 OMU196575:OMV196575 OWQ196575:OWR196575 PGM196575:PGN196575 PQI196575:PQJ196575 QAE196575:QAF196575 QKA196575:QKB196575 QTW196575:QTX196575 RDS196575:RDT196575 RNO196575:RNP196575 RXK196575:RXL196575 SHG196575:SHH196575 SRC196575:SRD196575 TAY196575:TAZ196575 TKU196575:TKV196575 TUQ196575:TUR196575 UEM196575:UEN196575 UOI196575:UOJ196575 UYE196575:UYF196575 VIA196575:VIB196575 VRW196575:VRX196575 WBS196575:WBT196575 WLO196575:WLP196575 WVK196575:WVL196575 H262111:I262111 IY262111:IZ262111 SU262111:SV262111 ACQ262111:ACR262111 AMM262111:AMN262111 AWI262111:AWJ262111 BGE262111:BGF262111 BQA262111:BQB262111 BZW262111:BZX262111 CJS262111:CJT262111 CTO262111:CTP262111 DDK262111:DDL262111 DNG262111:DNH262111 DXC262111:DXD262111 EGY262111:EGZ262111 EQU262111:EQV262111 FAQ262111:FAR262111 FKM262111:FKN262111 FUI262111:FUJ262111 GEE262111:GEF262111 GOA262111:GOB262111 GXW262111:GXX262111 HHS262111:HHT262111 HRO262111:HRP262111 IBK262111:IBL262111 ILG262111:ILH262111 IVC262111:IVD262111 JEY262111:JEZ262111 JOU262111:JOV262111 JYQ262111:JYR262111 KIM262111:KIN262111 KSI262111:KSJ262111 LCE262111:LCF262111 LMA262111:LMB262111 LVW262111:LVX262111 MFS262111:MFT262111 MPO262111:MPP262111 MZK262111:MZL262111 NJG262111:NJH262111 NTC262111:NTD262111 OCY262111:OCZ262111 OMU262111:OMV262111 OWQ262111:OWR262111 PGM262111:PGN262111 PQI262111:PQJ262111 QAE262111:QAF262111 QKA262111:QKB262111 QTW262111:QTX262111 RDS262111:RDT262111 RNO262111:RNP262111 RXK262111:RXL262111 SHG262111:SHH262111 SRC262111:SRD262111 TAY262111:TAZ262111 TKU262111:TKV262111 TUQ262111:TUR262111 UEM262111:UEN262111 UOI262111:UOJ262111 UYE262111:UYF262111 VIA262111:VIB262111 VRW262111:VRX262111 WBS262111:WBT262111 WLO262111:WLP262111 WVK262111:WVL262111 H327647:I327647 IY327647:IZ327647 SU327647:SV327647 ACQ327647:ACR327647 AMM327647:AMN327647 AWI327647:AWJ327647 BGE327647:BGF327647 BQA327647:BQB327647 BZW327647:BZX327647 CJS327647:CJT327647 CTO327647:CTP327647 DDK327647:DDL327647 DNG327647:DNH327647 DXC327647:DXD327647 EGY327647:EGZ327647 EQU327647:EQV327647 FAQ327647:FAR327647 FKM327647:FKN327647 FUI327647:FUJ327647 GEE327647:GEF327647 GOA327647:GOB327647 GXW327647:GXX327647 HHS327647:HHT327647 HRO327647:HRP327647 IBK327647:IBL327647 ILG327647:ILH327647 IVC327647:IVD327647 JEY327647:JEZ327647 JOU327647:JOV327647 JYQ327647:JYR327647 KIM327647:KIN327647 KSI327647:KSJ327647 LCE327647:LCF327647 LMA327647:LMB327647 LVW327647:LVX327647 MFS327647:MFT327647 MPO327647:MPP327647 MZK327647:MZL327647 NJG327647:NJH327647 NTC327647:NTD327647 OCY327647:OCZ327647 OMU327647:OMV327647 OWQ327647:OWR327647 PGM327647:PGN327647 PQI327647:PQJ327647 QAE327647:QAF327647 QKA327647:QKB327647 QTW327647:QTX327647 RDS327647:RDT327647 RNO327647:RNP327647 RXK327647:RXL327647 SHG327647:SHH327647 SRC327647:SRD327647 TAY327647:TAZ327647 TKU327647:TKV327647 TUQ327647:TUR327647 UEM327647:UEN327647 UOI327647:UOJ327647 UYE327647:UYF327647 VIA327647:VIB327647 VRW327647:VRX327647 WBS327647:WBT327647 WLO327647:WLP327647 WVK327647:WVL327647 H393183:I393183 IY393183:IZ393183 SU393183:SV393183 ACQ393183:ACR393183 AMM393183:AMN393183 AWI393183:AWJ393183 BGE393183:BGF393183 BQA393183:BQB393183 BZW393183:BZX393183 CJS393183:CJT393183 CTO393183:CTP393183 DDK393183:DDL393183 DNG393183:DNH393183 DXC393183:DXD393183 EGY393183:EGZ393183 EQU393183:EQV393183 FAQ393183:FAR393183 FKM393183:FKN393183 FUI393183:FUJ393183 GEE393183:GEF393183 GOA393183:GOB393183 GXW393183:GXX393183 HHS393183:HHT393183 HRO393183:HRP393183 IBK393183:IBL393183 ILG393183:ILH393183 IVC393183:IVD393183 JEY393183:JEZ393183 JOU393183:JOV393183 JYQ393183:JYR393183 KIM393183:KIN393183 KSI393183:KSJ393183 LCE393183:LCF393183 LMA393183:LMB393183 LVW393183:LVX393183 MFS393183:MFT393183 MPO393183:MPP393183 MZK393183:MZL393183 NJG393183:NJH393183 NTC393183:NTD393183 OCY393183:OCZ393183 OMU393183:OMV393183 OWQ393183:OWR393183 PGM393183:PGN393183 PQI393183:PQJ393183 QAE393183:QAF393183 QKA393183:QKB393183 QTW393183:QTX393183 RDS393183:RDT393183 RNO393183:RNP393183 RXK393183:RXL393183 SHG393183:SHH393183 SRC393183:SRD393183 TAY393183:TAZ393183 TKU393183:TKV393183 TUQ393183:TUR393183 UEM393183:UEN393183 UOI393183:UOJ393183 UYE393183:UYF393183 VIA393183:VIB393183 VRW393183:VRX393183 WBS393183:WBT393183 WLO393183:WLP393183 WVK393183:WVL393183 H458719:I458719 IY458719:IZ458719 SU458719:SV458719 ACQ458719:ACR458719 AMM458719:AMN458719 AWI458719:AWJ458719 BGE458719:BGF458719 BQA458719:BQB458719 BZW458719:BZX458719 CJS458719:CJT458719 CTO458719:CTP458719 DDK458719:DDL458719 DNG458719:DNH458719 DXC458719:DXD458719 EGY458719:EGZ458719 EQU458719:EQV458719 FAQ458719:FAR458719 FKM458719:FKN458719 FUI458719:FUJ458719 GEE458719:GEF458719 GOA458719:GOB458719 GXW458719:GXX458719 HHS458719:HHT458719 HRO458719:HRP458719 IBK458719:IBL458719 ILG458719:ILH458719 IVC458719:IVD458719 JEY458719:JEZ458719 JOU458719:JOV458719 JYQ458719:JYR458719 KIM458719:KIN458719 KSI458719:KSJ458719 LCE458719:LCF458719 LMA458719:LMB458719 LVW458719:LVX458719 MFS458719:MFT458719 MPO458719:MPP458719 MZK458719:MZL458719 NJG458719:NJH458719 NTC458719:NTD458719 OCY458719:OCZ458719 OMU458719:OMV458719 OWQ458719:OWR458719 PGM458719:PGN458719 PQI458719:PQJ458719 QAE458719:QAF458719 QKA458719:QKB458719 QTW458719:QTX458719 RDS458719:RDT458719 RNO458719:RNP458719 RXK458719:RXL458719 SHG458719:SHH458719 SRC458719:SRD458719 TAY458719:TAZ458719 TKU458719:TKV458719 TUQ458719:TUR458719 UEM458719:UEN458719 UOI458719:UOJ458719 UYE458719:UYF458719 VIA458719:VIB458719 VRW458719:VRX458719 WBS458719:WBT458719 WLO458719:WLP458719 WVK458719:WVL458719 H524255:I524255 IY524255:IZ524255 SU524255:SV524255 ACQ524255:ACR524255 AMM524255:AMN524255 AWI524255:AWJ524255 BGE524255:BGF524255 BQA524255:BQB524255 BZW524255:BZX524255 CJS524255:CJT524255 CTO524255:CTP524255 DDK524255:DDL524255 DNG524255:DNH524255 DXC524255:DXD524255 EGY524255:EGZ524255 EQU524255:EQV524255 FAQ524255:FAR524255 FKM524255:FKN524255 FUI524255:FUJ524255 GEE524255:GEF524255 GOA524255:GOB524255 GXW524255:GXX524255 HHS524255:HHT524255 HRO524255:HRP524255 IBK524255:IBL524255 ILG524255:ILH524255 IVC524255:IVD524255 JEY524255:JEZ524255 JOU524255:JOV524255 JYQ524255:JYR524255 KIM524255:KIN524255 KSI524255:KSJ524255 LCE524255:LCF524255 LMA524255:LMB524255 LVW524255:LVX524255 MFS524255:MFT524255 MPO524255:MPP524255 MZK524255:MZL524255 NJG524255:NJH524255 NTC524255:NTD524255 OCY524255:OCZ524255 OMU524255:OMV524255 OWQ524255:OWR524255 PGM524255:PGN524255 PQI524255:PQJ524255 QAE524255:QAF524255 QKA524255:QKB524255 QTW524255:QTX524255 RDS524255:RDT524255 RNO524255:RNP524255 RXK524255:RXL524255 SHG524255:SHH524255 SRC524255:SRD524255 TAY524255:TAZ524255 TKU524255:TKV524255 TUQ524255:TUR524255 UEM524255:UEN524255 UOI524255:UOJ524255 UYE524255:UYF524255 VIA524255:VIB524255 VRW524255:VRX524255 WBS524255:WBT524255 WLO524255:WLP524255 WVK524255:WVL524255 H589791:I589791 IY589791:IZ589791 SU589791:SV589791 ACQ589791:ACR589791 AMM589791:AMN589791 AWI589791:AWJ589791 BGE589791:BGF589791 BQA589791:BQB589791 BZW589791:BZX589791 CJS589791:CJT589791 CTO589791:CTP589791 DDK589791:DDL589791 DNG589791:DNH589791 DXC589791:DXD589791 EGY589791:EGZ589791 EQU589791:EQV589791 FAQ589791:FAR589791 FKM589791:FKN589791 FUI589791:FUJ589791 GEE589791:GEF589791 GOA589791:GOB589791 GXW589791:GXX589791 HHS589791:HHT589791 HRO589791:HRP589791 IBK589791:IBL589791 ILG589791:ILH589791 IVC589791:IVD589791 JEY589791:JEZ589791 JOU589791:JOV589791 JYQ589791:JYR589791 KIM589791:KIN589791 KSI589791:KSJ589791 LCE589791:LCF589791 LMA589791:LMB589791 LVW589791:LVX589791 MFS589791:MFT589791 MPO589791:MPP589791 MZK589791:MZL589791 NJG589791:NJH589791 NTC589791:NTD589791 OCY589791:OCZ589791 OMU589791:OMV589791 OWQ589791:OWR589791 PGM589791:PGN589791 PQI589791:PQJ589791 QAE589791:QAF589791 QKA589791:QKB589791 QTW589791:QTX589791 RDS589791:RDT589791 RNO589791:RNP589791 RXK589791:RXL589791 SHG589791:SHH589791 SRC589791:SRD589791 TAY589791:TAZ589791 TKU589791:TKV589791 TUQ589791:TUR589791 UEM589791:UEN589791 UOI589791:UOJ589791 UYE589791:UYF589791 VIA589791:VIB589791 VRW589791:VRX589791 WBS589791:WBT589791 WLO589791:WLP589791 WVK589791:WVL589791 H655327:I655327 IY655327:IZ655327 SU655327:SV655327 ACQ655327:ACR655327 AMM655327:AMN655327 AWI655327:AWJ655327 BGE655327:BGF655327 BQA655327:BQB655327 BZW655327:BZX655327 CJS655327:CJT655327 CTO655327:CTP655327 DDK655327:DDL655327 DNG655327:DNH655327 DXC655327:DXD655327 EGY655327:EGZ655327 EQU655327:EQV655327 FAQ655327:FAR655327 FKM655327:FKN655327 FUI655327:FUJ655327 GEE655327:GEF655327 GOA655327:GOB655327 GXW655327:GXX655327 HHS655327:HHT655327 HRO655327:HRP655327 IBK655327:IBL655327 ILG655327:ILH655327 IVC655327:IVD655327 JEY655327:JEZ655327 JOU655327:JOV655327 JYQ655327:JYR655327 KIM655327:KIN655327 KSI655327:KSJ655327 LCE655327:LCF655327 LMA655327:LMB655327 LVW655327:LVX655327 MFS655327:MFT655327 MPO655327:MPP655327 MZK655327:MZL655327 NJG655327:NJH655327 NTC655327:NTD655327 OCY655327:OCZ655327 OMU655327:OMV655327 OWQ655327:OWR655327 PGM655327:PGN655327 PQI655327:PQJ655327 QAE655327:QAF655327 QKA655327:QKB655327 QTW655327:QTX655327 RDS655327:RDT655327 RNO655327:RNP655327 RXK655327:RXL655327 SHG655327:SHH655327 SRC655327:SRD655327 TAY655327:TAZ655327 TKU655327:TKV655327 TUQ655327:TUR655327 UEM655327:UEN655327 UOI655327:UOJ655327 UYE655327:UYF655327 VIA655327:VIB655327 VRW655327:VRX655327 WBS655327:WBT655327 WLO655327:WLP655327 WVK655327:WVL655327 H720863:I720863 IY720863:IZ720863 SU720863:SV720863 ACQ720863:ACR720863 AMM720863:AMN720863 AWI720863:AWJ720863 BGE720863:BGF720863 BQA720863:BQB720863 BZW720863:BZX720863 CJS720863:CJT720863 CTO720863:CTP720863 DDK720863:DDL720863 DNG720863:DNH720863 DXC720863:DXD720863 EGY720863:EGZ720863 EQU720863:EQV720863 FAQ720863:FAR720863 FKM720863:FKN720863 FUI720863:FUJ720863 GEE720863:GEF720863 GOA720863:GOB720863 GXW720863:GXX720863 HHS720863:HHT720863 HRO720863:HRP720863 IBK720863:IBL720863 ILG720863:ILH720863 IVC720863:IVD720863 JEY720863:JEZ720863 JOU720863:JOV720863 JYQ720863:JYR720863 KIM720863:KIN720863 KSI720863:KSJ720863 LCE720863:LCF720863 LMA720863:LMB720863 LVW720863:LVX720863 MFS720863:MFT720863 MPO720863:MPP720863 MZK720863:MZL720863 NJG720863:NJH720863 NTC720863:NTD720863 OCY720863:OCZ720863 OMU720863:OMV720863 OWQ720863:OWR720863 PGM720863:PGN720863 PQI720863:PQJ720863 QAE720863:QAF720863 QKA720863:QKB720863 QTW720863:QTX720863 RDS720863:RDT720863 RNO720863:RNP720863 RXK720863:RXL720863 SHG720863:SHH720863 SRC720863:SRD720863 TAY720863:TAZ720863 TKU720863:TKV720863 TUQ720863:TUR720863 UEM720863:UEN720863 UOI720863:UOJ720863 UYE720863:UYF720863 VIA720863:VIB720863 VRW720863:VRX720863 WBS720863:WBT720863 WLO720863:WLP720863 WVK720863:WVL720863 H786399:I786399 IY786399:IZ786399 SU786399:SV786399 ACQ786399:ACR786399 AMM786399:AMN786399 AWI786399:AWJ786399 BGE786399:BGF786399 BQA786399:BQB786399 BZW786399:BZX786399 CJS786399:CJT786399 CTO786399:CTP786399 DDK786399:DDL786399 DNG786399:DNH786399 DXC786399:DXD786399 EGY786399:EGZ786399 EQU786399:EQV786399 FAQ786399:FAR786399 FKM786399:FKN786399 FUI786399:FUJ786399 GEE786399:GEF786399 GOA786399:GOB786399 GXW786399:GXX786399 HHS786399:HHT786399 HRO786399:HRP786399 IBK786399:IBL786399 ILG786399:ILH786399 IVC786399:IVD786399 JEY786399:JEZ786399 JOU786399:JOV786399 JYQ786399:JYR786399 KIM786399:KIN786399 KSI786399:KSJ786399 LCE786399:LCF786399 LMA786399:LMB786399 LVW786399:LVX786399 MFS786399:MFT786399 MPO786399:MPP786399 MZK786399:MZL786399 NJG786399:NJH786399 NTC786399:NTD786399 OCY786399:OCZ786399 OMU786399:OMV786399 OWQ786399:OWR786399 PGM786399:PGN786399 PQI786399:PQJ786399 QAE786399:QAF786399 QKA786399:QKB786399 QTW786399:QTX786399 RDS786399:RDT786399 RNO786399:RNP786399 RXK786399:RXL786399 SHG786399:SHH786399 SRC786399:SRD786399 TAY786399:TAZ786399 TKU786399:TKV786399 TUQ786399:TUR786399 UEM786399:UEN786399 UOI786399:UOJ786399 UYE786399:UYF786399 VIA786399:VIB786399 VRW786399:VRX786399 WBS786399:WBT786399 WLO786399:WLP786399 WVK786399:WVL786399 H851935:I851935 IY851935:IZ851935 SU851935:SV851935 ACQ851935:ACR851935 AMM851935:AMN851935 AWI851935:AWJ851935 BGE851935:BGF851935 BQA851935:BQB851935 BZW851935:BZX851935 CJS851935:CJT851935 CTO851935:CTP851935 DDK851935:DDL851935 DNG851935:DNH851935 DXC851935:DXD851935 EGY851935:EGZ851935 EQU851935:EQV851935 FAQ851935:FAR851935 FKM851935:FKN851935 FUI851935:FUJ851935 GEE851935:GEF851935 GOA851935:GOB851935 GXW851935:GXX851935 HHS851935:HHT851935 HRO851935:HRP851935 IBK851935:IBL851935 ILG851935:ILH851935 IVC851935:IVD851935 JEY851935:JEZ851935 JOU851935:JOV851935 JYQ851935:JYR851935 KIM851935:KIN851935 KSI851935:KSJ851935 LCE851935:LCF851935 LMA851935:LMB851935 LVW851935:LVX851935 MFS851935:MFT851935 MPO851935:MPP851935 MZK851935:MZL851935 NJG851935:NJH851935 NTC851935:NTD851935 OCY851935:OCZ851935 OMU851935:OMV851935 OWQ851935:OWR851935 PGM851935:PGN851935 PQI851935:PQJ851935 QAE851935:QAF851935 QKA851935:QKB851935 QTW851935:QTX851935 RDS851935:RDT851935 RNO851935:RNP851935 RXK851935:RXL851935 SHG851935:SHH851935 SRC851935:SRD851935 TAY851935:TAZ851935 TKU851935:TKV851935 TUQ851935:TUR851935 UEM851935:UEN851935 UOI851935:UOJ851935 UYE851935:UYF851935 VIA851935:VIB851935 VRW851935:VRX851935 WBS851935:WBT851935 WLO851935:WLP851935 WVK851935:WVL851935 H917471:I917471 IY917471:IZ917471 SU917471:SV917471 ACQ917471:ACR917471 AMM917471:AMN917471 AWI917471:AWJ917471 BGE917471:BGF917471 BQA917471:BQB917471 BZW917471:BZX917471 CJS917471:CJT917471 CTO917471:CTP917471 DDK917471:DDL917471 DNG917471:DNH917471 DXC917471:DXD917471 EGY917471:EGZ917471 EQU917471:EQV917471 FAQ917471:FAR917471 FKM917471:FKN917471 FUI917471:FUJ917471 GEE917471:GEF917471 GOA917471:GOB917471 GXW917471:GXX917471 HHS917471:HHT917471 HRO917471:HRP917471 IBK917471:IBL917471 ILG917471:ILH917471 IVC917471:IVD917471 JEY917471:JEZ917471 JOU917471:JOV917471 JYQ917471:JYR917471 KIM917471:KIN917471 KSI917471:KSJ917471 LCE917471:LCF917471 LMA917471:LMB917471 LVW917471:LVX917471 MFS917471:MFT917471 MPO917471:MPP917471 MZK917471:MZL917471 NJG917471:NJH917471 NTC917471:NTD917471 OCY917471:OCZ917471 OMU917471:OMV917471 OWQ917471:OWR917471 PGM917471:PGN917471 PQI917471:PQJ917471 QAE917471:QAF917471 QKA917471:QKB917471 QTW917471:QTX917471 RDS917471:RDT917471 RNO917471:RNP917471 RXK917471:RXL917471 SHG917471:SHH917471 SRC917471:SRD917471 TAY917471:TAZ917471 TKU917471:TKV917471 TUQ917471:TUR917471 UEM917471:UEN917471 UOI917471:UOJ917471 UYE917471:UYF917471 VIA917471:VIB917471 VRW917471:VRX917471 WBS917471:WBT917471 WLO917471:WLP917471 WVK917471:WVL917471 H983007:I983007 IY983007:IZ983007 SU983007:SV983007 ACQ983007:ACR983007 AMM983007:AMN983007 AWI983007:AWJ983007 BGE983007:BGF983007 BQA983007:BQB983007 BZW983007:BZX983007 CJS983007:CJT983007 CTO983007:CTP983007 DDK983007:DDL983007 DNG983007:DNH983007 DXC983007:DXD983007 EGY983007:EGZ983007 EQU983007:EQV983007 FAQ983007:FAR983007 FKM983007:FKN983007 FUI983007:FUJ983007 GEE983007:GEF983007 GOA983007:GOB983007 GXW983007:GXX983007 HHS983007:HHT983007 HRO983007:HRP983007 IBK983007:IBL983007 ILG983007:ILH983007 IVC983007:IVD983007 JEY983007:JEZ983007 JOU983007:JOV983007 JYQ983007:JYR983007 KIM983007:KIN983007 KSI983007:KSJ983007 LCE983007:LCF983007 LMA983007:LMB983007 LVW983007:LVX983007 MFS983007:MFT983007 MPO983007:MPP983007 MZK983007:MZL983007 NJG983007:NJH983007 NTC983007:NTD983007 OCY983007:OCZ983007 OMU983007:OMV983007 OWQ983007:OWR983007 PGM983007:PGN983007 PQI983007:PQJ983007 QAE983007:QAF983007 QKA983007:QKB983007 QTW983007:QTX983007 RDS983007:RDT983007 RNO983007:RNP983007 RXK983007:RXL983007 SHG983007:SHH983007 SRC983007:SRD983007 TAY983007:TAZ983007 TKU983007:TKV983007 TUQ983007:TUR983007 UEM983007:UEN983007 UOI983007:UOJ983007 UYE983007:UYF983007 VIA983007:VIB983007 VRW983007:VRX983007 WBS983007:WBT983007 WLO983007:WLP983007 WVK983007:WVL983007 H65508:I65510 IY65508:IZ65510 SU65508:SV65510 ACQ65508:ACR65510 AMM65508:AMN65510 AWI65508:AWJ65510 BGE65508:BGF65510 BQA65508:BQB65510 BZW65508:BZX65510 CJS65508:CJT65510 CTO65508:CTP65510 DDK65508:DDL65510 DNG65508:DNH65510 DXC65508:DXD65510 EGY65508:EGZ65510 EQU65508:EQV65510 FAQ65508:FAR65510 FKM65508:FKN65510 FUI65508:FUJ65510 GEE65508:GEF65510 GOA65508:GOB65510 GXW65508:GXX65510 HHS65508:HHT65510 HRO65508:HRP65510 IBK65508:IBL65510 ILG65508:ILH65510 IVC65508:IVD65510 JEY65508:JEZ65510 JOU65508:JOV65510 JYQ65508:JYR65510 KIM65508:KIN65510 KSI65508:KSJ65510 LCE65508:LCF65510 LMA65508:LMB65510 LVW65508:LVX65510 MFS65508:MFT65510 MPO65508:MPP65510 MZK65508:MZL65510 NJG65508:NJH65510 NTC65508:NTD65510 OCY65508:OCZ65510 OMU65508:OMV65510 OWQ65508:OWR65510 PGM65508:PGN65510 PQI65508:PQJ65510 QAE65508:QAF65510 QKA65508:QKB65510 QTW65508:QTX65510 RDS65508:RDT65510 RNO65508:RNP65510 RXK65508:RXL65510 SHG65508:SHH65510 SRC65508:SRD65510 TAY65508:TAZ65510 TKU65508:TKV65510 TUQ65508:TUR65510 UEM65508:UEN65510 UOI65508:UOJ65510 UYE65508:UYF65510 VIA65508:VIB65510 VRW65508:VRX65510 WBS65508:WBT65510 WLO65508:WLP65510 WVK65508:WVL65510 H131044:I131046 IY131044:IZ131046 SU131044:SV131046 ACQ131044:ACR131046 AMM131044:AMN131046 AWI131044:AWJ131046 BGE131044:BGF131046 BQA131044:BQB131046 BZW131044:BZX131046 CJS131044:CJT131046 CTO131044:CTP131046 DDK131044:DDL131046 DNG131044:DNH131046 DXC131044:DXD131046 EGY131044:EGZ131046 EQU131044:EQV131046 FAQ131044:FAR131046 FKM131044:FKN131046 FUI131044:FUJ131046 GEE131044:GEF131046 GOA131044:GOB131046 GXW131044:GXX131046 HHS131044:HHT131046 HRO131044:HRP131046 IBK131044:IBL131046 ILG131044:ILH131046 IVC131044:IVD131046 JEY131044:JEZ131046 JOU131044:JOV131046 JYQ131044:JYR131046 KIM131044:KIN131046 KSI131044:KSJ131046 LCE131044:LCF131046 LMA131044:LMB131046 LVW131044:LVX131046 MFS131044:MFT131046 MPO131044:MPP131046 MZK131044:MZL131046 NJG131044:NJH131046 NTC131044:NTD131046 OCY131044:OCZ131046 OMU131044:OMV131046 OWQ131044:OWR131046 PGM131044:PGN131046 PQI131044:PQJ131046 QAE131044:QAF131046 QKA131044:QKB131046 QTW131044:QTX131046 RDS131044:RDT131046 RNO131044:RNP131046 RXK131044:RXL131046 SHG131044:SHH131046 SRC131044:SRD131046 TAY131044:TAZ131046 TKU131044:TKV131046 TUQ131044:TUR131046 UEM131044:UEN131046 UOI131044:UOJ131046 UYE131044:UYF131046 VIA131044:VIB131046 VRW131044:VRX131046 WBS131044:WBT131046 WLO131044:WLP131046 WVK131044:WVL131046 H196580:I196582 IY196580:IZ196582 SU196580:SV196582 ACQ196580:ACR196582 AMM196580:AMN196582 AWI196580:AWJ196582 BGE196580:BGF196582 BQA196580:BQB196582 BZW196580:BZX196582 CJS196580:CJT196582 CTO196580:CTP196582 DDK196580:DDL196582 DNG196580:DNH196582 DXC196580:DXD196582 EGY196580:EGZ196582 EQU196580:EQV196582 FAQ196580:FAR196582 FKM196580:FKN196582 FUI196580:FUJ196582 GEE196580:GEF196582 GOA196580:GOB196582 GXW196580:GXX196582 HHS196580:HHT196582 HRO196580:HRP196582 IBK196580:IBL196582 ILG196580:ILH196582 IVC196580:IVD196582 JEY196580:JEZ196582 JOU196580:JOV196582 JYQ196580:JYR196582 KIM196580:KIN196582 KSI196580:KSJ196582 LCE196580:LCF196582 LMA196580:LMB196582 LVW196580:LVX196582 MFS196580:MFT196582 MPO196580:MPP196582 MZK196580:MZL196582 NJG196580:NJH196582 NTC196580:NTD196582 OCY196580:OCZ196582 OMU196580:OMV196582 OWQ196580:OWR196582 PGM196580:PGN196582 PQI196580:PQJ196582 QAE196580:QAF196582 QKA196580:QKB196582 QTW196580:QTX196582 RDS196580:RDT196582 RNO196580:RNP196582 RXK196580:RXL196582 SHG196580:SHH196582 SRC196580:SRD196582 TAY196580:TAZ196582 TKU196580:TKV196582 TUQ196580:TUR196582 UEM196580:UEN196582 UOI196580:UOJ196582 UYE196580:UYF196582 VIA196580:VIB196582 VRW196580:VRX196582 WBS196580:WBT196582 WLO196580:WLP196582 WVK196580:WVL196582 H262116:I262118 IY262116:IZ262118 SU262116:SV262118 ACQ262116:ACR262118 AMM262116:AMN262118 AWI262116:AWJ262118 BGE262116:BGF262118 BQA262116:BQB262118 BZW262116:BZX262118 CJS262116:CJT262118 CTO262116:CTP262118 DDK262116:DDL262118 DNG262116:DNH262118 DXC262116:DXD262118 EGY262116:EGZ262118 EQU262116:EQV262118 FAQ262116:FAR262118 FKM262116:FKN262118 FUI262116:FUJ262118 GEE262116:GEF262118 GOA262116:GOB262118 GXW262116:GXX262118 HHS262116:HHT262118 HRO262116:HRP262118 IBK262116:IBL262118 ILG262116:ILH262118 IVC262116:IVD262118 JEY262116:JEZ262118 JOU262116:JOV262118 JYQ262116:JYR262118 KIM262116:KIN262118 KSI262116:KSJ262118 LCE262116:LCF262118 LMA262116:LMB262118 LVW262116:LVX262118 MFS262116:MFT262118 MPO262116:MPP262118 MZK262116:MZL262118 NJG262116:NJH262118 NTC262116:NTD262118 OCY262116:OCZ262118 OMU262116:OMV262118 OWQ262116:OWR262118 PGM262116:PGN262118 PQI262116:PQJ262118 QAE262116:QAF262118 QKA262116:QKB262118 QTW262116:QTX262118 RDS262116:RDT262118 RNO262116:RNP262118 RXK262116:RXL262118 SHG262116:SHH262118 SRC262116:SRD262118 TAY262116:TAZ262118 TKU262116:TKV262118 TUQ262116:TUR262118 UEM262116:UEN262118 UOI262116:UOJ262118 UYE262116:UYF262118 VIA262116:VIB262118 VRW262116:VRX262118 WBS262116:WBT262118 WLO262116:WLP262118 WVK262116:WVL262118 H327652:I327654 IY327652:IZ327654 SU327652:SV327654 ACQ327652:ACR327654 AMM327652:AMN327654 AWI327652:AWJ327654 BGE327652:BGF327654 BQA327652:BQB327654 BZW327652:BZX327654 CJS327652:CJT327654 CTO327652:CTP327654 DDK327652:DDL327654 DNG327652:DNH327654 DXC327652:DXD327654 EGY327652:EGZ327654 EQU327652:EQV327654 FAQ327652:FAR327654 FKM327652:FKN327654 FUI327652:FUJ327654 GEE327652:GEF327654 GOA327652:GOB327654 GXW327652:GXX327654 HHS327652:HHT327654 HRO327652:HRP327654 IBK327652:IBL327654 ILG327652:ILH327654 IVC327652:IVD327654 JEY327652:JEZ327654 JOU327652:JOV327654 JYQ327652:JYR327654 KIM327652:KIN327654 KSI327652:KSJ327654 LCE327652:LCF327654 LMA327652:LMB327654 LVW327652:LVX327654 MFS327652:MFT327654 MPO327652:MPP327654 MZK327652:MZL327654 NJG327652:NJH327654 NTC327652:NTD327654 OCY327652:OCZ327654 OMU327652:OMV327654 OWQ327652:OWR327654 PGM327652:PGN327654 PQI327652:PQJ327654 QAE327652:QAF327654 QKA327652:QKB327654 QTW327652:QTX327654 RDS327652:RDT327654 RNO327652:RNP327654 RXK327652:RXL327654 SHG327652:SHH327654 SRC327652:SRD327654 TAY327652:TAZ327654 TKU327652:TKV327654 TUQ327652:TUR327654 UEM327652:UEN327654 UOI327652:UOJ327654 UYE327652:UYF327654 VIA327652:VIB327654 VRW327652:VRX327654 WBS327652:WBT327654 WLO327652:WLP327654 WVK327652:WVL327654 H393188:I393190 IY393188:IZ393190 SU393188:SV393190 ACQ393188:ACR393190 AMM393188:AMN393190 AWI393188:AWJ393190 BGE393188:BGF393190 BQA393188:BQB393190 BZW393188:BZX393190 CJS393188:CJT393190 CTO393188:CTP393190 DDK393188:DDL393190 DNG393188:DNH393190 DXC393188:DXD393190 EGY393188:EGZ393190 EQU393188:EQV393190 FAQ393188:FAR393190 FKM393188:FKN393190 FUI393188:FUJ393190 GEE393188:GEF393190 GOA393188:GOB393190 GXW393188:GXX393190 HHS393188:HHT393190 HRO393188:HRP393190 IBK393188:IBL393190 ILG393188:ILH393190 IVC393188:IVD393190 JEY393188:JEZ393190 JOU393188:JOV393190 JYQ393188:JYR393190 KIM393188:KIN393190 KSI393188:KSJ393190 LCE393188:LCF393190 LMA393188:LMB393190 LVW393188:LVX393190 MFS393188:MFT393190 MPO393188:MPP393190 MZK393188:MZL393190 NJG393188:NJH393190 NTC393188:NTD393190 OCY393188:OCZ393190 OMU393188:OMV393190 OWQ393188:OWR393190 PGM393188:PGN393190 PQI393188:PQJ393190 QAE393188:QAF393190 QKA393188:QKB393190 QTW393188:QTX393190 RDS393188:RDT393190 RNO393188:RNP393190 RXK393188:RXL393190 SHG393188:SHH393190 SRC393188:SRD393190 TAY393188:TAZ393190 TKU393188:TKV393190 TUQ393188:TUR393190 UEM393188:UEN393190 UOI393188:UOJ393190 UYE393188:UYF393190 VIA393188:VIB393190 VRW393188:VRX393190 WBS393188:WBT393190 WLO393188:WLP393190 WVK393188:WVL393190 H458724:I458726 IY458724:IZ458726 SU458724:SV458726 ACQ458724:ACR458726 AMM458724:AMN458726 AWI458724:AWJ458726 BGE458724:BGF458726 BQA458724:BQB458726 BZW458724:BZX458726 CJS458724:CJT458726 CTO458724:CTP458726 DDK458724:DDL458726 DNG458724:DNH458726 DXC458724:DXD458726 EGY458724:EGZ458726 EQU458724:EQV458726 FAQ458724:FAR458726 FKM458724:FKN458726 FUI458724:FUJ458726 GEE458724:GEF458726 GOA458724:GOB458726 GXW458724:GXX458726 HHS458724:HHT458726 HRO458724:HRP458726 IBK458724:IBL458726 ILG458724:ILH458726 IVC458724:IVD458726 JEY458724:JEZ458726 JOU458724:JOV458726 JYQ458724:JYR458726 KIM458724:KIN458726 KSI458724:KSJ458726 LCE458724:LCF458726 LMA458724:LMB458726 LVW458724:LVX458726 MFS458724:MFT458726 MPO458724:MPP458726 MZK458724:MZL458726 NJG458724:NJH458726 NTC458724:NTD458726 OCY458724:OCZ458726 OMU458724:OMV458726 OWQ458724:OWR458726 PGM458724:PGN458726 PQI458724:PQJ458726 QAE458724:QAF458726 QKA458724:QKB458726 QTW458724:QTX458726 RDS458724:RDT458726 RNO458724:RNP458726 RXK458724:RXL458726 SHG458724:SHH458726 SRC458724:SRD458726 TAY458724:TAZ458726 TKU458724:TKV458726 TUQ458724:TUR458726 UEM458724:UEN458726 UOI458724:UOJ458726 UYE458724:UYF458726 VIA458724:VIB458726 VRW458724:VRX458726 WBS458724:WBT458726 WLO458724:WLP458726 WVK458724:WVL458726 H524260:I524262 IY524260:IZ524262 SU524260:SV524262 ACQ524260:ACR524262 AMM524260:AMN524262 AWI524260:AWJ524262 BGE524260:BGF524262 BQA524260:BQB524262 BZW524260:BZX524262 CJS524260:CJT524262 CTO524260:CTP524262 DDK524260:DDL524262 DNG524260:DNH524262 DXC524260:DXD524262 EGY524260:EGZ524262 EQU524260:EQV524262 FAQ524260:FAR524262 FKM524260:FKN524262 FUI524260:FUJ524262 GEE524260:GEF524262 GOA524260:GOB524262 GXW524260:GXX524262 HHS524260:HHT524262 HRO524260:HRP524262 IBK524260:IBL524262 ILG524260:ILH524262 IVC524260:IVD524262 JEY524260:JEZ524262 JOU524260:JOV524262 JYQ524260:JYR524262 KIM524260:KIN524262 KSI524260:KSJ524262 LCE524260:LCF524262 LMA524260:LMB524262 LVW524260:LVX524262 MFS524260:MFT524262 MPO524260:MPP524262 MZK524260:MZL524262 NJG524260:NJH524262 NTC524260:NTD524262 OCY524260:OCZ524262 OMU524260:OMV524262 OWQ524260:OWR524262 PGM524260:PGN524262 PQI524260:PQJ524262 QAE524260:QAF524262 QKA524260:QKB524262 QTW524260:QTX524262 RDS524260:RDT524262 RNO524260:RNP524262 RXK524260:RXL524262 SHG524260:SHH524262 SRC524260:SRD524262 TAY524260:TAZ524262 TKU524260:TKV524262 TUQ524260:TUR524262 UEM524260:UEN524262 UOI524260:UOJ524262 UYE524260:UYF524262 VIA524260:VIB524262 VRW524260:VRX524262 WBS524260:WBT524262 WLO524260:WLP524262 WVK524260:WVL524262 H589796:I589798 IY589796:IZ589798 SU589796:SV589798 ACQ589796:ACR589798 AMM589796:AMN589798 AWI589796:AWJ589798 BGE589796:BGF589798 BQA589796:BQB589798 BZW589796:BZX589798 CJS589796:CJT589798 CTO589796:CTP589798 DDK589796:DDL589798 DNG589796:DNH589798 DXC589796:DXD589798 EGY589796:EGZ589798 EQU589796:EQV589798 FAQ589796:FAR589798 FKM589796:FKN589798 FUI589796:FUJ589798 GEE589796:GEF589798 GOA589796:GOB589798 GXW589796:GXX589798 HHS589796:HHT589798 HRO589796:HRP589798 IBK589796:IBL589798 ILG589796:ILH589798 IVC589796:IVD589798 JEY589796:JEZ589798 JOU589796:JOV589798 JYQ589796:JYR589798 KIM589796:KIN589798 KSI589796:KSJ589798 LCE589796:LCF589798 LMA589796:LMB589798 LVW589796:LVX589798 MFS589796:MFT589798 MPO589796:MPP589798 MZK589796:MZL589798 NJG589796:NJH589798 NTC589796:NTD589798 OCY589796:OCZ589798 OMU589796:OMV589798 OWQ589796:OWR589798 PGM589796:PGN589798 PQI589796:PQJ589798 QAE589796:QAF589798 QKA589796:QKB589798 QTW589796:QTX589798 RDS589796:RDT589798 RNO589796:RNP589798 RXK589796:RXL589798 SHG589796:SHH589798 SRC589796:SRD589798 TAY589796:TAZ589798 TKU589796:TKV589798 TUQ589796:TUR589798 UEM589796:UEN589798 UOI589796:UOJ589798 UYE589796:UYF589798 VIA589796:VIB589798 VRW589796:VRX589798 WBS589796:WBT589798 WLO589796:WLP589798 WVK589796:WVL589798 H655332:I655334 IY655332:IZ655334 SU655332:SV655334 ACQ655332:ACR655334 AMM655332:AMN655334 AWI655332:AWJ655334 BGE655332:BGF655334 BQA655332:BQB655334 BZW655332:BZX655334 CJS655332:CJT655334 CTO655332:CTP655334 DDK655332:DDL655334 DNG655332:DNH655334 DXC655332:DXD655334 EGY655332:EGZ655334 EQU655332:EQV655334 FAQ655332:FAR655334 FKM655332:FKN655334 FUI655332:FUJ655334 GEE655332:GEF655334 GOA655332:GOB655334 GXW655332:GXX655334 HHS655332:HHT655334 HRO655332:HRP655334 IBK655332:IBL655334 ILG655332:ILH655334 IVC655332:IVD655334 JEY655332:JEZ655334 JOU655332:JOV655334 JYQ655332:JYR655334 KIM655332:KIN655334 KSI655332:KSJ655334 LCE655332:LCF655334 LMA655332:LMB655334 LVW655332:LVX655334 MFS655332:MFT655334 MPO655332:MPP655334 MZK655332:MZL655334 NJG655332:NJH655334 NTC655332:NTD655334 OCY655332:OCZ655334 OMU655332:OMV655334 OWQ655332:OWR655334 PGM655332:PGN655334 PQI655332:PQJ655334 QAE655332:QAF655334 QKA655332:QKB655334 QTW655332:QTX655334 RDS655332:RDT655334 RNO655332:RNP655334 RXK655332:RXL655334 SHG655332:SHH655334 SRC655332:SRD655334 TAY655332:TAZ655334 TKU655332:TKV655334 TUQ655332:TUR655334 UEM655332:UEN655334 UOI655332:UOJ655334 UYE655332:UYF655334 VIA655332:VIB655334 VRW655332:VRX655334 WBS655332:WBT655334 WLO655332:WLP655334 WVK655332:WVL655334 H720868:I720870 IY720868:IZ720870 SU720868:SV720870 ACQ720868:ACR720870 AMM720868:AMN720870 AWI720868:AWJ720870 BGE720868:BGF720870 BQA720868:BQB720870 BZW720868:BZX720870 CJS720868:CJT720870 CTO720868:CTP720870 DDK720868:DDL720870 DNG720868:DNH720870 DXC720868:DXD720870 EGY720868:EGZ720870 EQU720868:EQV720870 FAQ720868:FAR720870 FKM720868:FKN720870 FUI720868:FUJ720870 GEE720868:GEF720870 GOA720868:GOB720870 GXW720868:GXX720870 HHS720868:HHT720870 HRO720868:HRP720870 IBK720868:IBL720870 ILG720868:ILH720870 IVC720868:IVD720870 JEY720868:JEZ720870 JOU720868:JOV720870 JYQ720868:JYR720870 KIM720868:KIN720870 KSI720868:KSJ720870 LCE720868:LCF720870 LMA720868:LMB720870 LVW720868:LVX720870 MFS720868:MFT720870 MPO720868:MPP720870 MZK720868:MZL720870 NJG720868:NJH720870 NTC720868:NTD720870 OCY720868:OCZ720870 OMU720868:OMV720870 OWQ720868:OWR720870 PGM720868:PGN720870 PQI720868:PQJ720870 QAE720868:QAF720870 QKA720868:QKB720870 QTW720868:QTX720870 RDS720868:RDT720870 RNO720868:RNP720870 RXK720868:RXL720870 SHG720868:SHH720870 SRC720868:SRD720870 TAY720868:TAZ720870 TKU720868:TKV720870 TUQ720868:TUR720870 UEM720868:UEN720870 UOI720868:UOJ720870 UYE720868:UYF720870 VIA720868:VIB720870 VRW720868:VRX720870 WBS720868:WBT720870 WLO720868:WLP720870 WVK720868:WVL720870 H786404:I786406 IY786404:IZ786406 SU786404:SV786406 ACQ786404:ACR786406 AMM786404:AMN786406 AWI786404:AWJ786406 BGE786404:BGF786406 BQA786404:BQB786406 BZW786404:BZX786406 CJS786404:CJT786406 CTO786404:CTP786406 DDK786404:DDL786406 DNG786404:DNH786406 DXC786404:DXD786406 EGY786404:EGZ786406 EQU786404:EQV786406 FAQ786404:FAR786406 FKM786404:FKN786406 FUI786404:FUJ786406 GEE786404:GEF786406 GOA786404:GOB786406 GXW786404:GXX786406 HHS786404:HHT786406 HRO786404:HRP786406 IBK786404:IBL786406 ILG786404:ILH786406 IVC786404:IVD786406 JEY786404:JEZ786406 JOU786404:JOV786406 JYQ786404:JYR786406 KIM786404:KIN786406 KSI786404:KSJ786406 LCE786404:LCF786406 LMA786404:LMB786406 LVW786404:LVX786406 MFS786404:MFT786406 MPO786404:MPP786406 MZK786404:MZL786406 NJG786404:NJH786406 NTC786404:NTD786406 OCY786404:OCZ786406 OMU786404:OMV786406 OWQ786404:OWR786406 PGM786404:PGN786406 PQI786404:PQJ786406 QAE786404:QAF786406 QKA786404:QKB786406 QTW786404:QTX786406 RDS786404:RDT786406 RNO786404:RNP786406 RXK786404:RXL786406 SHG786404:SHH786406 SRC786404:SRD786406 TAY786404:TAZ786406 TKU786404:TKV786406 TUQ786404:TUR786406 UEM786404:UEN786406 UOI786404:UOJ786406 UYE786404:UYF786406 VIA786404:VIB786406 VRW786404:VRX786406 WBS786404:WBT786406 WLO786404:WLP786406 WVK786404:WVL786406 H851940:I851942 IY851940:IZ851942 SU851940:SV851942 ACQ851940:ACR851942 AMM851940:AMN851942 AWI851940:AWJ851942 BGE851940:BGF851942 BQA851940:BQB851942 BZW851940:BZX851942 CJS851940:CJT851942 CTO851940:CTP851942 DDK851940:DDL851942 DNG851940:DNH851942 DXC851940:DXD851942 EGY851940:EGZ851942 EQU851940:EQV851942 FAQ851940:FAR851942 FKM851940:FKN851942 FUI851940:FUJ851942 GEE851940:GEF851942 GOA851940:GOB851942 GXW851940:GXX851942 HHS851940:HHT851942 HRO851940:HRP851942 IBK851940:IBL851942 ILG851940:ILH851942 IVC851940:IVD851942 JEY851940:JEZ851942 JOU851940:JOV851942 JYQ851940:JYR851942 KIM851940:KIN851942 KSI851940:KSJ851942 LCE851940:LCF851942 LMA851940:LMB851942 LVW851940:LVX851942 MFS851940:MFT851942 MPO851940:MPP851942 MZK851940:MZL851942 NJG851940:NJH851942 NTC851940:NTD851942 OCY851940:OCZ851942 OMU851940:OMV851942 OWQ851940:OWR851942 PGM851940:PGN851942 PQI851940:PQJ851942 QAE851940:QAF851942 QKA851940:QKB851942 QTW851940:QTX851942 RDS851940:RDT851942 RNO851940:RNP851942 RXK851940:RXL851942 SHG851940:SHH851942 SRC851940:SRD851942 TAY851940:TAZ851942 TKU851940:TKV851942 TUQ851940:TUR851942 UEM851940:UEN851942 UOI851940:UOJ851942 UYE851940:UYF851942 VIA851940:VIB851942 VRW851940:VRX851942 WBS851940:WBT851942 WLO851940:WLP851942 WVK851940:WVL851942 H917476:I917478 IY917476:IZ917478 SU917476:SV917478 ACQ917476:ACR917478 AMM917476:AMN917478 AWI917476:AWJ917478 BGE917476:BGF917478 BQA917476:BQB917478 BZW917476:BZX917478 CJS917476:CJT917478 CTO917476:CTP917478 DDK917476:DDL917478 DNG917476:DNH917478 DXC917476:DXD917478 EGY917476:EGZ917478 EQU917476:EQV917478 FAQ917476:FAR917478 FKM917476:FKN917478 FUI917476:FUJ917478 GEE917476:GEF917478 GOA917476:GOB917478 GXW917476:GXX917478 HHS917476:HHT917478 HRO917476:HRP917478 IBK917476:IBL917478 ILG917476:ILH917478 IVC917476:IVD917478 JEY917476:JEZ917478 JOU917476:JOV917478 JYQ917476:JYR917478 KIM917476:KIN917478 KSI917476:KSJ917478 LCE917476:LCF917478 LMA917476:LMB917478 LVW917476:LVX917478 MFS917476:MFT917478 MPO917476:MPP917478 MZK917476:MZL917478 NJG917476:NJH917478 NTC917476:NTD917478 OCY917476:OCZ917478 OMU917476:OMV917478 OWQ917476:OWR917478 PGM917476:PGN917478 PQI917476:PQJ917478 QAE917476:QAF917478 QKA917476:QKB917478 QTW917476:QTX917478 RDS917476:RDT917478 RNO917476:RNP917478 RXK917476:RXL917478 SHG917476:SHH917478 SRC917476:SRD917478 TAY917476:TAZ917478 TKU917476:TKV917478 TUQ917476:TUR917478 UEM917476:UEN917478 UOI917476:UOJ917478 UYE917476:UYF917478 VIA917476:VIB917478 VRW917476:VRX917478 WBS917476:WBT917478 WLO917476:WLP917478 WVK917476:WVL917478 H983012:I983014 IY983012:IZ983014 SU983012:SV983014 ACQ983012:ACR983014 AMM983012:AMN983014 AWI983012:AWJ983014 BGE983012:BGF983014 BQA983012:BQB983014 BZW983012:BZX983014 CJS983012:CJT983014 CTO983012:CTP983014 DDK983012:DDL983014 DNG983012:DNH983014 DXC983012:DXD983014 EGY983012:EGZ983014 EQU983012:EQV983014 FAQ983012:FAR983014 FKM983012:FKN983014 FUI983012:FUJ983014 GEE983012:GEF983014 GOA983012:GOB983014 GXW983012:GXX983014 HHS983012:HHT983014 HRO983012:HRP983014 IBK983012:IBL983014 ILG983012:ILH983014 IVC983012:IVD983014 JEY983012:JEZ983014 JOU983012:JOV983014 JYQ983012:JYR983014 KIM983012:KIN983014 KSI983012:KSJ983014 LCE983012:LCF983014 LMA983012:LMB983014 LVW983012:LVX983014 MFS983012:MFT983014 MPO983012:MPP983014 MZK983012:MZL983014 NJG983012:NJH983014 NTC983012:NTD983014 OCY983012:OCZ983014 OMU983012:OMV983014 OWQ983012:OWR983014 PGM983012:PGN983014 PQI983012:PQJ983014 QAE983012:QAF983014 QKA983012:QKB983014 QTW983012:QTX983014 RDS983012:RDT983014 RNO983012:RNP983014 RXK983012:RXL983014 SHG983012:SHH983014 SRC983012:SRD983014 TAY983012:TAZ983014 TKU983012:TKV983014 TUQ983012:TUR983014 UEM983012:UEN983014 UOI983012:UOJ983014 UYE983012:UYF983014 VIA983012:VIB983014 VRW983012:VRX983014 WBS983012:WBT983014 WLO983012:WLP983014 WVK983012:WVL983014">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1"/>
    <col min="8" max="9" width="14.88671875" style="48"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7" t="s">
        <v>220</v>
      </c>
      <c r="B1" s="261"/>
      <c r="C1" s="261"/>
      <c r="D1" s="261"/>
      <c r="E1" s="261"/>
      <c r="F1" s="261"/>
      <c r="G1" s="261"/>
      <c r="H1" s="261"/>
      <c r="I1" s="261"/>
    </row>
    <row r="2" spans="1:9" ht="12.75" customHeight="1">
      <c r="A2" s="256" t="s">
        <v>359</v>
      </c>
      <c r="B2" s="215"/>
      <c r="C2" s="215"/>
      <c r="D2" s="215"/>
      <c r="E2" s="215"/>
      <c r="F2" s="215"/>
      <c r="G2" s="215"/>
      <c r="H2" s="215"/>
      <c r="I2" s="215"/>
    </row>
    <row r="3" spans="1:9">
      <c r="A3" s="262" t="s">
        <v>315</v>
      </c>
      <c r="B3" s="295"/>
      <c r="C3" s="295"/>
      <c r="D3" s="295"/>
      <c r="E3" s="295"/>
      <c r="F3" s="295"/>
      <c r="G3" s="295"/>
      <c r="H3" s="295"/>
      <c r="I3" s="295"/>
    </row>
    <row r="4" spans="1:9">
      <c r="A4" s="264" t="s">
        <v>360</v>
      </c>
      <c r="B4" s="222"/>
      <c r="C4" s="222"/>
      <c r="D4" s="222"/>
      <c r="E4" s="222"/>
      <c r="F4" s="222"/>
      <c r="G4" s="222"/>
      <c r="H4" s="222"/>
      <c r="I4" s="223"/>
    </row>
    <row r="5" spans="1:9" ht="22.8" thickBot="1">
      <c r="A5" s="265" t="s">
        <v>2</v>
      </c>
      <c r="B5" s="266"/>
      <c r="C5" s="266"/>
      <c r="D5" s="266"/>
      <c r="E5" s="266"/>
      <c r="F5" s="267"/>
      <c r="G5" s="12" t="s">
        <v>115</v>
      </c>
      <c r="H5" s="43" t="s">
        <v>331</v>
      </c>
      <c r="I5" s="43" t="s">
        <v>307</v>
      </c>
    </row>
    <row r="6" spans="1:9">
      <c r="A6" s="258">
        <v>1</v>
      </c>
      <c r="B6" s="259"/>
      <c r="C6" s="259"/>
      <c r="D6" s="259"/>
      <c r="E6" s="259"/>
      <c r="F6" s="260"/>
      <c r="G6" s="13">
        <v>2</v>
      </c>
      <c r="H6" s="19" t="s">
        <v>214</v>
      </c>
      <c r="I6" s="19" t="s">
        <v>215</v>
      </c>
    </row>
    <row r="7" spans="1:9">
      <c r="A7" s="271" t="s">
        <v>216</v>
      </c>
      <c r="B7" s="299"/>
      <c r="C7" s="299"/>
      <c r="D7" s="299"/>
      <c r="E7" s="299"/>
      <c r="F7" s="299"/>
      <c r="G7" s="299"/>
      <c r="H7" s="299"/>
      <c r="I7" s="300"/>
    </row>
    <row r="8" spans="1:9">
      <c r="A8" s="301" t="s">
        <v>221</v>
      </c>
      <c r="B8" s="301"/>
      <c r="C8" s="301"/>
      <c r="D8" s="301"/>
      <c r="E8" s="301"/>
      <c r="F8" s="301"/>
      <c r="G8" s="14">
        <v>1</v>
      </c>
      <c r="H8" s="44">
        <v>0</v>
      </c>
      <c r="I8" s="44">
        <v>0</v>
      </c>
    </row>
    <row r="9" spans="1:9">
      <c r="A9" s="246" t="s">
        <v>222</v>
      </c>
      <c r="B9" s="246"/>
      <c r="C9" s="246"/>
      <c r="D9" s="246"/>
      <c r="E9" s="246"/>
      <c r="F9" s="246"/>
      <c r="G9" s="15">
        <v>2</v>
      </c>
      <c r="H9" s="45">
        <v>0</v>
      </c>
      <c r="I9" s="45">
        <v>0</v>
      </c>
    </row>
    <row r="10" spans="1:9">
      <c r="A10" s="246" t="s">
        <v>223</v>
      </c>
      <c r="B10" s="246"/>
      <c r="C10" s="246"/>
      <c r="D10" s="246"/>
      <c r="E10" s="246"/>
      <c r="F10" s="246"/>
      <c r="G10" s="15">
        <v>3</v>
      </c>
      <c r="H10" s="45">
        <v>0</v>
      </c>
      <c r="I10" s="45">
        <v>0</v>
      </c>
    </row>
    <row r="11" spans="1:9">
      <c r="A11" s="246" t="s">
        <v>224</v>
      </c>
      <c r="B11" s="246"/>
      <c r="C11" s="246"/>
      <c r="D11" s="246"/>
      <c r="E11" s="246"/>
      <c r="F11" s="246"/>
      <c r="G11" s="15">
        <v>4</v>
      </c>
      <c r="H11" s="45">
        <v>0</v>
      </c>
      <c r="I11" s="45">
        <v>0</v>
      </c>
    </row>
    <row r="12" spans="1:9">
      <c r="A12" s="246" t="s">
        <v>225</v>
      </c>
      <c r="B12" s="246"/>
      <c r="C12" s="246"/>
      <c r="D12" s="246"/>
      <c r="E12" s="246"/>
      <c r="F12" s="246"/>
      <c r="G12" s="15">
        <v>5</v>
      </c>
      <c r="H12" s="45">
        <v>0</v>
      </c>
      <c r="I12" s="45">
        <v>0</v>
      </c>
    </row>
    <row r="13" spans="1:9">
      <c r="A13" s="246" t="s">
        <v>226</v>
      </c>
      <c r="B13" s="246"/>
      <c r="C13" s="246"/>
      <c r="D13" s="246"/>
      <c r="E13" s="246"/>
      <c r="F13" s="246"/>
      <c r="G13" s="15">
        <v>6</v>
      </c>
      <c r="H13" s="45">
        <v>0</v>
      </c>
      <c r="I13" s="45">
        <v>0</v>
      </c>
    </row>
    <row r="14" spans="1:9">
      <c r="A14" s="246" t="s">
        <v>227</v>
      </c>
      <c r="B14" s="246"/>
      <c r="C14" s="246"/>
      <c r="D14" s="246"/>
      <c r="E14" s="246"/>
      <c r="F14" s="246"/>
      <c r="G14" s="15">
        <v>7</v>
      </c>
      <c r="H14" s="45">
        <v>0</v>
      </c>
      <c r="I14" s="45">
        <v>0</v>
      </c>
    </row>
    <row r="15" spans="1:9">
      <c r="A15" s="246" t="s">
        <v>228</v>
      </c>
      <c r="B15" s="246"/>
      <c r="C15" s="246"/>
      <c r="D15" s="246"/>
      <c r="E15" s="246"/>
      <c r="F15" s="246"/>
      <c r="G15" s="15">
        <v>8</v>
      </c>
      <c r="H15" s="45">
        <v>0</v>
      </c>
      <c r="I15" s="45">
        <v>0</v>
      </c>
    </row>
    <row r="16" spans="1:9">
      <c r="A16" s="237" t="s">
        <v>229</v>
      </c>
      <c r="B16" s="237"/>
      <c r="C16" s="237"/>
      <c r="D16" s="237"/>
      <c r="E16" s="237"/>
      <c r="F16" s="237"/>
      <c r="G16" s="16">
        <v>9</v>
      </c>
      <c r="H16" s="46">
        <f>SUM(H8:H15)</f>
        <v>0</v>
      </c>
      <c r="I16" s="46">
        <f>SUM(I8:I15)</f>
        <v>0</v>
      </c>
    </row>
    <row r="17" spans="1:9">
      <c r="A17" s="246" t="s">
        <v>230</v>
      </c>
      <c r="B17" s="246"/>
      <c r="C17" s="246"/>
      <c r="D17" s="246"/>
      <c r="E17" s="246"/>
      <c r="F17" s="246"/>
      <c r="G17" s="15">
        <v>10</v>
      </c>
      <c r="H17" s="45">
        <v>0</v>
      </c>
      <c r="I17" s="45">
        <v>0</v>
      </c>
    </row>
    <row r="18" spans="1:9">
      <c r="A18" s="246" t="s">
        <v>231</v>
      </c>
      <c r="B18" s="246"/>
      <c r="C18" s="246"/>
      <c r="D18" s="246"/>
      <c r="E18" s="246"/>
      <c r="F18" s="246"/>
      <c r="G18" s="15">
        <v>11</v>
      </c>
      <c r="H18" s="45">
        <v>0</v>
      </c>
      <c r="I18" s="45">
        <v>0</v>
      </c>
    </row>
    <row r="19" spans="1:9" ht="25.95" customHeight="1">
      <c r="A19" s="298" t="s">
        <v>232</v>
      </c>
      <c r="B19" s="298"/>
      <c r="C19" s="298"/>
      <c r="D19" s="298"/>
      <c r="E19" s="298"/>
      <c r="F19" s="298"/>
      <c r="G19" s="17">
        <v>12</v>
      </c>
      <c r="H19" s="47">
        <f>H16+H17+H18</f>
        <v>0</v>
      </c>
      <c r="I19" s="47">
        <f>I16+I17+I18</f>
        <v>0</v>
      </c>
    </row>
    <row r="20" spans="1:9">
      <c r="A20" s="271" t="s">
        <v>217</v>
      </c>
      <c r="B20" s="299"/>
      <c r="C20" s="299"/>
      <c r="D20" s="299"/>
      <c r="E20" s="299"/>
      <c r="F20" s="299"/>
      <c r="G20" s="299"/>
      <c r="H20" s="299"/>
      <c r="I20" s="300"/>
    </row>
    <row r="21" spans="1:9" ht="26.4" customHeight="1">
      <c r="A21" s="301" t="s">
        <v>233</v>
      </c>
      <c r="B21" s="301"/>
      <c r="C21" s="301"/>
      <c r="D21" s="301"/>
      <c r="E21" s="301"/>
      <c r="F21" s="301"/>
      <c r="G21" s="14">
        <v>13</v>
      </c>
      <c r="H21" s="44">
        <v>0</v>
      </c>
      <c r="I21" s="44">
        <v>0</v>
      </c>
    </row>
    <row r="22" spans="1:9">
      <c r="A22" s="246" t="s">
        <v>234</v>
      </c>
      <c r="B22" s="246"/>
      <c r="C22" s="246"/>
      <c r="D22" s="246"/>
      <c r="E22" s="246"/>
      <c r="F22" s="246"/>
      <c r="G22" s="15">
        <v>14</v>
      </c>
      <c r="H22" s="45">
        <v>0</v>
      </c>
      <c r="I22" s="45">
        <v>0</v>
      </c>
    </row>
    <row r="23" spans="1:9">
      <c r="A23" s="246" t="s">
        <v>235</v>
      </c>
      <c r="B23" s="246"/>
      <c r="C23" s="246"/>
      <c r="D23" s="246"/>
      <c r="E23" s="246"/>
      <c r="F23" s="246"/>
      <c r="G23" s="15">
        <v>15</v>
      </c>
      <c r="H23" s="45">
        <v>0</v>
      </c>
      <c r="I23" s="45">
        <v>0</v>
      </c>
    </row>
    <row r="24" spans="1:9">
      <c r="A24" s="246" t="s">
        <v>236</v>
      </c>
      <c r="B24" s="246"/>
      <c r="C24" s="246"/>
      <c r="D24" s="246"/>
      <c r="E24" s="246"/>
      <c r="F24" s="246"/>
      <c r="G24" s="15">
        <v>16</v>
      </c>
      <c r="H24" s="45">
        <v>0</v>
      </c>
      <c r="I24" s="45">
        <v>0</v>
      </c>
    </row>
    <row r="25" spans="1:9">
      <c r="A25" s="246" t="s">
        <v>237</v>
      </c>
      <c r="B25" s="246"/>
      <c r="C25" s="246"/>
      <c r="D25" s="246"/>
      <c r="E25" s="246"/>
      <c r="F25" s="246"/>
      <c r="G25" s="15">
        <v>17</v>
      </c>
      <c r="H25" s="45">
        <v>0</v>
      </c>
      <c r="I25" s="45">
        <v>0</v>
      </c>
    </row>
    <row r="26" spans="1:9">
      <c r="A26" s="246" t="s">
        <v>238</v>
      </c>
      <c r="B26" s="246"/>
      <c r="C26" s="246"/>
      <c r="D26" s="246"/>
      <c r="E26" s="246"/>
      <c r="F26" s="246"/>
      <c r="G26" s="15">
        <v>18</v>
      </c>
      <c r="H26" s="45">
        <v>0</v>
      </c>
      <c r="I26" s="45">
        <v>0</v>
      </c>
    </row>
    <row r="27" spans="1:9" ht="25.2" customHeight="1">
      <c r="A27" s="237" t="s">
        <v>239</v>
      </c>
      <c r="B27" s="237"/>
      <c r="C27" s="237"/>
      <c r="D27" s="237"/>
      <c r="E27" s="237"/>
      <c r="F27" s="237"/>
      <c r="G27" s="16">
        <v>19</v>
      </c>
      <c r="H27" s="46">
        <f>SUM(H21:H26)</f>
        <v>0</v>
      </c>
      <c r="I27" s="46">
        <f>SUM(I21:I26)</f>
        <v>0</v>
      </c>
    </row>
    <row r="28" spans="1:9" ht="21" customHeight="1">
      <c r="A28" s="246" t="s">
        <v>240</v>
      </c>
      <c r="B28" s="246"/>
      <c r="C28" s="246"/>
      <c r="D28" s="246"/>
      <c r="E28" s="246"/>
      <c r="F28" s="246"/>
      <c r="G28" s="15">
        <v>20</v>
      </c>
      <c r="H28" s="45">
        <v>0</v>
      </c>
      <c r="I28" s="45">
        <v>0</v>
      </c>
    </row>
    <row r="29" spans="1:9">
      <c r="A29" s="246" t="s">
        <v>241</v>
      </c>
      <c r="B29" s="246"/>
      <c r="C29" s="246"/>
      <c r="D29" s="246"/>
      <c r="E29" s="246"/>
      <c r="F29" s="246"/>
      <c r="G29" s="15">
        <v>21</v>
      </c>
      <c r="H29" s="45">
        <v>0</v>
      </c>
      <c r="I29" s="45">
        <v>0</v>
      </c>
    </row>
    <row r="30" spans="1:9">
      <c r="A30" s="246" t="s">
        <v>242</v>
      </c>
      <c r="B30" s="246"/>
      <c r="C30" s="246"/>
      <c r="D30" s="246"/>
      <c r="E30" s="246"/>
      <c r="F30" s="246"/>
      <c r="G30" s="15">
        <v>22</v>
      </c>
      <c r="H30" s="45">
        <v>0</v>
      </c>
      <c r="I30" s="45">
        <v>0</v>
      </c>
    </row>
    <row r="31" spans="1:9">
      <c r="A31" s="246" t="s">
        <v>243</v>
      </c>
      <c r="B31" s="246"/>
      <c r="C31" s="246"/>
      <c r="D31" s="246"/>
      <c r="E31" s="246"/>
      <c r="F31" s="246"/>
      <c r="G31" s="15">
        <v>23</v>
      </c>
      <c r="H31" s="45">
        <v>0</v>
      </c>
      <c r="I31" s="45">
        <v>0</v>
      </c>
    </row>
    <row r="32" spans="1:9">
      <c r="A32" s="246" t="s">
        <v>244</v>
      </c>
      <c r="B32" s="246"/>
      <c r="C32" s="246"/>
      <c r="D32" s="246"/>
      <c r="E32" s="246"/>
      <c r="F32" s="246"/>
      <c r="G32" s="15">
        <v>24</v>
      </c>
      <c r="H32" s="45">
        <v>0</v>
      </c>
      <c r="I32" s="45">
        <v>0</v>
      </c>
    </row>
    <row r="33" spans="1:9" ht="28.95" customHeight="1">
      <c r="A33" s="237" t="s">
        <v>245</v>
      </c>
      <c r="B33" s="237"/>
      <c r="C33" s="237"/>
      <c r="D33" s="237"/>
      <c r="E33" s="237"/>
      <c r="F33" s="237"/>
      <c r="G33" s="16">
        <v>25</v>
      </c>
      <c r="H33" s="46">
        <f>SUM(H28:H32)</f>
        <v>0</v>
      </c>
      <c r="I33" s="46">
        <f>SUM(I28:I32)</f>
        <v>0</v>
      </c>
    </row>
    <row r="34" spans="1:9" ht="26.4" customHeight="1">
      <c r="A34" s="298" t="s">
        <v>246</v>
      </c>
      <c r="B34" s="298"/>
      <c r="C34" s="298"/>
      <c r="D34" s="298"/>
      <c r="E34" s="298"/>
      <c r="F34" s="298"/>
      <c r="G34" s="17">
        <v>26</v>
      </c>
      <c r="H34" s="47">
        <f>H27+H33</f>
        <v>0</v>
      </c>
      <c r="I34" s="47">
        <f>I27+I33</f>
        <v>0</v>
      </c>
    </row>
    <row r="35" spans="1:9">
      <c r="A35" s="271" t="s">
        <v>218</v>
      </c>
      <c r="B35" s="299"/>
      <c r="C35" s="299"/>
      <c r="D35" s="299"/>
      <c r="E35" s="299"/>
      <c r="F35" s="299"/>
      <c r="G35" s="299">
        <v>0</v>
      </c>
      <c r="H35" s="299"/>
      <c r="I35" s="300"/>
    </row>
    <row r="36" spans="1:9">
      <c r="A36" s="302" t="s">
        <v>247</v>
      </c>
      <c r="B36" s="302"/>
      <c r="C36" s="302"/>
      <c r="D36" s="302"/>
      <c r="E36" s="302"/>
      <c r="F36" s="302"/>
      <c r="G36" s="14">
        <v>27</v>
      </c>
      <c r="H36" s="44">
        <v>0</v>
      </c>
      <c r="I36" s="44">
        <v>0</v>
      </c>
    </row>
    <row r="37" spans="1:9" ht="21.6" customHeight="1">
      <c r="A37" s="189" t="s">
        <v>248</v>
      </c>
      <c r="B37" s="189"/>
      <c r="C37" s="189"/>
      <c r="D37" s="189"/>
      <c r="E37" s="189"/>
      <c r="F37" s="189"/>
      <c r="G37" s="15">
        <v>28</v>
      </c>
      <c r="H37" s="45">
        <v>0</v>
      </c>
      <c r="I37" s="45">
        <v>0</v>
      </c>
    </row>
    <row r="38" spans="1:9">
      <c r="A38" s="189" t="s">
        <v>249</v>
      </c>
      <c r="B38" s="189"/>
      <c r="C38" s="189"/>
      <c r="D38" s="189"/>
      <c r="E38" s="189"/>
      <c r="F38" s="189"/>
      <c r="G38" s="15">
        <v>29</v>
      </c>
      <c r="H38" s="45">
        <v>0</v>
      </c>
      <c r="I38" s="45">
        <v>0</v>
      </c>
    </row>
    <row r="39" spans="1:9">
      <c r="A39" s="189" t="s">
        <v>250</v>
      </c>
      <c r="B39" s="189"/>
      <c r="C39" s="189"/>
      <c r="D39" s="189"/>
      <c r="E39" s="189"/>
      <c r="F39" s="189"/>
      <c r="G39" s="15">
        <v>30</v>
      </c>
      <c r="H39" s="45">
        <v>0</v>
      </c>
      <c r="I39" s="45">
        <v>0</v>
      </c>
    </row>
    <row r="40" spans="1:9" ht="26.4" customHeight="1">
      <c r="A40" s="237" t="s">
        <v>251</v>
      </c>
      <c r="B40" s="237"/>
      <c r="C40" s="237"/>
      <c r="D40" s="237"/>
      <c r="E40" s="237"/>
      <c r="F40" s="237"/>
      <c r="G40" s="16">
        <v>31</v>
      </c>
      <c r="H40" s="46">
        <f>H39+H38+H37+H36</f>
        <v>0</v>
      </c>
      <c r="I40" s="46">
        <f>I39+I38+I37+I36</f>
        <v>0</v>
      </c>
    </row>
    <row r="41" spans="1:9" ht="22.95" customHeight="1">
      <c r="A41" s="189" t="s">
        <v>252</v>
      </c>
      <c r="B41" s="189"/>
      <c r="C41" s="189"/>
      <c r="D41" s="189"/>
      <c r="E41" s="189"/>
      <c r="F41" s="189"/>
      <c r="G41" s="15">
        <v>32</v>
      </c>
      <c r="H41" s="45">
        <v>0</v>
      </c>
      <c r="I41" s="45">
        <v>0</v>
      </c>
    </row>
    <row r="42" spans="1:9">
      <c r="A42" s="189" t="s">
        <v>253</v>
      </c>
      <c r="B42" s="189"/>
      <c r="C42" s="189"/>
      <c r="D42" s="189"/>
      <c r="E42" s="189"/>
      <c r="F42" s="189"/>
      <c r="G42" s="15">
        <v>33</v>
      </c>
      <c r="H42" s="45">
        <v>0</v>
      </c>
      <c r="I42" s="45">
        <v>0</v>
      </c>
    </row>
    <row r="43" spans="1:9">
      <c r="A43" s="189" t="s">
        <v>254</v>
      </c>
      <c r="B43" s="189"/>
      <c r="C43" s="189"/>
      <c r="D43" s="189"/>
      <c r="E43" s="189"/>
      <c r="F43" s="189"/>
      <c r="G43" s="15">
        <v>34</v>
      </c>
      <c r="H43" s="45">
        <v>0</v>
      </c>
      <c r="I43" s="45">
        <v>0</v>
      </c>
    </row>
    <row r="44" spans="1:9" ht="25.2" customHeight="1">
      <c r="A44" s="189" t="s">
        <v>255</v>
      </c>
      <c r="B44" s="189"/>
      <c r="C44" s="189"/>
      <c r="D44" s="189"/>
      <c r="E44" s="189"/>
      <c r="F44" s="189"/>
      <c r="G44" s="15">
        <v>35</v>
      </c>
      <c r="H44" s="45">
        <v>0</v>
      </c>
      <c r="I44" s="45">
        <v>0</v>
      </c>
    </row>
    <row r="45" spans="1:9">
      <c r="A45" s="189" t="s">
        <v>256</v>
      </c>
      <c r="B45" s="189"/>
      <c r="C45" s="189"/>
      <c r="D45" s="189"/>
      <c r="E45" s="189"/>
      <c r="F45" s="189"/>
      <c r="G45" s="15">
        <v>36</v>
      </c>
      <c r="H45" s="45">
        <v>0</v>
      </c>
      <c r="I45" s="45">
        <v>0</v>
      </c>
    </row>
    <row r="46" spans="1:9" ht="25.2" customHeight="1">
      <c r="A46" s="237" t="s">
        <v>257</v>
      </c>
      <c r="B46" s="237"/>
      <c r="C46" s="237"/>
      <c r="D46" s="237"/>
      <c r="E46" s="237"/>
      <c r="F46" s="237"/>
      <c r="G46" s="16">
        <v>37</v>
      </c>
      <c r="H46" s="46">
        <f>H45+H44+H43+H42+H41</f>
        <v>0</v>
      </c>
      <c r="I46" s="46">
        <f>I45+I44+I43+I42+I41</f>
        <v>0</v>
      </c>
    </row>
    <row r="47" spans="1:9" ht="28.2" customHeight="1">
      <c r="A47" s="240" t="s">
        <v>258</v>
      </c>
      <c r="B47" s="240"/>
      <c r="C47" s="240"/>
      <c r="D47" s="240"/>
      <c r="E47" s="240"/>
      <c r="F47" s="240"/>
      <c r="G47" s="16">
        <v>38</v>
      </c>
      <c r="H47" s="46">
        <f>H46+H40</f>
        <v>0</v>
      </c>
      <c r="I47" s="46">
        <f>I46+I40</f>
        <v>0</v>
      </c>
    </row>
    <row r="48" spans="1:9">
      <c r="A48" s="246" t="s">
        <v>259</v>
      </c>
      <c r="B48" s="246"/>
      <c r="C48" s="246"/>
      <c r="D48" s="246"/>
      <c r="E48" s="246"/>
      <c r="F48" s="246"/>
      <c r="G48" s="15">
        <v>39</v>
      </c>
      <c r="H48" s="45">
        <v>0</v>
      </c>
      <c r="I48" s="45">
        <v>0</v>
      </c>
    </row>
    <row r="49" spans="1:9" ht="24.6" customHeight="1">
      <c r="A49" s="240" t="s">
        <v>260</v>
      </c>
      <c r="B49" s="240"/>
      <c r="C49" s="240"/>
      <c r="D49" s="240"/>
      <c r="E49" s="240"/>
      <c r="F49" s="240"/>
      <c r="G49" s="16">
        <v>40</v>
      </c>
      <c r="H49" s="46">
        <f>H19+H34+H47+H48</f>
        <v>0</v>
      </c>
      <c r="I49" s="46">
        <f>I19+I34+I47+I48</f>
        <v>0</v>
      </c>
    </row>
    <row r="50" spans="1:9">
      <c r="A50" s="297" t="s">
        <v>219</v>
      </c>
      <c r="B50" s="297"/>
      <c r="C50" s="297"/>
      <c r="D50" s="297"/>
      <c r="E50" s="297"/>
      <c r="F50" s="297"/>
      <c r="G50" s="15">
        <v>41</v>
      </c>
      <c r="H50" s="45">
        <v>0</v>
      </c>
      <c r="I50" s="45">
        <v>0</v>
      </c>
    </row>
    <row r="51" spans="1:9" ht="28.95" customHeight="1">
      <c r="A51" s="296" t="s">
        <v>261</v>
      </c>
      <c r="B51" s="296"/>
      <c r="C51" s="296"/>
      <c r="D51" s="296"/>
      <c r="E51" s="296"/>
      <c r="F51" s="296"/>
      <c r="G51" s="18">
        <v>42</v>
      </c>
      <c r="H51" s="60">
        <f>H50+H49</f>
        <v>0</v>
      </c>
      <c r="I51" s="60">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topLeftCell="F35" zoomScale="80" zoomScaleNormal="100" zoomScaleSheetLayoutView="80" workbookViewId="0">
      <selection activeCell="W57" sqref="W57"/>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2"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s="2" customFormat="1">
      <c r="A1" s="321" t="s">
        <v>262</v>
      </c>
      <c r="B1" s="322"/>
      <c r="C1" s="322"/>
      <c r="D1" s="322"/>
      <c r="E1" s="322"/>
      <c r="F1" s="322"/>
      <c r="G1" s="322"/>
      <c r="H1" s="322"/>
      <c r="I1" s="322"/>
      <c r="J1" s="322"/>
      <c r="K1" s="61"/>
      <c r="L1" s="62"/>
      <c r="M1" s="62"/>
      <c r="N1" s="62"/>
      <c r="O1" s="62"/>
      <c r="P1" s="62"/>
      <c r="Q1" s="62"/>
      <c r="R1" s="62"/>
      <c r="S1" s="62"/>
      <c r="T1" s="62"/>
      <c r="U1" s="62"/>
      <c r="V1" s="62"/>
      <c r="W1" s="62"/>
    </row>
    <row r="2" spans="1:23" s="2" customFormat="1" ht="15.6">
      <c r="A2" s="3"/>
      <c r="B2" s="4"/>
      <c r="C2" s="323" t="s">
        <v>263</v>
      </c>
      <c r="D2" s="323"/>
      <c r="E2" s="5">
        <v>43466</v>
      </c>
      <c r="F2" s="6" t="s">
        <v>0</v>
      </c>
      <c r="G2" s="5">
        <v>43830</v>
      </c>
      <c r="H2" s="63"/>
      <c r="I2" s="63"/>
      <c r="J2" s="63"/>
      <c r="K2" s="64"/>
      <c r="L2" s="62"/>
      <c r="M2" s="62"/>
      <c r="N2" s="62"/>
      <c r="O2" s="62"/>
      <c r="P2" s="62"/>
      <c r="Q2" s="62"/>
      <c r="R2" s="62"/>
      <c r="S2" s="62"/>
      <c r="T2" s="62"/>
      <c r="U2" s="62"/>
      <c r="V2" s="65" t="s">
        <v>315</v>
      </c>
      <c r="W2" s="62"/>
    </row>
    <row r="3" spans="1:23" s="2" customFormat="1" ht="13.5" customHeight="1" thickBot="1">
      <c r="A3" s="324" t="s">
        <v>264</v>
      </c>
      <c r="B3" s="325"/>
      <c r="C3" s="325"/>
      <c r="D3" s="325"/>
      <c r="E3" s="325"/>
      <c r="F3" s="325"/>
      <c r="G3" s="328" t="s">
        <v>3</v>
      </c>
      <c r="H3" s="312" t="s">
        <v>265</v>
      </c>
      <c r="I3" s="312"/>
      <c r="J3" s="312"/>
      <c r="K3" s="312"/>
      <c r="L3" s="312"/>
      <c r="M3" s="312"/>
      <c r="N3" s="312"/>
      <c r="O3" s="312"/>
      <c r="P3" s="312"/>
      <c r="Q3" s="312"/>
      <c r="R3" s="312"/>
      <c r="S3" s="312"/>
      <c r="T3" s="312"/>
      <c r="U3" s="312"/>
      <c r="V3" s="312" t="s">
        <v>266</v>
      </c>
      <c r="W3" s="314" t="s">
        <v>267</v>
      </c>
    </row>
    <row r="4" spans="1:23" s="2" customFormat="1" ht="51.6" thickBot="1">
      <c r="A4" s="326"/>
      <c r="B4" s="327"/>
      <c r="C4" s="327"/>
      <c r="D4" s="327"/>
      <c r="E4" s="327"/>
      <c r="F4" s="327"/>
      <c r="G4" s="329"/>
      <c r="H4" s="66" t="s">
        <v>268</v>
      </c>
      <c r="I4" s="66" t="s">
        <v>269</v>
      </c>
      <c r="J4" s="66" t="s">
        <v>270</v>
      </c>
      <c r="K4" s="66" t="s">
        <v>271</v>
      </c>
      <c r="L4" s="66" t="s">
        <v>272</v>
      </c>
      <c r="M4" s="66" t="s">
        <v>273</v>
      </c>
      <c r="N4" s="66" t="s">
        <v>274</v>
      </c>
      <c r="O4" s="66" t="s">
        <v>275</v>
      </c>
      <c r="P4" s="66" t="s">
        <v>276</v>
      </c>
      <c r="Q4" s="66" t="s">
        <v>277</v>
      </c>
      <c r="R4" s="66" t="s">
        <v>278</v>
      </c>
      <c r="S4" s="66" t="s">
        <v>279</v>
      </c>
      <c r="T4" s="66" t="s">
        <v>280</v>
      </c>
      <c r="U4" s="66" t="s">
        <v>281</v>
      </c>
      <c r="V4" s="313"/>
      <c r="W4" s="315"/>
    </row>
    <row r="5" spans="1:23" s="2" customFormat="1" ht="20.399999999999999">
      <c r="A5" s="316">
        <v>1</v>
      </c>
      <c r="B5" s="317"/>
      <c r="C5" s="317"/>
      <c r="D5" s="317"/>
      <c r="E5" s="317"/>
      <c r="F5" s="317"/>
      <c r="G5" s="7">
        <v>2</v>
      </c>
      <c r="H5" s="67" t="s">
        <v>214</v>
      </c>
      <c r="I5" s="68" t="s">
        <v>215</v>
      </c>
      <c r="J5" s="67" t="s">
        <v>316</v>
      </c>
      <c r="K5" s="68" t="s">
        <v>317</v>
      </c>
      <c r="L5" s="67" t="s">
        <v>318</v>
      </c>
      <c r="M5" s="68" t="s">
        <v>319</v>
      </c>
      <c r="N5" s="67" t="s">
        <v>320</v>
      </c>
      <c r="O5" s="68" t="s">
        <v>321</v>
      </c>
      <c r="P5" s="67" t="s">
        <v>322</v>
      </c>
      <c r="Q5" s="68" t="s">
        <v>323</v>
      </c>
      <c r="R5" s="67" t="s">
        <v>324</v>
      </c>
      <c r="S5" s="68" t="s">
        <v>325</v>
      </c>
      <c r="T5" s="67" t="s">
        <v>326</v>
      </c>
      <c r="U5" s="67" t="s">
        <v>327</v>
      </c>
      <c r="V5" s="67" t="s">
        <v>328</v>
      </c>
      <c r="W5" s="69" t="s">
        <v>329</v>
      </c>
    </row>
    <row r="6" spans="1:23" s="2" customFormat="1">
      <c r="A6" s="318" t="s">
        <v>282</v>
      </c>
      <c r="B6" s="318"/>
      <c r="C6" s="318"/>
      <c r="D6" s="318"/>
      <c r="E6" s="318"/>
      <c r="F6" s="318"/>
      <c r="G6" s="318"/>
      <c r="H6" s="318"/>
      <c r="I6" s="318"/>
      <c r="J6" s="318"/>
      <c r="K6" s="318"/>
      <c r="L6" s="318"/>
      <c r="M6" s="318"/>
      <c r="N6" s="319"/>
      <c r="O6" s="319"/>
      <c r="P6" s="319"/>
      <c r="Q6" s="319"/>
      <c r="R6" s="319"/>
      <c r="S6" s="319"/>
      <c r="T6" s="319"/>
      <c r="U6" s="319"/>
      <c r="V6" s="319"/>
      <c r="W6" s="320"/>
    </row>
    <row r="7" spans="1:23" s="2" customFormat="1">
      <c r="A7" s="310" t="s">
        <v>332</v>
      </c>
      <c r="B7" s="310"/>
      <c r="C7" s="310"/>
      <c r="D7" s="310"/>
      <c r="E7" s="310"/>
      <c r="F7" s="310"/>
      <c r="G7" s="8">
        <v>1</v>
      </c>
      <c r="H7" s="70">
        <v>249600060</v>
      </c>
      <c r="I7" s="70">
        <v>10368101</v>
      </c>
      <c r="J7" s="70">
        <v>12480003</v>
      </c>
      <c r="K7" s="70">
        <v>39231550</v>
      </c>
      <c r="L7" s="70">
        <v>0</v>
      </c>
      <c r="M7" s="70">
        <v>0</v>
      </c>
      <c r="N7" s="70">
        <v>0</v>
      </c>
      <c r="O7" s="70">
        <v>0</v>
      </c>
      <c r="P7" s="70">
        <v>0</v>
      </c>
      <c r="Q7" s="70">
        <v>0</v>
      </c>
      <c r="R7" s="70">
        <v>0</v>
      </c>
      <c r="S7" s="70">
        <v>236919469</v>
      </c>
      <c r="T7" s="70">
        <v>0</v>
      </c>
      <c r="U7" s="71">
        <f>H7+I7+J7+K7-L7+M7+N7+O7+P7+Q7+R7+S7+T7</f>
        <v>548599183</v>
      </c>
      <c r="V7" s="70">
        <v>0</v>
      </c>
      <c r="W7" s="71">
        <f>U7+V7</f>
        <v>548599183</v>
      </c>
    </row>
    <row r="8" spans="1:23" s="2" customFormat="1">
      <c r="A8" s="305" t="s">
        <v>283</v>
      </c>
      <c r="B8" s="305"/>
      <c r="C8" s="305"/>
      <c r="D8" s="305"/>
      <c r="E8" s="305"/>
      <c r="F8" s="305"/>
      <c r="G8" s="8">
        <v>2</v>
      </c>
      <c r="H8" s="70">
        <v>0</v>
      </c>
      <c r="I8" s="70">
        <v>0</v>
      </c>
      <c r="J8" s="70">
        <v>0</v>
      </c>
      <c r="K8" s="70">
        <v>0</v>
      </c>
      <c r="L8" s="70">
        <v>0</v>
      </c>
      <c r="M8" s="70">
        <v>0</v>
      </c>
      <c r="N8" s="70">
        <v>0</v>
      </c>
      <c r="O8" s="70">
        <v>0</v>
      </c>
      <c r="P8" s="70">
        <v>0</v>
      </c>
      <c r="Q8" s="70">
        <v>0</v>
      </c>
      <c r="R8" s="70">
        <v>0</v>
      </c>
      <c r="S8" s="70">
        <v>0</v>
      </c>
      <c r="T8" s="70">
        <v>0</v>
      </c>
      <c r="U8" s="71">
        <f t="shared" ref="U8:U9" si="0">H8+I8+J8+K8-L8+M8+N8+O8+P8+Q8+R8+S8+T8</f>
        <v>0</v>
      </c>
      <c r="V8" s="70">
        <v>0</v>
      </c>
      <c r="W8" s="71">
        <f t="shared" ref="W8:W9" si="1">U8+V8</f>
        <v>0</v>
      </c>
    </row>
    <row r="9" spans="1:23" s="2" customFormat="1">
      <c r="A9" s="305" t="s">
        <v>284</v>
      </c>
      <c r="B9" s="305"/>
      <c r="C9" s="305"/>
      <c r="D9" s="305"/>
      <c r="E9" s="305"/>
      <c r="F9" s="305"/>
      <c r="G9" s="8">
        <v>3</v>
      </c>
      <c r="H9" s="70">
        <v>0</v>
      </c>
      <c r="I9" s="70">
        <v>0</v>
      </c>
      <c r="J9" s="70">
        <v>0</v>
      </c>
      <c r="K9" s="70">
        <v>0</v>
      </c>
      <c r="L9" s="70">
        <v>0</v>
      </c>
      <c r="M9" s="70">
        <v>0</v>
      </c>
      <c r="N9" s="70">
        <v>0</v>
      </c>
      <c r="O9" s="70">
        <v>0</v>
      </c>
      <c r="P9" s="70">
        <v>0</v>
      </c>
      <c r="Q9" s="70">
        <v>0</v>
      </c>
      <c r="R9" s="70">
        <v>0</v>
      </c>
      <c r="S9" s="70">
        <v>0</v>
      </c>
      <c r="T9" s="70">
        <v>0</v>
      </c>
      <c r="U9" s="71">
        <f t="shared" si="0"/>
        <v>0</v>
      </c>
      <c r="V9" s="70">
        <v>0</v>
      </c>
      <c r="W9" s="71">
        <f t="shared" si="1"/>
        <v>0</v>
      </c>
    </row>
    <row r="10" spans="1:23" s="2" customFormat="1" ht="22.5" customHeight="1">
      <c r="A10" s="311" t="s">
        <v>333</v>
      </c>
      <c r="B10" s="311"/>
      <c r="C10" s="311"/>
      <c r="D10" s="311"/>
      <c r="E10" s="311"/>
      <c r="F10" s="311"/>
      <c r="G10" s="9">
        <v>4</v>
      </c>
      <c r="H10" s="72">
        <f>H7+H8+H9</f>
        <v>249600060</v>
      </c>
      <c r="I10" s="72">
        <f t="shared" ref="I10:W10" si="2">I7+I8+I9</f>
        <v>10368101</v>
      </c>
      <c r="J10" s="72">
        <f t="shared" si="2"/>
        <v>12480003</v>
      </c>
      <c r="K10" s="72">
        <f t="shared" si="2"/>
        <v>39231550</v>
      </c>
      <c r="L10" s="72">
        <f t="shared" si="2"/>
        <v>0</v>
      </c>
      <c r="M10" s="72">
        <f t="shared" si="2"/>
        <v>0</v>
      </c>
      <c r="N10" s="72">
        <f t="shared" si="2"/>
        <v>0</v>
      </c>
      <c r="O10" s="72">
        <f t="shared" si="2"/>
        <v>0</v>
      </c>
      <c r="P10" s="72">
        <f t="shared" si="2"/>
        <v>0</v>
      </c>
      <c r="Q10" s="72">
        <f t="shared" si="2"/>
        <v>0</v>
      </c>
      <c r="R10" s="72">
        <f t="shared" si="2"/>
        <v>0</v>
      </c>
      <c r="S10" s="72">
        <f t="shared" si="2"/>
        <v>236919469</v>
      </c>
      <c r="T10" s="72">
        <f t="shared" si="2"/>
        <v>0</v>
      </c>
      <c r="U10" s="72">
        <f t="shared" si="2"/>
        <v>548599183</v>
      </c>
      <c r="V10" s="72">
        <f t="shared" si="2"/>
        <v>0</v>
      </c>
      <c r="W10" s="72">
        <f t="shared" si="2"/>
        <v>548599183</v>
      </c>
    </row>
    <row r="11" spans="1:23" s="2" customFormat="1">
      <c r="A11" s="305" t="s">
        <v>285</v>
      </c>
      <c r="B11" s="305"/>
      <c r="C11" s="305"/>
      <c r="D11" s="305"/>
      <c r="E11" s="305"/>
      <c r="F11" s="305"/>
      <c r="G11" s="8">
        <v>5</v>
      </c>
      <c r="H11" s="74">
        <v>0</v>
      </c>
      <c r="I11" s="74">
        <v>0</v>
      </c>
      <c r="J11" s="74">
        <v>0</v>
      </c>
      <c r="K11" s="74">
        <v>0</v>
      </c>
      <c r="L11" s="74">
        <v>0</v>
      </c>
      <c r="M11" s="74">
        <v>0</v>
      </c>
      <c r="N11" s="74">
        <v>0</v>
      </c>
      <c r="O11" s="74">
        <v>0</v>
      </c>
      <c r="P11" s="74">
        <v>0</v>
      </c>
      <c r="Q11" s="74">
        <v>0</v>
      </c>
      <c r="R11" s="74">
        <v>0</v>
      </c>
      <c r="S11" s="74">
        <v>0</v>
      </c>
      <c r="T11" s="70">
        <v>-17663075</v>
      </c>
      <c r="U11" s="71">
        <f>H11+I11+J11+K11-L11+M11+N11+O11+P11+Q11+R11+S11+T11</f>
        <v>-17663075</v>
      </c>
      <c r="V11" s="70">
        <v>0</v>
      </c>
      <c r="W11" s="71">
        <f t="shared" ref="W11:W28" si="3">U11+V11</f>
        <v>-17663075</v>
      </c>
    </row>
    <row r="12" spans="1:23" s="2" customFormat="1">
      <c r="A12" s="305" t="s">
        <v>286</v>
      </c>
      <c r="B12" s="305"/>
      <c r="C12" s="305"/>
      <c r="D12" s="305"/>
      <c r="E12" s="305"/>
      <c r="F12" s="305"/>
      <c r="G12" s="8">
        <v>6</v>
      </c>
      <c r="H12" s="74">
        <v>0</v>
      </c>
      <c r="I12" s="74">
        <v>0</v>
      </c>
      <c r="J12" s="74">
        <v>0</v>
      </c>
      <c r="K12" s="74">
        <v>0</v>
      </c>
      <c r="L12" s="74">
        <v>0</v>
      </c>
      <c r="M12" s="74">
        <v>0</v>
      </c>
      <c r="N12" s="70">
        <v>0</v>
      </c>
      <c r="O12" s="74">
        <v>0</v>
      </c>
      <c r="P12" s="74">
        <v>0</v>
      </c>
      <c r="Q12" s="74">
        <v>0</v>
      </c>
      <c r="R12" s="74">
        <v>0</v>
      </c>
      <c r="S12" s="74">
        <v>0</v>
      </c>
      <c r="T12" s="74">
        <v>0</v>
      </c>
      <c r="U12" s="71">
        <f t="shared" ref="U12:U28" si="4">H12+I12+J12+K12-L12+M12+N12+O12+P12+Q12+R12+S12+T12</f>
        <v>0</v>
      </c>
      <c r="V12" s="70">
        <v>0</v>
      </c>
      <c r="W12" s="71">
        <f t="shared" si="3"/>
        <v>0</v>
      </c>
    </row>
    <row r="13" spans="1:23" s="2" customFormat="1" ht="26.25" customHeight="1">
      <c r="A13" s="305" t="s">
        <v>287</v>
      </c>
      <c r="B13" s="305"/>
      <c r="C13" s="305"/>
      <c r="D13" s="305"/>
      <c r="E13" s="305"/>
      <c r="F13" s="305"/>
      <c r="G13" s="8">
        <v>7</v>
      </c>
      <c r="H13" s="74">
        <v>0</v>
      </c>
      <c r="I13" s="74">
        <v>0</v>
      </c>
      <c r="J13" s="74">
        <v>0</v>
      </c>
      <c r="K13" s="74">
        <v>0</v>
      </c>
      <c r="L13" s="74">
        <v>0</v>
      </c>
      <c r="M13" s="74">
        <v>0</v>
      </c>
      <c r="N13" s="74">
        <v>0</v>
      </c>
      <c r="O13" s="70">
        <v>0</v>
      </c>
      <c r="P13" s="74">
        <v>0</v>
      </c>
      <c r="Q13" s="74">
        <v>0</v>
      </c>
      <c r="R13" s="74">
        <v>0</v>
      </c>
      <c r="S13" s="70">
        <v>0</v>
      </c>
      <c r="T13" s="70">
        <v>0</v>
      </c>
      <c r="U13" s="71">
        <f t="shared" si="4"/>
        <v>0</v>
      </c>
      <c r="V13" s="70">
        <v>0</v>
      </c>
      <c r="W13" s="71">
        <f t="shared" si="3"/>
        <v>0</v>
      </c>
    </row>
    <row r="14" spans="1:23" s="2" customFormat="1" ht="29.25" customHeight="1">
      <c r="A14" s="305" t="s">
        <v>288</v>
      </c>
      <c r="B14" s="305"/>
      <c r="C14" s="305"/>
      <c r="D14" s="305"/>
      <c r="E14" s="305"/>
      <c r="F14" s="305"/>
      <c r="G14" s="8">
        <v>8</v>
      </c>
      <c r="H14" s="74">
        <v>0</v>
      </c>
      <c r="I14" s="74">
        <v>0</v>
      </c>
      <c r="J14" s="74">
        <v>0</v>
      </c>
      <c r="K14" s="74">
        <v>0</v>
      </c>
      <c r="L14" s="74">
        <v>0</v>
      </c>
      <c r="M14" s="74">
        <v>0</v>
      </c>
      <c r="N14" s="74">
        <v>0</v>
      </c>
      <c r="O14" s="74">
        <v>0</v>
      </c>
      <c r="P14" s="70">
        <v>0</v>
      </c>
      <c r="Q14" s="74">
        <v>0</v>
      </c>
      <c r="R14" s="74">
        <v>0</v>
      </c>
      <c r="S14" s="70">
        <v>0</v>
      </c>
      <c r="T14" s="70">
        <v>0</v>
      </c>
      <c r="U14" s="71">
        <f t="shared" si="4"/>
        <v>0</v>
      </c>
      <c r="V14" s="70">
        <v>0</v>
      </c>
      <c r="W14" s="71">
        <f t="shared" si="3"/>
        <v>0</v>
      </c>
    </row>
    <row r="15" spans="1:23" s="2" customFormat="1">
      <c r="A15" s="305" t="s">
        <v>289</v>
      </c>
      <c r="B15" s="305"/>
      <c r="C15" s="305"/>
      <c r="D15" s="305"/>
      <c r="E15" s="305"/>
      <c r="F15" s="305"/>
      <c r="G15" s="8">
        <v>9</v>
      </c>
      <c r="H15" s="74">
        <v>0</v>
      </c>
      <c r="I15" s="74">
        <v>0</v>
      </c>
      <c r="J15" s="74">
        <v>0</v>
      </c>
      <c r="K15" s="74">
        <v>0</v>
      </c>
      <c r="L15" s="74">
        <v>0</v>
      </c>
      <c r="M15" s="74">
        <v>0</v>
      </c>
      <c r="N15" s="74">
        <v>0</v>
      </c>
      <c r="O15" s="74">
        <v>0</v>
      </c>
      <c r="P15" s="74">
        <v>0</v>
      </c>
      <c r="Q15" s="70">
        <v>0</v>
      </c>
      <c r="R15" s="74">
        <v>0</v>
      </c>
      <c r="S15" s="70">
        <v>0</v>
      </c>
      <c r="T15" s="70">
        <v>0</v>
      </c>
      <c r="U15" s="71">
        <f t="shared" si="4"/>
        <v>0</v>
      </c>
      <c r="V15" s="70">
        <v>0</v>
      </c>
      <c r="W15" s="71">
        <f t="shared" si="3"/>
        <v>0</v>
      </c>
    </row>
    <row r="16" spans="1:23" s="2" customFormat="1" ht="28.5" customHeight="1">
      <c r="A16" s="305" t="s">
        <v>290</v>
      </c>
      <c r="B16" s="305"/>
      <c r="C16" s="305"/>
      <c r="D16" s="305"/>
      <c r="E16" s="305"/>
      <c r="F16" s="305"/>
      <c r="G16" s="8">
        <v>10</v>
      </c>
      <c r="H16" s="74">
        <v>0</v>
      </c>
      <c r="I16" s="74">
        <v>0</v>
      </c>
      <c r="J16" s="74">
        <v>0</v>
      </c>
      <c r="K16" s="74">
        <v>0</v>
      </c>
      <c r="L16" s="74">
        <v>0</v>
      </c>
      <c r="M16" s="74">
        <v>0</v>
      </c>
      <c r="N16" s="74">
        <v>0</v>
      </c>
      <c r="O16" s="74">
        <v>0</v>
      </c>
      <c r="P16" s="74">
        <v>0</v>
      </c>
      <c r="Q16" s="74">
        <v>0</v>
      </c>
      <c r="R16" s="70">
        <v>0</v>
      </c>
      <c r="S16" s="70">
        <v>0</v>
      </c>
      <c r="T16" s="70">
        <v>0</v>
      </c>
      <c r="U16" s="71">
        <f t="shared" si="4"/>
        <v>0</v>
      </c>
      <c r="V16" s="70">
        <v>0</v>
      </c>
      <c r="W16" s="71">
        <f t="shared" si="3"/>
        <v>0</v>
      </c>
    </row>
    <row r="17" spans="1:23" s="2" customFormat="1" ht="23.25" customHeight="1">
      <c r="A17" s="305" t="s">
        <v>291</v>
      </c>
      <c r="B17" s="305"/>
      <c r="C17" s="305"/>
      <c r="D17" s="305"/>
      <c r="E17" s="305"/>
      <c r="F17" s="305"/>
      <c r="G17" s="8">
        <v>11</v>
      </c>
      <c r="H17" s="74">
        <v>0</v>
      </c>
      <c r="I17" s="74">
        <v>0</v>
      </c>
      <c r="J17" s="74">
        <v>0</v>
      </c>
      <c r="K17" s="74">
        <v>0</v>
      </c>
      <c r="L17" s="74">
        <v>0</v>
      </c>
      <c r="M17" s="74">
        <v>0</v>
      </c>
      <c r="N17" s="70">
        <v>0</v>
      </c>
      <c r="O17" s="70">
        <v>0</v>
      </c>
      <c r="P17" s="70">
        <v>0</v>
      </c>
      <c r="Q17" s="70">
        <v>0</v>
      </c>
      <c r="R17" s="70">
        <v>0</v>
      </c>
      <c r="S17" s="70">
        <v>0</v>
      </c>
      <c r="T17" s="70">
        <v>0</v>
      </c>
      <c r="U17" s="71">
        <f t="shared" si="4"/>
        <v>0</v>
      </c>
      <c r="V17" s="70">
        <v>0</v>
      </c>
      <c r="W17" s="71">
        <f t="shared" si="3"/>
        <v>0</v>
      </c>
    </row>
    <row r="18" spans="1:23" s="2" customFormat="1">
      <c r="A18" s="305" t="s">
        <v>292</v>
      </c>
      <c r="B18" s="305"/>
      <c r="C18" s="305"/>
      <c r="D18" s="305"/>
      <c r="E18" s="305"/>
      <c r="F18" s="305"/>
      <c r="G18" s="8">
        <v>12</v>
      </c>
      <c r="H18" s="74">
        <v>0</v>
      </c>
      <c r="I18" s="74">
        <v>0</v>
      </c>
      <c r="J18" s="74">
        <v>0</v>
      </c>
      <c r="K18" s="74">
        <v>0</v>
      </c>
      <c r="L18" s="74">
        <v>0</v>
      </c>
      <c r="M18" s="74">
        <v>0</v>
      </c>
      <c r="N18" s="70">
        <v>0</v>
      </c>
      <c r="O18" s="70">
        <v>0</v>
      </c>
      <c r="P18" s="70">
        <v>0</v>
      </c>
      <c r="Q18" s="70">
        <v>0</v>
      </c>
      <c r="R18" s="70">
        <v>0</v>
      </c>
      <c r="S18" s="70">
        <v>0</v>
      </c>
      <c r="T18" s="70">
        <v>0</v>
      </c>
      <c r="U18" s="71">
        <f t="shared" si="4"/>
        <v>0</v>
      </c>
      <c r="V18" s="70">
        <v>0</v>
      </c>
      <c r="W18" s="71">
        <f t="shared" si="3"/>
        <v>0</v>
      </c>
    </row>
    <row r="19" spans="1:23" s="2" customFormat="1">
      <c r="A19" s="305" t="s">
        <v>293</v>
      </c>
      <c r="B19" s="305"/>
      <c r="C19" s="305"/>
      <c r="D19" s="305"/>
      <c r="E19" s="305"/>
      <c r="F19" s="305"/>
      <c r="G19" s="8">
        <v>13</v>
      </c>
      <c r="H19" s="70">
        <v>0</v>
      </c>
      <c r="I19" s="70">
        <v>0</v>
      </c>
      <c r="J19" s="70">
        <v>0</v>
      </c>
      <c r="K19" s="70">
        <v>0</v>
      </c>
      <c r="L19" s="70">
        <v>0</v>
      </c>
      <c r="M19" s="70">
        <v>0</v>
      </c>
      <c r="N19" s="70">
        <v>0</v>
      </c>
      <c r="O19" s="70">
        <v>0</v>
      </c>
      <c r="P19" s="70">
        <v>0</v>
      </c>
      <c r="Q19" s="70">
        <v>0</v>
      </c>
      <c r="R19" s="70">
        <v>0</v>
      </c>
      <c r="S19" s="70">
        <v>0</v>
      </c>
      <c r="T19" s="70">
        <v>0</v>
      </c>
      <c r="U19" s="71">
        <f t="shared" si="4"/>
        <v>0</v>
      </c>
      <c r="V19" s="70">
        <v>0</v>
      </c>
      <c r="W19" s="71">
        <f t="shared" si="3"/>
        <v>0</v>
      </c>
    </row>
    <row r="20" spans="1:23" s="2" customFormat="1">
      <c r="A20" s="305" t="s">
        <v>294</v>
      </c>
      <c r="B20" s="305"/>
      <c r="C20" s="305"/>
      <c r="D20" s="305"/>
      <c r="E20" s="305"/>
      <c r="F20" s="305"/>
      <c r="G20" s="8">
        <v>14</v>
      </c>
      <c r="H20" s="74">
        <v>0</v>
      </c>
      <c r="I20" s="74">
        <v>0</v>
      </c>
      <c r="J20" s="74">
        <v>0</v>
      </c>
      <c r="K20" s="74">
        <v>0</v>
      </c>
      <c r="L20" s="74">
        <v>0</v>
      </c>
      <c r="M20" s="74">
        <v>0</v>
      </c>
      <c r="N20" s="70">
        <v>0</v>
      </c>
      <c r="O20" s="70">
        <v>0</v>
      </c>
      <c r="P20" s="70">
        <v>0</v>
      </c>
      <c r="Q20" s="70">
        <v>0</v>
      </c>
      <c r="R20" s="70">
        <v>0</v>
      </c>
      <c r="S20" s="70">
        <v>0</v>
      </c>
      <c r="T20" s="70">
        <v>0</v>
      </c>
      <c r="U20" s="71">
        <f t="shared" si="4"/>
        <v>0</v>
      </c>
      <c r="V20" s="70">
        <v>0</v>
      </c>
      <c r="W20" s="71">
        <f t="shared" si="3"/>
        <v>0</v>
      </c>
    </row>
    <row r="21" spans="1:23" s="2" customFormat="1" ht="30.75" customHeight="1">
      <c r="A21" s="305" t="s">
        <v>295</v>
      </c>
      <c r="B21" s="305"/>
      <c r="C21" s="305"/>
      <c r="D21" s="305"/>
      <c r="E21" s="305"/>
      <c r="F21" s="305"/>
      <c r="G21" s="8">
        <v>15</v>
      </c>
      <c r="H21" s="70">
        <v>0</v>
      </c>
      <c r="I21" s="70">
        <v>0</v>
      </c>
      <c r="J21" s="70">
        <v>0</v>
      </c>
      <c r="K21" s="70">
        <v>0</v>
      </c>
      <c r="L21" s="70">
        <v>0</v>
      </c>
      <c r="M21" s="70">
        <v>0</v>
      </c>
      <c r="N21" s="70">
        <v>0</v>
      </c>
      <c r="O21" s="70">
        <v>0</v>
      </c>
      <c r="P21" s="70">
        <v>0</v>
      </c>
      <c r="Q21" s="70">
        <v>0</v>
      </c>
      <c r="R21" s="70">
        <v>0</v>
      </c>
      <c r="S21" s="70">
        <v>0</v>
      </c>
      <c r="T21" s="70">
        <v>0</v>
      </c>
      <c r="U21" s="71">
        <f t="shared" si="4"/>
        <v>0</v>
      </c>
      <c r="V21" s="70">
        <v>0</v>
      </c>
      <c r="W21" s="71">
        <f t="shared" si="3"/>
        <v>0</v>
      </c>
    </row>
    <row r="22" spans="1:23" s="2" customFormat="1" ht="28.5" customHeight="1">
      <c r="A22" s="305" t="s">
        <v>296</v>
      </c>
      <c r="B22" s="305"/>
      <c r="C22" s="305"/>
      <c r="D22" s="305"/>
      <c r="E22" s="305"/>
      <c r="F22" s="305"/>
      <c r="G22" s="8">
        <v>16</v>
      </c>
      <c r="H22" s="70">
        <v>0</v>
      </c>
      <c r="I22" s="70">
        <v>0</v>
      </c>
      <c r="J22" s="70">
        <v>0</v>
      </c>
      <c r="K22" s="70">
        <v>0</v>
      </c>
      <c r="L22" s="70">
        <v>0</v>
      </c>
      <c r="M22" s="70">
        <v>0</v>
      </c>
      <c r="N22" s="70">
        <v>0</v>
      </c>
      <c r="O22" s="70">
        <v>0</v>
      </c>
      <c r="P22" s="70">
        <v>0</v>
      </c>
      <c r="Q22" s="70">
        <v>0</v>
      </c>
      <c r="R22" s="70">
        <v>0</v>
      </c>
      <c r="S22" s="70">
        <v>0</v>
      </c>
      <c r="T22" s="70">
        <v>0</v>
      </c>
      <c r="U22" s="71">
        <f t="shared" si="4"/>
        <v>0</v>
      </c>
      <c r="V22" s="70">
        <v>0</v>
      </c>
      <c r="W22" s="71">
        <f t="shared" si="3"/>
        <v>0</v>
      </c>
    </row>
    <row r="23" spans="1:23" s="2" customFormat="1" ht="26.25" customHeight="1">
      <c r="A23" s="305" t="s">
        <v>297</v>
      </c>
      <c r="B23" s="305"/>
      <c r="C23" s="305"/>
      <c r="D23" s="305"/>
      <c r="E23" s="305"/>
      <c r="F23" s="305"/>
      <c r="G23" s="8">
        <v>17</v>
      </c>
      <c r="H23" s="70">
        <v>0</v>
      </c>
      <c r="I23" s="70">
        <v>0</v>
      </c>
      <c r="J23" s="70">
        <v>0</v>
      </c>
      <c r="K23" s="70">
        <v>0</v>
      </c>
      <c r="L23" s="70">
        <v>0</v>
      </c>
      <c r="M23" s="70">
        <v>0</v>
      </c>
      <c r="N23" s="70">
        <v>0</v>
      </c>
      <c r="O23" s="70">
        <v>0</v>
      </c>
      <c r="P23" s="70">
        <v>0</v>
      </c>
      <c r="Q23" s="70">
        <v>0</v>
      </c>
      <c r="R23" s="70">
        <v>0</v>
      </c>
      <c r="S23" s="70">
        <v>0</v>
      </c>
      <c r="T23" s="70">
        <v>0</v>
      </c>
      <c r="U23" s="71">
        <f t="shared" si="4"/>
        <v>0</v>
      </c>
      <c r="V23" s="70">
        <v>0</v>
      </c>
      <c r="W23" s="71">
        <f t="shared" si="3"/>
        <v>0</v>
      </c>
    </row>
    <row r="24" spans="1:23" s="2" customFormat="1">
      <c r="A24" s="305" t="s">
        <v>298</v>
      </c>
      <c r="B24" s="305"/>
      <c r="C24" s="305"/>
      <c r="D24" s="305"/>
      <c r="E24" s="305"/>
      <c r="F24" s="305"/>
      <c r="G24" s="8">
        <v>18</v>
      </c>
      <c r="H24" s="70">
        <v>0</v>
      </c>
      <c r="I24" s="70">
        <v>0</v>
      </c>
      <c r="J24" s="70">
        <v>0</v>
      </c>
      <c r="K24" s="70">
        <v>0</v>
      </c>
      <c r="L24" s="70">
        <v>0</v>
      </c>
      <c r="M24" s="70">
        <v>0</v>
      </c>
      <c r="N24" s="70">
        <v>0</v>
      </c>
      <c r="O24" s="70">
        <v>0</v>
      </c>
      <c r="P24" s="70">
        <v>0</v>
      </c>
      <c r="Q24" s="70">
        <v>0</v>
      </c>
      <c r="R24" s="70">
        <v>0</v>
      </c>
      <c r="S24" s="70">
        <v>0</v>
      </c>
      <c r="T24" s="70">
        <v>0</v>
      </c>
      <c r="U24" s="71">
        <f t="shared" si="4"/>
        <v>0</v>
      </c>
      <c r="V24" s="70">
        <v>0</v>
      </c>
      <c r="W24" s="71">
        <f t="shared" si="3"/>
        <v>0</v>
      </c>
    </row>
    <row r="25" spans="1:23" s="2" customFormat="1">
      <c r="A25" s="305" t="s">
        <v>299</v>
      </c>
      <c r="B25" s="305"/>
      <c r="C25" s="305"/>
      <c r="D25" s="305"/>
      <c r="E25" s="305"/>
      <c r="F25" s="305"/>
      <c r="G25" s="8">
        <v>19</v>
      </c>
      <c r="H25" s="70">
        <v>0</v>
      </c>
      <c r="I25" s="70">
        <v>0</v>
      </c>
      <c r="J25" s="70">
        <v>0</v>
      </c>
      <c r="K25" s="70">
        <v>0</v>
      </c>
      <c r="L25" s="70">
        <v>0</v>
      </c>
      <c r="M25" s="70">
        <v>0</v>
      </c>
      <c r="N25" s="70">
        <v>0</v>
      </c>
      <c r="O25" s="70">
        <v>0</v>
      </c>
      <c r="P25" s="70">
        <v>0</v>
      </c>
      <c r="Q25" s="70">
        <v>0</v>
      </c>
      <c r="R25" s="70">
        <v>0</v>
      </c>
      <c r="S25" s="70">
        <v>0</v>
      </c>
      <c r="T25" s="70">
        <v>0</v>
      </c>
      <c r="U25" s="71">
        <f t="shared" si="4"/>
        <v>0</v>
      </c>
      <c r="V25" s="70">
        <v>0</v>
      </c>
      <c r="W25" s="71">
        <f t="shared" si="3"/>
        <v>0</v>
      </c>
    </row>
    <row r="26" spans="1:23" s="2" customFormat="1">
      <c r="A26" s="305" t="s">
        <v>300</v>
      </c>
      <c r="B26" s="305"/>
      <c r="C26" s="305"/>
      <c r="D26" s="305"/>
      <c r="E26" s="305"/>
      <c r="F26" s="305"/>
      <c r="G26" s="8">
        <v>20</v>
      </c>
      <c r="H26" s="70">
        <v>0</v>
      </c>
      <c r="I26" s="70">
        <v>0</v>
      </c>
      <c r="J26" s="70">
        <v>0</v>
      </c>
      <c r="K26" s="70">
        <v>0</v>
      </c>
      <c r="L26" s="70">
        <v>0</v>
      </c>
      <c r="M26" s="70">
        <v>0</v>
      </c>
      <c r="N26" s="70">
        <v>0</v>
      </c>
      <c r="O26" s="70">
        <v>0</v>
      </c>
      <c r="P26" s="70">
        <v>0</v>
      </c>
      <c r="Q26" s="70">
        <v>0</v>
      </c>
      <c r="R26" s="70">
        <v>0</v>
      </c>
      <c r="S26" s="70">
        <v>0</v>
      </c>
      <c r="T26" s="70">
        <v>0</v>
      </c>
      <c r="U26" s="71">
        <f t="shared" si="4"/>
        <v>0</v>
      </c>
      <c r="V26" s="70">
        <v>0</v>
      </c>
      <c r="W26" s="71">
        <f t="shared" si="3"/>
        <v>0</v>
      </c>
    </row>
    <row r="27" spans="1:23" s="2" customFormat="1">
      <c r="A27" s="305" t="s">
        <v>301</v>
      </c>
      <c r="B27" s="305"/>
      <c r="C27" s="305"/>
      <c r="D27" s="305"/>
      <c r="E27" s="305"/>
      <c r="F27" s="305"/>
      <c r="G27" s="8">
        <v>21</v>
      </c>
      <c r="H27" s="70">
        <v>0</v>
      </c>
      <c r="I27" s="70">
        <v>0</v>
      </c>
      <c r="J27" s="70">
        <v>0</v>
      </c>
      <c r="K27" s="70">
        <v>0</v>
      </c>
      <c r="L27" s="70">
        <v>0</v>
      </c>
      <c r="M27" s="70">
        <v>0</v>
      </c>
      <c r="N27" s="70">
        <v>0</v>
      </c>
      <c r="O27" s="70">
        <v>0</v>
      </c>
      <c r="P27" s="70">
        <v>0</v>
      </c>
      <c r="Q27" s="70">
        <v>0</v>
      </c>
      <c r="R27" s="70">
        <v>0</v>
      </c>
      <c r="S27" s="70">
        <v>0</v>
      </c>
      <c r="T27" s="70">
        <v>0</v>
      </c>
      <c r="U27" s="71">
        <f t="shared" si="4"/>
        <v>0</v>
      </c>
      <c r="V27" s="70">
        <v>0</v>
      </c>
      <c r="W27" s="71">
        <f t="shared" si="3"/>
        <v>0</v>
      </c>
    </row>
    <row r="28" spans="1:23" s="2" customFormat="1">
      <c r="A28" s="305" t="s">
        <v>302</v>
      </c>
      <c r="B28" s="305"/>
      <c r="C28" s="305"/>
      <c r="D28" s="305"/>
      <c r="E28" s="305"/>
      <c r="F28" s="305"/>
      <c r="G28" s="8">
        <v>22</v>
      </c>
      <c r="H28" s="70">
        <v>0</v>
      </c>
      <c r="I28" s="70">
        <v>0</v>
      </c>
      <c r="J28" s="70">
        <v>0</v>
      </c>
      <c r="K28" s="70">
        <v>0</v>
      </c>
      <c r="L28" s="70">
        <v>0</v>
      </c>
      <c r="M28" s="70">
        <v>0</v>
      </c>
      <c r="N28" s="70">
        <v>0</v>
      </c>
      <c r="O28" s="70">
        <v>0</v>
      </c>
      <c r="P28" s="70">
        <v>0</v>
      </c>
      <c r="Q28" s="70">
        <v>0</v>
      </c>
      <c r="R28" s="70">
        <v>0</v>
      </c>
      <c r="S28" s="70">
        <v>0</v>
      </c>
      <c r="T28" s="70">
        <v>0</v>
      </c>
      <c r="U28" s="71">
        <f t="shared" si="4"/>
        <v>0</v>
      </c>
      <c r="V28" s="70">
        <v>0</v>
      </c>
      <c r="W28" s="71">
        <f t="shared" si="3"/>
        <v>0</v>
      </c>
    </row>
    <row r="29" spans="1:23" s="2" customFormat="1" ht="27.75" customHeight="1">
      <c r="A29" s="306" t="s">
        <v>334</v>
      </c>
      <c r="B29" s="306"/>
      <c r="C29" s="306"/>
      <c r="D29" s="306"/>
      <c r="E29" s="306"/>
      <c r="F29" s="306"/>
      <c r="G29" s="10">
        <v>23</v>
      </c>
      <c r="H29" s="73">
        <f>SUM(H10:H28)</f>
        <v>249600060</v>
      </c>
      <c r="I29" s="73">
        <f t="shared" ref="I29:W29" si="5">SUM(I10:I28)</f>
        <v>10368101</v>
      </c>
      <c r="J29" s="73">
        <f t="shared" si="5"/>
        <v>12480003</v>
      </c>
      <c r="K29" s="73">
        <f t="shared" si="5"/>
        <v>39231550</v>
      </c>
      <c r="L29" s="73">
        <f t="shared" si="5"/>
        <v>0</v>
      </c>
      <c r="M29" s="73">
        <f t="shared" si="5"/>
        <v>0</v>
      </c>
      <c r="N29" s="73">
        <f t="shared" si="5"/>
        <v>0</v>
      </c>
      <c r="O29" s="73">
        <f t="shared" si="5"/>
        <v>0</v>
      </c>
      <c r="P29" s="73">
        <f t="shared" si="5"/>
        <v>0</v>
      </c>
      <c r="Q29" s="73">
        <f t="shared" si="5"/>
        <v>0</v>
      </c>
      <c r="R29" s="73">
        <f t="shared" si="5"/>
        <v>0</v>
      </c>
      <c r="S29" s="73">
        <f t="shared" si="5"/>
        <v>236919469</v>
      </c>
      <c r="T29" s="73">
        <f t="shared" si="5"/>
        <v>-17663075</v>
      </c>
      <c r="U29" s="73">
        <f t="shared" si="5"/>
        <v>530936108</v>
      </c>
      <c r="V29" s="73">
        <f t="shared" si="5"/>
        <v>0</v>
      </c>
      <c r="W29" s="73">
        <f t="shared" si="5"/>
        <v>530936108</v>
      </c>
    </row>
    <row r="30" spans="1:23" s="2" customFormat="1">
      <c r="A30" s="307" t="s">
        <v>303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s="2" customFormat="1" ht="36.75" customHeight="1">
      <c r="A31" s="303" t="s">
        <v>304</v>
      </c>
      <c r="B31" s="303"/>
      <c r="C31" s="303"/>
      <c r="D31" s="303"/>
      <c r="E31" s="303"/>
      <c r="F31" s="303"/>
      <c r="G31" s="9">
        <v>24</v>
      </c>
      <c r="H31" s="72">
        <f>SUM(H12:H20)</f>
        <v>0</v>
      </c>
      <c r="I31" s="72">
        <f t="shared" ref="I31:W31" si="6">SUM(I12:I20)</f>
        <v>0</v>
      </c>
      <c r="J31" s="72">
        <f t="shared" si="6"/>
        <v>0</v>
      </c>
      <c r="K31" s="72">
        <f t="shared" si="6"/>
        <v>0</v>
      </c>
      <c r="L31" s="72">
        <f t="shared" si="6"/>
        <v>0</v>
      </c>
      <c r="M31" s="72">
        <f t="shared" si="6"/>
        <v>0</v>
      </c>
      <c r="N31" s="72">
        <f t="shared" si="6"/>
        <v>0</v>
      </c>
      <c r="O31" s="72">
        <f t="shared" si="6"/>
        <v>0</v>
      </c>
      <c r="P31" s="72">
        <f t="shared" si="6"/>
        <v>0</v>
      </c>
      <c r="Q31" s="72">
        <f t="shared" si="6"/>
        <v>0</v>
      </c>
      <c r="R31" s="72">
        <f t="shared" si="6"/>
        <v>0</v>
      </c>
      <c r="S31" s="72">
        <f t="shared" si="6"/>
        <v>0</v>
      </c>
      <c r="T31" s="72">
        <f t="shared" si="6"/>
        <v>0</v>
      </c>
      <c r="U31" s="72">
        <f t="shared" si="6"/>
        <v>0</v>
      </c>
      <c r="V31" s="72">
        <f t="shared" si="6"/>
        <v>0</v>
      </c>
      <c r="W31" s="72">
        <f t="shared" si="6"/>
        <v>0</v>
      </c>
    </row>
    <row r="32" spans="1:23" s="2" customFormat="1" ht="31.5" customHeight="1">
      <c r="A32" s="303" t="s">
        <v>305</v>
      </c>
      <c r="B32" s="303"/>
      <c r="C32" s="303"/>
      <c r="D32" s="303"/>
      <c r="E32" s="303"/>
      <c r="F32" s="303"/>
      <c r="G32" s="9">
        <v>25</v>
      </c>
      <c r="H32" s="72">
        <f>H11+H31</f>
        <v>0</v>
      </c>
      <c r="I32" s="72">
        <f t="shared" ref="I32:W32" si="7">I11+I31</f>
        <v>0</v>
      </c>
      <c r="J32" s="72">
        <f t="shared" si="7"/>
        <v>0</v>
      </c>
      <c r="K32" s="72">
        <f t="shared" si="7"/>
        <v>0</v>
      </c>
      <c r="L32" s="72">
        <f t="shared" si="7"/>
        <v>0</v>
      </c>
      <c r="M32" s="72">
        <f t="shared" si="7"/>
        <v>0</v>
      </c>
      <c r="N32" s="72">
        <f t="shared" si="7"/>
        <v>0</v>
      </c>
      <c r="O32" s="72">
        <f t="shared" si="7"/>
        <v>0</v>
      </c>
      <c r="P32" s="72">
        <f t="shared" si="7"/>
        <v>0</v>
      </c>
      <c r="Q32" s="72">
        <f t="shared" si="7"/>
        <v>0</v>
      </c>
      <c r="R32" s="72">
        <f t="shared" si="7"/>
        <v>0</v>
      </c>
      <c r="S32" s="72">
        <f t="shared" si="7"/>
        <v>0</v>
      </c>
      <c r="T32" s="72">
        <f t="shared" si="7"/>
        <v>-17663075</v>
      </c>
      <c r="U32" s="72">
        <f t="shared" si="7"/>
        <v>-17663075</v>
      </c>
      <c r="V32" s="72">
        <f t="shared" si="7"/>
        <v>0</v>
      </c>
      <c r="W32" s="72">
        <f t="shared" si="7"/>
        <v>-17663075</v>
      </c>
    </row>
    <row r="33" spans="1:23" s="2" customFormat="1" ht="30.75" customHeight="1">
      <c r="A33" s="304" t="s">
        <v>306</v>
      </c>
      <c r="B33" s="304"/>
      <c r="C33" s="304"/>
      <c r="D33" s="304"/>
      <c r="E33" s="304"/>
      <c r="F33" s="304"/>
      <c r="G33" s="10">
        <v>26</v>
      </c>
      <c r="H33" s="73">
        <f>SUM(H21:H28)</f>
        <v>0</v>
      </c>
      <c r="I33" s="73">
        <f t="shared" ref="I33:W33" si="8">SUM(I21:I28)</f>
        <v>0</v>
      </c>
      <c r="J33" s="73">
        <f t="shared" si="8"/>
        <v>0</v>
      </c>
      <c r="K33" s="73">
        <f t="shared" si="8"/>
        <v>0</v>
      </c>
      <c r="L33" s="73">
        <f t="shared" si="8"/>
        <v>0</v>
      </c>
      <c r="M33" s="73">
        <f t="shared" si="8"/>
        <v>0</v>
      </c>
      <c r="N33" s="73">
        <f t="shared" si="8"/>
        <v>0</v>
      </c>
      <c r="O33" s="73">
        <f t="shared" si="8"/>
        <v>0</v>
      </c>
      <c r="P33" s="73">
        <f t="shared" si="8"/>
        <v>0</v>
      </c>
      <c r="Q33" s="73">
        <f t="shared" si="8"/>
        <v>0</v>
      </c>
      <c r="R33" s="73">
        <f t="shared" si="8"/>
        <v>0</v>
      </c>
      <c r="S33" s="73">
        <f t="shared" si="8"/>
        <v>0</v>
      </c>
      <c r="T33" s="73">
        <f t="shared" si="8"/>
        <v>0</v>
      </c>
      <c r="U33" s="73">
        <f t="shared" si="8"/>
        <v>0</v>
      </c>
      <c r="V33" s="73">
        <f t="shared" si="8"/>
        <v>0</v>
      </c>
      <c r="W33" s="73">
        <f t="shared" si="8"/>
        <v>0</v>
      </c>
    </row>
    <row r="34" spans="1:23" s="2" customFormat="1">
      <c r="A34" s="307" t="s">
        <v>307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s="2" customFormat="1">
      <c r="A35" s="310" t="s">
        <v>335</v>
      </c>
      <c r="B35" s="310"/>
      <c r="C35" s="310"/>
      <c r="D35" s="310"/>
      <c r="E35" s="310"/>
      <c r="F35" s="310"/>
      <c r="G35" s="8">
        <v>27</v>
      </c>
      <c r="H35" s="70">
        <v>249600060</v>
      </c>
      <c r="I35" s="70">
        <v>10368101</v>
      </c>
      <c r="J35" s="70">
        <v>12480003</v>
      </c>
      <c r="K35" s="70">
        <v>39231550</v>
      </c>
      <c r="L35" s="70">
        <v>0</v>
      </c>
      <c r="M35" s="70">
        <v>0</v>
      </c>
      <c r="N35" s="70">
        <v>0</v>
      </c>
      <c r="O35" s="70">
        <v>0</v>
      </c>
      <c r="P35" s="70">
        <v>0</v>
      </c>
      <c r="Q35" s="70">
        <v>0</v>
      </c>
      <c r="R35" s="70">
        <v>0</v>
      </c>
      <c r="S35" s="70">
        <v>219256394</v>
      </c>
      <c r="T35" s="70">
        <v>0</v>
      </c>
      <c r="U35" s="71">
        <f t="shared" ref="U35:U37" si="9">H35+I35+J35+K35-L35+M35+N35+O35+P35+Q35+R35+S35+T35</f>
        <v>530936108</v>
      </c>
      <c r="V35" s="70">
        <v>0</v>
      </c>
      <c r="W35" s="71">
        <f t="shared" ref="W35:W37" si="10">U35+V35</f>
        <v>530936108</v>
      </c>
    </row>
    <row r="36" spans="1:23" s="2" customFormat="1">
      <c r="A36" s="305" t="s">
        <v>283</v>
      </c>
      <c r="B36" s="305"/>
      <c r="C36" s="305"/>
      <c r="D36" s="305"/>
      <c r="E36" s="305"/>
      <c r="F36" s="305"/>
      <c r="G36" s="8">
        <v>28</v>
      </c>
      <c r="H36" s="70">
        <v>0</v>
      </c>
      <c r="I36" s="70">
        <v>0</v>
      </c>
      <c r="J36" s="70">
        <v>0</v>
      </c>
      <c r="K36" s="70">
        <v>0</v>
      </c>
      <c r="L36" s="70">
        <v>0</v>
      </c>
      <c r="M36" s="70">
        <v>0</v>
      </c>
      <c r="N36" s="70">
        <v>0</v>
      </c>
      <c r="O36" s="70">
        <v>0</v>
      </c>
      <c r="P36" s="70">
        <v>0</v>
      </c>
      <c r="Q36" s="70">
        <v>0</v>
      </c>
      <c r="R36" s="70">
        <v>0</v>
      </c>
      <c r="S36" s="70">
        <v>0</v>
      </c>
      <c r="T36" s="70">
        <v>0</v>
      </c>
      <c r="U36" s="71">
        <f t="shared" si="9"/>
        <v>0</v>
      </c>
      <c r="V36" s="70">
        <v>0</v>
      </c>
      <c r="W36" s="71">
        <f t="shared" si="10"/>
        <v>0</v>
      </c>
    </row>
    <row r="37" spans="1:23" s="2" customFormat="1">
      <c r="A37" s="305" t="s">
        <v>284</v>
      </c>
      <c r="B37" s="305"/>
      <c r="C37" s="305"/>
      <c r="D37" s="305"/>
      <c r="E37" s="305"/>
      <c r="F37" s="305"/>
      <c r="G37" s="8">
        <v>29</v>
      </c>
      <c r="H37" s="70">
        <v>0</v>
      </c>
      <c r="I37" s="70">
        <v>1</v>
      </c>
      <c r="J37" s="70">
        <v>0</v>
      </c>
      <c r="K37" s="70">
        <v>0</v>
      </c>
      <c r="L37" s="70">
        <v>0</v>
      </c>
      <c r="M37" s="70">
        <v>0</v>
      </c>
      <c r="N37" s="70">
        <v>0</v>
      </c>
      <c r="O37" s="70">
        <v>0</v>
      </c>
      <c r="P37" s="70">
        <v>0</v>
      </c>
      <c r="Q37" s="70">
        <v>0</v>
      </c>
      <c r="R37" s="70">
        <v>0</v>
      </c>
      <c r="S37" s="70">
        <v>0</v>
      </c>
      <c r="T37" s="70">
        <v>0</v>
      </c>
      <c r="U37" s="71">
        <f t="shared" si="9"/>
        <v>1</v>
      </c>
      <c r="V37" s="70">
        <v>0</v>
      </c>
      <c r="W37" s="71">
        <f t="shared" si="10"/>
        <v>1</v>
      </c>
    </row>
    <row r="38" spans="1:23" s="2" customFormat="1" ht="25.5" customHeight="1">
      <c r="A38" s="311" t="s">
        <v>336</v>
      </c>
      <c r="B38" s="311"/>
      <c r="C38" s="311"/>
      <c r="D38" s="311"/>
      <c r="E38" s="311"/>
      <c r="F38" s="311"/>
      <c r="G38" s="9">
        <v>30</v>
      </c>
      <c r="H38" s="72">
        <f>H35+H36+H37</f>
        <v>249600060</v>
      </c>
      <c r="I38" s="72">
        <f t="shared" ref="I38:W38" si="11">I35+I36+I37</f>
        <v>10368102</v>
      </c>
      <c r="J38" s="72">
        <f t="shared" si="11"/>
        <v>12480003</v>
      </c>
      <c r="K38" s="72">
        <f t="shared" si="11"/>
        <v>39231550</v>
      </c>
      <c r="L38" s="72">
        <f t="shared" si="11"/>
        <v>0</v>
      </c>
      <c r="M38" s="72">
        <f t="shared" si="11"/>
        <v>0</v>
      </c>
      <c r="N38" s="72">
        <f t="shared" si="11"/>
        <v>0</v>
      </c>
      <c r="O38" s="72">
        <f t="shared" si="11"/>
        <v>0</v>
      </c>
      <c r="P38" s="72">
        <f t="shared" si="11"/>
        <v>0</v>
      </c>
      <c r="Q38" s="72">
        <f t="shared" si="11"/>
        <v>0</v>
      </c>
      <c r="R38" s="72">
        <f t="shared" si="11"/>
        <v>0</v>
      </c>
      <c r="S38" s="72">
        <f t="shared" si="11"/>
        <v>219256394</v>
      </c>
      <c r="T38" s="72">
        <f t="shared" si="11"/>
        <v>0</v>
      </c>
      <c r="U38" s="72">
        <f t="shared" si="11"/>
        <v>530936109</v>
      </c>
      <c r="V38" s="72">
        <f t="shared" si="11"/>
        <v>0</v>
      </c>
      <c r="W38" s="72">
        <f t="shared" si="11"/>
        <v>530936109</v>
      </c>
    </row>
    <row r="39" spans="1:23" s="2" customFormat="1">
      <c r="A39" s="305" t="s">
        <v>285</v>
      </c>
      <c r="B39" s="305"/>
      <c r="C39" s="305"/>
      <c r="D39" s="305"/>
      <c r="E39" s="305"/>
      <c r="F39" s="305"/>
      <c r="G39" s="8">
        <v>31</v>
      </c>
      <c r="H39" s="74">
        <v>0</v>
      </c>
      <c r="I39" s="74">
        <v>0</v>
      </c>
      <c r="J39" s="74">
        <v>0</v>
      </c>
      <c r="K39" s="74">
        <v>0</v>
      </c>
      <c r="L39" s="74">
        <v>0</v>
      </c>
      <c r="M39" s="74">
        <v>0</v>
      </c>
      <c r="N39" s="74">
        <v>0</v>
      </c>
      <c r="O39" s="74">
        <v>0</v>
      </c>
      <c r="P39" s="74">
        <v>0</v>
      </c>
      <c r="Q39" s="74">
        <v>0</v>
      </c>
      <c r="R39" s="74">
        <v>0</v>
      </c>
      <c r="S39" s="74">
        <v>0</v>
      </c>
      <c r="T39" s="70">
        <v>101562294</v>
      </c>
      <c r="U39" s="71">
        <f t="shared" ref="U39:U56" si="12">H39+I39+J39+K39-L39+M39+N39+O39+P39+Q39+R39+S39+T39</f>
        <v>101562294</v>
      </c>
      <c r="V39" s="70">
        <v>0</v>
      </c>
      <c r="W39" s="71">
        <f t="shared" ref="W39:W56" si="13">U39+V39</f>
        <v>101562294</v>
      </c>
    </row>
    <row r="40" spans="1:23" s="2" customFormat="1">
      <c r="A40" s="305" t="s">
        <v>286</v>
      </c>
      <c r="B40" s="305"/>
      <c r="C40" s="305"/>
      <c r="D40" s="305"/>
      <c r="E40" s="305"/>
      <c r="F40" s="305"/>
      <c r="G40" s="8">
        <v>32</v>
      </c>
      <c r="H40" s="74">
        <v>0</v>
      </c>
      <c r="I40" s="74">
        <v>0</v>
      </c>
      <c r="J40" s="74">
        <v>0</v>
      </c>
      <c r="K40" s="74">
        <v>0</v>
      </c>
      <c r="L40" s="74">
        <v>0</v>
      </c>
      <c r="M40" s="74">
        <v>0</v>
      </c>
      <c r="N40" s="70">
        <v>0</v>
      </c>
      <c r="O40" s="74">
        <v>0</v>
      </c>
      <c r="P40" s="74">
        <v>0</v>
      </c>
      <c r="Q40" s="74">
        <v>0</v>
      </c>
      <c r="R40" s="74">
        <v>0</v>
      </c>
      <c r="S40" s="74">
        <v>0</v>
      </c>
      <c r="T40" s="74">
        <v>0</v>
      </c>
      <c r="U40" s="71">
        <f t="shared" si="12"/>
        <v>0</v>
      </c>
      <c r="V40" s="70">
        <v>0</v>
      </c>
      <c r="W40" s="71">
        <f t="shared" si="13"/>
        <v>0</v>
      </c>
    </row>
    <row r="41" spans="1:23" s="2" customFormat="1" ht="27" customHeight="1">
      <c r="A41" s="305" t="s">
        <v>308</v>
      </c>
      <c r="B41" s="305"/>
      <c r="C41" s="305"/>
      <c r="D41" s="305"/>
      <c r="E41" s="305"/>
      <c r="F41" s="305"/>
      <c r="G41" s="8">
        <v>33</v>
      </c>
      <c r="H41" s="74">
        <v>0</v>
      </c>
      <c r="I41" s="74">
        <v>0</v>
      </c>
      <c r="J41" s="74">
        <v>0</v>
      </c>
      <c r="K41" s="74">
        <v>0</v>
      </c>
      <c r="L41" s="74">
        <v>0</v>
      </c>
      <c r="M41" s="74">
        <v>0</v>
      </c>
      <c r="N41" s="74">
        <v>0</v>
      </c>
      <c r="O41" s="70">
        <v>0</v>
      </c>
      <c r="P41" s="74">
        <v>0</v>
      </c>
      <c r="Q41" s="74">
        <v>0</v>
      </c>
      <c r="R41" s="74">
        <v>0</v>
      </c>
      <c r="S41" s="70">
        <v>0</v>
      </c>
      <c r="T41" s="70">
        <v>0</v>
      </c>
      <c r="U41" s="71">
        <f t="shared" si="12"/>
        <v>0</v>
      </c>
      <c r="V41" s="70">
        <v>0</v>
      </c>
      <c r="W41" s="71">
        <f t="shared" si="13"/>
        <v>0</v>
      </c>
    </row>
    <row r="42" spans="1:23" s="2" customFormat="1" ht="20.25" customHeight="1">
      <c r="A42" s="305" t="s">
        <v>288</v>
      </c>
      <c r="B42" s="305"/>
      <c r="C42" s="305"/>
      <c r="D42" s="305"/>
      <c r="E42" s="305"/>
      <c r="F42" s="305"/>
      <c r="G42" s="8">
        <v>34</v>
      </c>
      <c r="H42" s="74">
        <v>0</v>
      </c>
      <c r="I42" s="74">
        <v>0</v>
      </c>
      <c r="J42" s="74">
        <v>0</v>
      </c>
      <c r="K42" s="74">
        <v>0</v>
      </c>
      <c r="L42" s="74">
        <v>0</v>
      </c>
      <c r="M42" s="74">
        <v>0</v>
      </c>
      <c r="N42" s="74">
        <v>0</v>
      </c>
      <c r="O42" s="74">
        <v>0</v>
      </c>
      <c r="P42" s="70">
        <v>0</v>
      </c>
      <c r="Q42" s="74">
        <v>0</v>
      </c>
      <c r="R42" s="74">
        <v>0</v>
      </c>
      <c r="S42" s="70">
        <v>0</v>
      </c>
      <c r="T42" s="70">
        <v>0</v>
      </c>
      <c r="U42" s="71">
        <f t="shared" si="12"/>
        <v>0</v>
      </c>
      <c r="V42" s="70">
        <v>0</v>
      </c>
      <c r="W42" s="71">
        <f t="shared" si="13"/>
        <v>0</v>
      </c>
    </row>
    <row r="43" spans="1:23" s="2" customFormat="1" ht="21" customHeight="1">
      <c r="A43" s="305" t="s">
        <v>289</v>
      </c>
      <c r="B43" s="305"/>
      <c r="C43" s="305"/>
      <c r="D43" s="305"/>
      <c r="E43" s="305"/>
      <c r="F43" s="305"/>
      <c r="G43" s="8">
        <v>35</v>
      </c>
      <c r="H43" s="74">
        <v>0</v>
      </c>
      <c r="I43" s="74">
        <v>0</v>
      </c>
      <c r="J43" s="74">
        <v>0</v>
      </c>
      <c r="K43" s="74">
        <v>0</v>
      </c>
      <c r="L43" s="74">
        <v>0</v>
      </c>
      <c r="M43" s="74">
        <v>0</v>
      </c>
      <c r="N43" s="74">
        <v>0</v>
      </c>
      <c r="O43" s="74">
        <v>0</v>
      </c>
      <c r="P43" s="74">
        <v>0</v>
      </c>
      <c r="Q43" s="70">
        <v>0</v>
      </c>
      <c r="R43" s="74">
        <v>0</v>
      </c>
      <c r="S43" s="70">
        <v>0</v>
      </c>
      <c r="T43" s="70">
        <v>0</v>
      </c>
      <c r="U43" s="71">
        <f t="shared" si="12"/>
        <v>0</v>
      </c>
      <c r="V43" s="70">
        <v>0</v>
      </c>
      <c r="W43" s="71">
        <f t="shared" si="13"/>
        <v>0</v>
      </c>
    </row>
    <row r="44" spans="1:23" s="2" customFormat="1" ht="29.25" customHeight="1">
      <c r="A44" s="305" t="s">
        <v>290</v>
      </c>
      <c r="B44" s="305"/>
      <c r="C44" s="305"/>
      <c r="D44" s="305"/>
      <c r="E44" s="305"/>
      <c r="F44" s="305"/>
      <c r="G44" s="8">
        <v>36</v>
      </c>
      <c r="H44" s="74">
        <v>0</v>
      </c>
      <c r="I44" s="74">
        <v>0</v>
      </c>
      <c r="J44" s="74">
        <v>0</v>
      </c>
      <c r="K44" s="74">
        <v>0</v>
      </c>
      <c r="L44" s="74">
        <v>0</v>
      </c>
      <c r="M44" s="74">
        <v>0</v>
      </c>
      <c r="N44" s="74">
        <v>0</v>
      </c>
      <c r="O44" s="74">
        <v>0</v>
      </c>
      <c r="P44" s="74">
        <v>0</v>
      </c>
      <c r="Q44" s="74">
        <v>0</v>
      </c>
      <c r="R44" s="70">
        <v>0</v>
      </c>
      <c r="S44" s="70">
        <v>0</v>
      </c>
      <c r="T44" s="70">
        <v>0</v>
      </c>
      <c r="U44" s="71">
        <f t="shared" si="12"/>
        <v>0</v>
      </c>
      <c r="V44" s="70">
        <v>0</v>
      </c>
      <c r="W44" s="71">
        <f t="shared" si="13"/>
        <v>0</v>
      </c>
    </row>
    <row r="45" spans="1:23" s="2" customFormat="1" ht="21" customHeight="1">
      <c r="A45" s="305" t="s">
        <v>309</v>
      </c>
      <c r="B45" s="305"/>
      <c r="C45" s="305"/>
      <c r="D45" s="305"/>
      <c r="E45" s="305"/>
      <c r="F45" s="305"/>
      <c r="G45" s="8">
        <v>37</v>
      </c>
      <c r="H45" s="74">
        <v>0</v>
      </c>
      <c r="I45" s="74">
        <v>0</v>
      </c>
      <c r="J45" s="74">
        <v>0</v>
      </c>
      <c r="K45" s="74">
        <v>0</v>
      </c>
      <c r="L45" s="74">
        <v>0</v>
      </c>
      <c r="M45" s="74">
        <v>0</v>
      </c>
      <c r="N45" s="70">
        <v>0</v>
      </c>
      <c r="O45" s="70">
        <v>0</v>
      </c>
      <c r="P45" s="70">
        <v>0</v>
      </c>
      <c r="Q45" s="70">
        <v>0</v>
      </c>
      <c r="R45" s="70">
        <v>0</v>
      </c>
      <c r="S45" s="70">
        <v>0</v>
      </c>
      <c r="T45" s="70">
        <v>0</v>
      </c>
      <c r="U45" s="71">
        <f t="shared" si="12"/>
        <v>0</v>
      </c>
      <c r="V45" s="70">
        <v>0</v>
      </c>
      <c r="W45" s="71">
        <f t="shared" si="13"/>
        <v>0</v>
      </c>
    </row>
    <row r="46" spans="1:23" s="2" customFormat="1">
      <c r="A46" s="305" t="s">
        <v>292</v>
      </c>
      <c r="B46" s="305"/>
      <c r="C46" s="305"/>
      <c r="D46" s="305"/>
      <c r="E46" s="305"/>
      <c r="F46" s="305"/>
      <c r="G46" s="8">
        <v>38</v>
      </c>
      <c r="H46" s="74">
        <v>0</v>
      </c>
      <c r="I46" s="74">
        <v>0</v>
      </c>
      <c r="J46" s="74">
        <v>0</v>
      </c>
      <c r="K46" s="74">
        <v>0</v>
      </c>
      <c r="L46" s="74">
        <v>0</v>
      </c>
      <c r="M46" s="74">
        <v>0</v>
      </c>
      <c r="N46" s="70">
        <v>0</v>
      </c>
      <c r="O46" s="70">
        <v>0</v>
      </c>
      <c r="P46" s="70">
        <v>0</v>
      </c>
      <c r="Q46" s="70">
        <v>0</v>
      </c>
      <c r="R46" s="70">
        <v>0</v>
      </c>
      <c r="S46" s="70">
        <v>0</v>
      </c>
      <c r="T46" s="70">
        <v>0</v>
      </c>
      <c r="U46" s="71">
        <f t="shared" si="12"/>
        <v>0</v>
      </c>
      <c r="V46" s="70">
        <v>0</v>
      </c>
      <c r="W46" s="71">
        <f t="shared" si="13"/>
        <v>0</v>
      </c>
    </row>
    <row r="47" spans="1:23" s="2" customFormat="1">
      <c r="A47" s="305" t="s">
        <v>293</v>
      </c>
      <c r="B47" s="305"/>
      <c r="C47" s="305"/>
      <c r="D47" s="305"/>
      <c r="E47" s="305"/>
      <c r="F47" s="305"/>
      <c r="G47" s="8">
        <v>39</v>
      </c>
      <c r="H47" s="70">
        <v>0</v>
      </c>
      <c r="I47" s="70">
        <v>0</v>
      </c>
      <c r="J47" s="70">
        <v>0</v>
      </c>
      <c r="K47" s="70">
        <v>0</v>
      </c>
      <c r="L47" s="70">
        <v>0</v>
      </c>
      <c r="M47" s="70">
        <v>0</v>
      </c>
      <c r="N47" s="70">
        <v>0</v>
      </c>
      <c r="O47" s="70">
        <v>0</v>
      </c>
      <c r="P47" s="70">
        <v>0</v>
      </c>
      <c r="Q47" s="70">
        <v>0</v>
      </c>
      <c r="R47" s="70">
        <v>0</v>
      </c>
      <c r="S47" s="70">
        <v>0</v>
      </c>
      <c r="T47" s="70">
        <v>0</v>
      </c>
      <c r="U47" s="71">
        <f t="shared" si="12"/>
        <v>0</v>
      </c>
      <c r="V47" s="70">
        <v>0</v>
      </c>
      <c r="W47" s="71">
        <f t="shared" si="13"/>
        <v>0</v>
      </c>
    </row>
    <row r="48" spans="1:23" s="2" customFormat="1">
      <c r="A48" s="305" t="s">
        <v>294</v>
      </c>
      <c r="B48" s="305"/>
      <c r="C48" s="305"/>
      <c r="D48" s="305"/>
      <c r="E48" s="305"/>
      <c r="F48" s="305"/>
      <c r="G48" s="8">
        <v>40</v>
      </c>
      <c r="H48" s="74">
        <v>0</v>
      </c>
      <c r="I48" s="74">
        <v>0</v>
      </c>
      <c r="J48" s="74">
        <v>0</v>
      </c>
      <c r="K48" s="74">
        <v>0</v>
      </c>
      <c r="L48" s="74">
        <v>0</v>
      </c>
      <c r="M48" s="74">
        <v>0</v>
      </c>
      <c r="N48" s="70">
        <v>0</v>
      </c>
      <c r="O48" s="70">
        <v>0</v>
      </c>
      <c r="P48" s="70">
        <v>0</v>
      </c>
      <c r="Q48" s="70">
        <v>0</v>
      </c>
      <c r="R48" s="70">
        <v>0</v>
      </c>
      <c r="S48" s="70">
        <v>0</v>
      </c>
      <c r="T48" s="70">
        <v>0</v>
      </c>
      <c r="U48" s="71">
        <f t="shared" si="12"/>
        <v>0</v>
      </c>
      <c r="V48" s="70">
        <v>0</v>
      </c>
      <c r="W48" s="71">
        <f t="shared" si="13"/>
        <v>0</v>
      </c>
    </row>
    <row r="49" spans="1:23" s="2" customFormat="1" ht="24" customHeight="1">
      <c r="A49" s="305" t="s">
        <v>310</v>
      </c>
      <c r="B49" s="305"/>
      <c r="C49" s="305"/>
      <c r="D49" s="305"/>
      <c r="E49" s="305"/>
      <c r="F49" s="305"/>
      <c r="G49" s="8">
        <v>41</v>
      </c>
      <c r="H49" s="70">
        <v>0</v>
      </c>
      <c r="I49" s="70">
        <v>0</v>
      </c>
      <c r="J49" s="70">
        <v>0</v>
      </c>
      <c r="K49" s="70">
        <v>0</v>
      </c>
      <c r="L49" s="70">
        <v>0</v>
      </c>
      <c r="M49" s="70">
        <v>0</v>
      </c>
      <c r="N49" s="70">
        <v>0</v>
      </c>
      <c r="O49" s="70">
        <v>0</v>
      </c>
      <c r="P49" s="70">
        <v>0</v>
      </c>
      <c r="Q49" s="70">
        <v>0</v>
      </c>
      <c r="R49" s="70">
        <v>0</v>
      </c>
      <c r="S49" s="70">
        <v>0</v>
      </c>
      <c r="T49" s="70">
        <v>0</v>
      </c>
      <c r="U49" s="71">
        <f>H49+I49+J49+K49-L49+M49+N49+O49+P49+Q49+R49+S49+T49</f>
        <v>0</v>
      </c>
      <c r="V49" s="70">
        <v>0</v>
      </c>
      <c r="W49" s="71">
        <f t="shared" si="13"/>
        <v>0</v>
      </c>
    </row>
    <row r="50" spans="1:23" s="2" customFormat="1" ht="26.25" customHeight="1">
      <c r="A50" s="305" t="s">
        <v>296</v>
      </c>
      <c r="B50" s="305"/>
      <c r="C50" s="305"/>
      <c r="D50" s="305"/>
      <c r="E50" s="305"/>
      <c r="F50" s="305"/>
      <c r="G50" s="8">
        <v>42</v>
      </c>
      <c r="H50" s="70">
        <v>0</v>
      </c>
      <c r="I50" s="70">
        <v>0</v>
      </c>
      <c r="J50" s="70">
        <v>0</v>
      </c>
      <c r="K50" s="70">
        <v>0</v>
      </c>
      <c r="L50" s="70">
        <v>0</v>
      </c>
      <c r="M50" s="70">
        <v>0</v>
      </c>
      <c r="N50" s="70">
        <v>0</v>
      </c>
      <c r="O50" s="70">
        <v>0</v>
      </c>
      <c r="P50" s="70">
        <v>0</v>
      </c>
      <c r="Q50" s="70">
        <v>0</v>
      </c>
      <c r="R50" s="70">
        <v>0</v>
      </c>
      <c r="S50" s="70">
        <v>0</v>
      </c>
      <c r="T50" s="70">
        <v>0</v>
      </c>
      <c r="U50" s="71">
        <f t="shared" si="12"/>
        <v>0</v>
      </c>
      <c r="V50" s="70">
        <v>0</v>
      </c>
      <c r="W50" s="71">
        <f t="shared" si="13"/>
        <v>0</v>
      </c>
    </row>
    <row r="51" spans="1:23" s="2" customFormat="1" ht="22.5" customHeight="1">
      <c r="A51" s="305" t="s">
        <v>311</v>
      </c>
      <c r="B51" s="305"/>
      <c r="C51" s="305"/>
      <c r="D51" s="305"/>
      <c r="E51" s="305"/>
      <c r="F51" s="305"/>
      <c r="G51" s="8">
        <v>43</v>
      </c>
      <c r="H51" s="70">
        <v>0</v>
      </c>
      <c r="I51" s="70">
        <v>0</v>
      </c>
      <c r="J51" s="70">
        <v>0</v>
      </c>
      <c r="K51" s="70">
        <v>0</v>
      </c>
      <c r="L51" s="70">
        <v>0</v>
      </c>
      <c r="M51" s="70">
        <v>0</v>
      </c>
      <c r="N51" s="70">
        <v>0</v>
      </c>
      <c r="O51" s="70">
        <v>0</v>
      </c>
      <c r="P51" s="70">
        <v>0</v>
      </c>
      <c r="Q51" s="70">
        <v>0</v>
      </c>
      <c r="R51" s="70">
        <v>0</v>
      </c>
      <c r="S51" s="70">
        <v>0</v>
      </c>
      <c r="T51" s="70">
        <v>0</v>
      </c>
      <c r="U51" s="71">
        <f t="shared" si="12"/>
        <v>0</v>
      </c>
      <c r="V51" s="70">
        <v>0</v>
      </c>
      <c r="W51" s="71">
        <f t="shared" si="13"/>
        <v>0</v>
      </c>
    </row>
    <row r="52" spans="1:23" s="2" customFormat="1">
      <c r="A52" s="305" t="s">
        <v>298</v>
      </c>
      <c r="B52" s="305"/>
      <c r="C52" s="305"/>
      <c r="D52" s="305"/>
      <c r="E52" s="305"/>
      <c r="F52" s="305"/>
      <c r="G52" s="8">
        <v>44</v>
      </c>
      <c r="H52" s="70">
        <v>0</v>
      </c>
      <c r="I52" s="70">
        <v>0</v>
      </c>
      <c r="J52" s="70">
        <v>0</v>
      </c>
      <c r="K52" s="70">
        <v>-610935</v>
      </c>
      <c r="L52" s="70">
        <v>0</v>
      </c>
      <c r="M52" s="70">
        <v>0</v>
      </c>
      <c r="N52" s="70">
        <v>0</v>
      </c>
      <c r="O52" s="70">
        <v>0</v>
      </c>
      <c r="P52" s="70">
        <v>0</v>
      </c>
      <c r="Q52" s="70">
        <v>0</v>
      </c>
      <c r="R52" s="70">
        <v>0</v>
      </c>
      <c r="S52" s="70">
        <v>0</v>
      </c>
      <c r="T52" s="70">
        <v>0</v>
      </c>
      <c r="U52" s="71">
        <f t="shared" si="12"/>
        <v>-610935</v>
      </c>
      <c r="V52" s="70">
        <v>0</v>
      </c>
      <c r="W52" s="71">
        <f t="shared" si="13"/>
        <v>-610935</v>
      </c>
    </row>
    <row r="53" spans="1:23" s="2" customFormat="1">
      <c r="A53" s="305" t="s">
        <v>299</v>
      </c>
      <c r="B53" s="305"/>
      <c r="C53" s="305"/>
      <c r="D53" s="305"/>
      <c r="E53" s="305"/>
      <c r="F53" s="305"/>
      <c r="G53" s="8">
        <v>45</v>
      </c>
      <c r="H53" s="70">
        <v>0</v>
      </c>
      <c r="I53" s="70">
        <v>0</v>
      </c>
      <c r="J53" s="70">
        <v>0</v>
      </c>
      <c r="K53" s="70">
        <v>0</v>
      </c>
      <c r="L53" s="70">
        <v>0</v>
      </c>
      <c r="M53" s="70">
        <v>0</v>
      </c>
      <c r="N53" s="70">
        <v>0</v>
      </c>
      <c r="O53" s="70">
        <v>0</v>
      </c>
      <c r="P53" s="70">
        <v>0</v>
      </c>
      <c r="Q53" s="70">
        <v>0</v>
      </c>
      <c r="R53" s="70">
        <v>0</v>
      </c>
      <c r="S53" s="70">
        <v>0</v>
      </c>
      <c r="T53" s="70">
        <v>0</v>
      </c>
      <c r="U53" s="71">
        <f t="shared" si="12"/>
        <v>0</v>
      </c>
      <c r="V53" s="70">
        <v>0</v>
      </c>
      <c r="W53" s="71">
        <f t="shared" si="13"/>
        <v>0</v>
      </c>
    </row>
    <row r="54" spans="1:23" s="2" customFormat="1">
      <c r="A54" s="305" t="s">
        <v>300</v>
      </c>
      <c r="B54" s="305"/>
      <c r="C54" s="305"/>
      <c r="D54" s="305"/>
      <c r="E54" s="305"/>
      <c r="F54" s="305"/>
      <c r="G54" s="8">
        <v>46</v>
      </c>
      <c r="H54" s="70">
        <v>0</v>
      </c>
      <c r="I54" s="70">
        <v>0</v>
      </c>
      <c r="J54" s="70">
        <v>0</v>
      </c>
      <c r="K54" s="70">
        <v>0</v>
      </c>
      <c r="L54" s="70">
        <v>0</v>
      </c>
      <c r="M54" s="70">
        <v>0</v>
      </c>
      <c r="N54" s="70">
        <v>0</v>
      </c>
      <c r="O54" s="70">
        <v>0</v>
      </c>
      <c r="P54" s="70">
        <v>0</v>
      </c>
      <c r="Q54" s="70">
        <v>0</v>
      </c>
      <c r="R54" s="70">
        <v>0</v>
      </c>
      <c r="S54" s="70">
        <v>0</v>
      </c>
      <c r="T54" s="70">
        <v>0</v>
      </c>
      <c r="U54" s="71">
        <f t="shared" si="12"/>
        <v>0</v>
      </c>
      <c r="V54" s="70">
        <v>0</v>
      </c>
      <c r="W54" s="71">
        <f t="shared" si="13"/>
        <v>0</v>
      </c>
    </row>
    <row r="55" spans="1:23" s="2" customFormat="1">
      <c r="A55" s="305" t="s">
        <v>301</v>
      </c>
      <c r="B55" s="305"/>
      <c r="C55" s="305"/>
      <c r="D55" s="305"/>
      <c r="E55" s="305"/>
      <c r="F55" s="305"/>
      <c r="G55" s="8">
        <v>47</v>
      </c>
      <c r="H55" s="70">
        <v>0</v>
      </c>
      <c r="I55" s="70">
        <v>0</v>
      </c>
      <c r="J55" s="70">
        <v>0</v>
      </c>
      <c r="K55" s="70">
        <v>0</v>
      </c>
      <c r="L55" s="70">
        <v>0</v>
      </c>
      <c r="M55" s="70">
        <v>0</v>
      </c>
      <c r="N55" s="70">
        <v>0</v>
      </c>
      <c r="O55" s="70">
        <v>0</v>
      </c>
      <c r="P55" s="70">
        <v>0</v>
      </c>
      <c r="Q55" s="70">
        <v>0</v>
      </c>
      <c r="R55" s="70">
        <v>0</v>
      </c>
      <c r="S55" s="70">
        <v>0</v>
      </c>
      <c r="T55" s="70">
        <v>0</v>
      </c>
      <c r="U55" s="71">
        <f t="shared" si="12"/>
        <v>0</v>
      </c>
      <c r="V55" s="70">
        <v>0</v>
      </c>
      <c r="W55" s="71">
        <f t="shared" si="13"/>
        <v>0</v>
      </c>
    </row>
    <row r="56" spans="1:23" s="2" customFormat="1">
      <c r="A56" s="305" t="s">
        <v>302</v>
      </c>
      <c r="B56" s="305"/>
      <c r="C56" s="305"/>
      <c r="D56" s="305"/>
      <c r="E56" s="305"/>
      <c r="F56" s="305"/>
      <c r="G56" s="8">
        <v>48</v>
      </c>
      <c r="H56" s="70">
        <v>0</v>
      </c>
      <c r="I56" s="70">
        <v>0</v>
      </c>
      <c r="J56" s="70">
        <v>0</v>
      </c>
      <c r="K56" s="70">
        <v>0</v>
      </c>
      <c r="L56" s="70">
        <v>0</v>
      </c>
      <c r="M56" s="70">
        <v>0</v>
      </c>
      <c r="N56" s="70">
        <v>0</v>
      </c>
      <c r="O56" s="70">
        <v>0</v>
      </c>
      <c r="P56" s="70">
        <v>0</v>
      </c>
      <c r="Q56" s="70">
        <v>0</v>
      </c>
      <c r="R56" s="70">
        <v>0</v>
      </c>
      <c r="S56" s="70">
        <v>0</v>
      </c>
      <c r="T56" s="70">
        <v>0</v>
      </c>
      <c r="U56" s="71">
        <f t="shared" si="12"/>
        <v>0</v>
      </c>
      <c r="V56" s="70">
        <v>0</v>
      </c>
      <c r="W56" s="71">
        <f t="shared" si="13"/>
        <v>0</v>
      </c>
    </row>
    <row r="57" spans="1:23" s="2" customFormat="1" ht="24" customHeight="1">
      <c r="A57" s="306" t="s">
        <v>337</v>
      </c>
      <c r="B57" s="306"/>
      <c r="C57" s="306"/>
      <c r="D57" s="306"/>
      <c r="E57" s="306"/>
      <c r="F57" s="306"/>
      <c r="G57" s="10">
        <v>49</v>
      </c>
      <c r="H57" s="73">
        <f>SUM(H38:H56)</f>
        <v>249600060</v>
      </c>
      <c r="I57" s="73">
        <f t="shared" ref="I57:W57" si="14">SUM(I38:I56)</f>
        <v>10368102</v>
      </c>
      <c r="J57" s="73">
        <f t="shared" si="14"/>
        <v>12480003</v>
      </c>
      <c r="K57" s="73">
        <f t="shared" si="14"/>
        <v>38620615</v>
      </c>
      <c r="L57" s="73">
        <f t="shared" si="14"/>
        <v>0</v>
      </c>
      <c r="M57" s="73">
        <f t="shared" si="14"/>
        <v>0</v>
      </c>
      <c r="N57" s="73">
        <f t="shared" si="14"/>
        <v>0</v>
      </c>
      <c r="O57" s="73">
        <f t="shared" si="14"/>
        <v>0</v>
      </c>
      <c r="P57" s="73">
        <f t="shared" si="14"/>
        <v>0</v>
      </c>
      <c r="Q57" s="73">
        <f t="shared" si="14"/>
        <v>0</v>
      </c>
      <c r="R57" s="73">
        <f t="shared" si="14"/>
        <v>0</v>
      </c>
      <c r="S57" s="73">
        <f t="shared" si="14"/>
        <v>219256394</v>
      </c>
      <c r="T57" s="73">
        <f t="shared" si="14"/>
        <v>101562294</v>
      </c>
      <c r="U57" s="73">
        <f t="shared" si="14"/>
        <v>631887468</v>
      </c>
      <c r="V57" s="73">
        <f t="shared" si="14"/>
        <v>0</v>
      </c>
      <c r="W57" s="73">
        <f t="shared" si="14"/>
        <v>631887468</v>
      </c>
    </row>
    <row r="58" spans="1:23" s="2" customFormat="1">
      <c r="A58" s="307" t="s">
        <v>303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s="2" customFormat="1" ht="31.5" customHeight="1">
      <c r="A59" s="303" t="s">
        <v>312</v>
      </c>
      <c r="B59" s="303"/>
      <c r="C59" s="303"/>
      <c r="D59" s="303"/>
      <c r="E59" s="303"/>
      <c r="F59" s="303"/>
      <c r="G59" s="9">
        <v>50</v>
      </c>
      <c r="H59" s="72">
        <f>SUM(H40:H48)</f>
        <v>0</v>
      </c>
      <c r="I59" s="72">
        <f t="shared" ref="I59:W59" si="15">SUM(I40:I48)</f>
        <v>0</v>
      </c>
      <c r="J59" s="72">
        <f t="shared" si="15"/>
        <v>0</v>
      </c>
      <c r="K59" s="72">
        <f t="shared" si="15"/>
        <v>0</v>
      </c>
      <c r="L59" s="72">
        <f t="shared" si="15"/>
        <v>0</v>
      </c>
      <c r="M59" s="72">
        <f t="shared" si="15"/>
        <v>0</v>
      </c>
      <c r="N59" s="72">
        <f t="shared" si="15"/>
        <v>0</v>
      </c>
      <c r="O59" s="72">
        <f t="shared" si="15"/>
        <v>0</v>
      </c>
      <c r="P59" s="72">
        <f t="shared" si="15"/>
        <v>0</v>
      </c>
      <c r="Q59" s="72">
        <f t="shared" si="15"/>
        <v>0</v>
      </c>
      <c r="R59" s="72">
        <f t="shared" si="15"/>
        <v>0</v>
      </c>
      <c r="S59" s="72">
        <f t="shared" si="15"/>
        <v>0</v>
      </c>
      <c r="T59" s="72">
        <f t="shared" si="15"/>
        <v>0</v>
      </c>
      <c r="U59" s="72">
        <f t="shared" si="15"/>
        <v>0</v>
      </c>
      <c r="V59" s="72">
        <f t="shared" si="15"/>
        <v>0</v>
      </c>
      <c r="W59" s="72">
        <f t="shared" si="15"/>
        <v>0</v>
      </c>
    </row>
    <row r="60" spans="1:23" s="2" customFormat="1" ht="27.75" customHeight="1">
      <c r="A60" s="303" t="s">
        <v>313</v>
      </c>
      <c r="B60" s="303"/>
      <c r="C60" s="303"/>
      <c r="D60" s="303"/>
      <c r="E60" s="303"/>
      <c r="F60" s="303"/>
      <c r="G60" s="9">
        <v>51</v>
      </c>
      <c r="H60" s="72">
        <f>H39+H59</f>
        <v>0</v>
      </c>
      <c r="I60" s="72">
        <f t="shared" ref="I60:W60" si="16">I39+I59</f>
        <v>0</v>
      </c>
      <c r="J60" s="72">
        <f t="shared" si="16"/>
        <v>0</v>
      </c>
      <c r="K60" s="72">
        <f t="shared" si="16"/>
        <v>0</v>
      </c>
      <c r="L60" s="72">
        <f t="shared" si="16"/>
        <v>0</v>
      </c>
      <c r="M60" s="72">
        <f t="shared" si="16"/>
        <v>0</v>
      </c>
      <c r="N60" s="72">
        <f t="shared" si="16"/>
        <v>0</v>
      </c>
      <c r="O60" s="72">
        <f t="shared" si="16"/>
        <v>0</v>
      </c>
      <c r="P60" s="72">
        <f t="shared" si="16"/>
        <v>0</v>
      </c>
      <c r="Q60" s="72">
        <f t="shared" si="16"/>
        <v>0</v>
      </c>
      <c r="R60" s="72">
        <f t="shared" si="16"/>
        <v>0</v>
      </c>
      <c r="S60" s="72">
        <f t="shared" si="16"/>
        <v>0</v>
      </c>
      <c r="T60" s="72">
        <f t="shared" si="16"/>
        <v>101562294</v>
      </c>
      <c r="U60" s="72">
        <f t="shared" si="16"/>
        <v>101562294</v>
      </c>
      <c r="V60" s="72">
        <f t="shared" si="16"/>
        <v>0</v>
      </c>
      <c r="W60" s="72">
        <f t="shared" si="16"/>
        <v>101562294</v>
      </c>
    </row>
    <row r="61" spans="1:23" s="2" customFormat="1" ht="29.25" customHeight="1">
      <c r="A61" s="304" t="s">
        <v>314</v>
      </c>
      <c r="B61" s="304"/>
      <c r="C61" s="304"/>
      <c r="D61" s="304"/>
      <c r="E61" s="304"/>
      <c r="F61" s="304"/>
      <c r="G61" s="10">
        <v>52</v>
      </c>
      <c r="H61" s="73">
        <f>SUM(H49:H56)</f>
        <v>0</v>
      </c>
      <c r="I61" s="73">
        <f t="shared" ref="I61:W61" si="17">SUM(I49:I56)</f>
        <v>0</v>
      </c>
      <c r="J61" s="73">
        <f t="shared" si="17"/>
        <v>0</v>
      </c>
      <c r="K61" s="73">
        <f t="shared" si="17"/>
        <v>-610935</v>
      </c>
      <c r="L61" s="73">
        <f t="shared" si="17"/>
        <v>0</v>
      </c>
      <c r="M61" s="73">
        <f t="shared" si="17"/>
        <v>0</v>
      </c>
      <c r="N61" s="73">
        <f t="shared" si="17"/>
        <v>0</v>
      </c>
      <c r="O61" s="73">
        <f t="shared" si="17"/>
        <v>0</v>
      </c>
      <c r="P61" s="73">
        <f t="shared" si="17"/>
        <v>0</v>
      </c>
      <c r="Q61" s="73">
        <f t="shared" si="17"/>
        <v>0</v>
      </c>
      <c r="R61" s="73">
        <f t="shared" si="17"/>
        <v>0</v>
      </c>
      <c r="S61" s="73">
        <f t="shared" si="17"/>
        <v>0</v>
      </c>
      <c r="T61" s="73">
        <f t="shared" si="17"/>
        <v>0</v>
      </c>
      <c r="U61" s="73">
        <f t="shared" si="17"/>
        <v>-610935</v>
      </c>
      <c r="V61" s="73">
        <f t="shared" si="17"/>
        <v>0</v>
      </c>
      <c r="W61" s="73">
        <f t="shared" si="17"/>
        <v>-610935</v>
      </c>
    </row>
    <row r="62" spans="1:23" s="2" customFormat="1">
      <c r="H62" s="62"/>
      <c r="I62" s="62"/>
      <c r="J62" s="62"/>
      <c r="K62" s="62"/>
      <c r="L62" s="62"/>
      <c r="M62" s="62"/>
      <c r="N62" s="62"/>
      <c r="O62" s="62"/>
      <c r="P62" s="62"/>
      <c r="Q62" s="62"/>
      <c r="R62" s="62"/>
      <c r="S62" s="62"/>
      <c r="T62" s="62"/>
      <c r="U62" s="62"/>
      <c r="V62" s="62"/>
      <c r="W62" s="62"/>
    </row>
    <row r="63" spans="1:23" s="2" customFormat="1">
      <c r="H63" s="62"/>
      <c r="I63" s="62"/>
      <c r="J63" s="62"/>
      <c r="K63" s="62"/>
      <c r="L63" s="62"/>
      <c r="M63" s="62"/>
      <c r="N63" s="62"/>
      <c r="O63" s="62"/>
      <c r="P63" s="62"/>
      <c r="Q63" s="62"/>
      <c r="R63" s="62"/>
      <c r="S63" s="62"/>
      <c r="T63" s="62"/>
      <c r="U63" s="62"/>
      <c r="V63" s="62"/>
      <c r="W63" s="62"/>
    </row>
    <row r="64" spans="1:23" s="2" customFormat="1">
      <c r="H64" s="62"/>
      <c r="I64" s="62"/>
      <c r="J64" s="62"/>
      <c r="K64" s="62"/>
      <c r="L64" s="62"/>
      <c r="M64" s="62"/>
      <c r="N64" s="62"/>
      <c r="O64" s="62"/>
      <c r="P64" s="62"/>
      <c r="Q64" s="62"/>
      <c r="R64" s="62"/>
      <c r="S64" s="62"/>
      <c r="T64" s="62"/>
      <c r="U64" s="62"/>
      <c r="V64" s="62"/>
      <c r="W64" s="6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4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3.2"/>
  <sheetData>
    <row r="1" spans="1:10">
      <c r="A1" s="330" t="s">
        <v>448</v>
      </c>
      <c r="B1" s="331"/>
      <c r="C1" s="331"/>
      <c r="D1" s="331"/>
      <c r="E1" s="331"/>
      <c r="F1" s="331"/>
      <c r="G1" s="331"/>
      <c r="H1" s="331"/>
      <c r="I1" s="331"/>
      <c r="J1" s="331"/>
    </row>
    <row r="2" spans="1:10">
      <c r="A2" s="331"/>
      <c r="B2" s="331"/>
      <c r="C2" s="331"/>
      <c r="D2" s="331"/>
      <c r="E2" s="331"/>
      <c r="F2" s="331"/>
      <c r="G2" s="331"/>
      <c r="H2" s="331"/>
      <c r="I2" s="331"/>
      <c r="J2" s="331"/>
    </row>
    <row r="3" spans="1:10">
      <c r="A3" s="331"/>
      <c r="B3" s="331"/>
      <c r="C3" s="331"/>
      <c r="D3" s="331"/>
      <c r="E3" s="331"/>
      <c r="F3" s="331"/>
      <c r="G3" s="331"/>
      <c r="H3" s="331"/>
      <c r="I3" s="331"/>
      <c r="J3" s="331"/>
    </row>
    <row r="4" spans="1:10">
      <c r="A4" s="331"/>
      <c r="B4" s="331"/>
      <c r="C4" s="331"/>
      <c r="D4" s="331"/>
      <c r="E4" s="331"/>
      <c r="F4" s="331"/>
      <c r="G4" s="331"/>
      <c r="H4" s="331"/>
      <c r="I4" s="331"/>
      <c r="J4" s="331"/>
    </row>
    <row r="5" spans="1:10">
      <c r="A5" s="331"/>
      <c r="B5" s="331"/>
      <c r="C5" s="331"/>
      <c r="D5" s="331"/>
      <c r="E5" s="331"/>
      <c r="F5" s="331"/>
      <c r="G5" s="331"/>
      <c r="H5" s="331"/>
      <c r="I5" s="331"/>
      <c r="J5" s="331"/>
    </row>
    <row r="6" spans="1:10">
      <c r="A6" s="331"/>
      <c r="B6" s="331"/>
      <c r="C6" s="331"/>
      <c r="D6" s="331"/>
      <c r="E6" s="331"/>
      <c r="F6" s="331"/>
      <c r="G6" s="331"/>
      <c r="H6" s="331"/>
      <c r="I6" s="331"/>
      <c r="J6" s="331"/>
    </row>
    <row r="7" spans="1:10">
      <c r="A7" s="331"/>
      <c r="B7" s="331"/>
      <c r="C7" s="331"/>
      <c r="D7" s="331"/>
      <c r="E7" s="331"/>
      <c r="F7" s="331"/>
      <c r="G7" s="331"/>
      <c r="H7" s="331"/>
      <c r="I7" s="331"/>
      <c r="J7" s="331"/>
    </row>
    <row r="8" spans="1:10">
      <c r="A8" s="331"/>
      <c r="B8" s="331"/>
      <c r="C8" s="331"/>
      <c r="D8" s="331"/>
      <c r="E8" s="331"/>
      <c r="F8" s="331"/>
      <c r="G8" s="331"/>
      <c r="H8" s="331"/>
      <c r="I8" s="331"/>
      <c r="J8" s="331"/>
    </row>
    <row r="9" spans="1:10">
      <c r="A9" s="331"/>
      <c r="B9" s="331"/>
      <c r="C9" s="331"/>
      <c r="D9" s="331"/>
      <c r="E9" s="331"/>
      <c r="F9" s="331"/>
      <c r="G9" s="331"/>
      <c r="H9" s="331"/>
      <c r="I9" s="331"/>
      <c r="J9" s="331"/>
    </row>
    <row r="10" spans="1:10">
      <c r="A10" s="331"/>
      <c r="B10" s="331"/>
      <c r="C10" s="331"/>
      <c r="D10" s="331"/>
      <c r="E10" s="331"/>
      <c r="F10" s="331"/>
      <c r="G10" s="331"/>
      <c r="H10" s="331"/>
      <c r="I10" s="331"/>
      <c r="J10" s="331"/>
    </row>
    <row r="11" spans="1:10">
      <c r="A11" s="331"/>
      <c r="B11" s="331"/>
      <c r="C11" s="331"/>
      <c r="D11" s="331"/>
      <c r="E11" s="331"/>
      <c r="F11" s="331"/>
      <c r="G11" s="331"/>
      <c r="H11" s="331"/>
      <c r="I11" s="331"/>
      <c r="J11" s="331"/>
    </row>
    <row r="12" spans="1:10">
      <c r="A12" s="331"/>
      <c r="B12" s="331"/>
      <c r="C12" s="331"/>
      <c r="D12" s="331"/>
      <c r="E12" s="331"/>
      <c r="F12" s="331"/>
      <c r="G12" s="331"/>
      <c r="H12" s="331"/>
      <c r="I12" s="331"/>
      <c r="J12" s="331"/>
    </row>
    <row r="13" spans="1:10">
      <c r="A13" s="331"/>
      <c r="B13" s="331"/>
      <c r="C13" s="331"/>
      <c r="D13" s="331"/>
      <c r="E13" s="331"/>
      <c r="F13" s="331"/>
      <c r="G13" s="331"/>
      <c r="H13" s="331"/>
      <c r="I13" s="331"/>
      <c r="J13" s="331"/>
    </row>
    <row r="14" spans="1:10">
      <c r="A14" s="331"/>
      <c r="B14" s="331"/>
      <c r="C14" s="331"/>
      <c r="D14" s="331"/>
      <c r="E14" s="331"/>
      <c r="F14" s="331"/>
      <c r="G14" s="331"/>
      <c r="H14" s="331"/>
      <c r="I14" s="331"/>
      <c r="J14" s="331"/>
    </row>
    <row r="15" spans="1:10">
      <c r="A15" s="331"/>
      <c r="B15" s="331"/>
      <c r="C15" s="331"/>
      <c r="D15" s="331"/>
      <c r="E15" s="331"/>
      <c r="F15" s="331"/>
      <c r="G15" s="331"/>
      <c r="H15" s="331"/>
      <c r="I15" s="331"/>
      <c r="J15" s="331"/>
    </row>
    <row r="16" spans="1:10">
      <c r="A16" s="331"/>
      <c r="B16" s="331"/>
      <c r="C16" s="331"/>
      <c r="D16" s="331"/>
      <c r="E16" s="331"/>
      <c r="F16" s="331"/>
      <c r="G16" s="331"/>
      <c r="H16" s="331"/>
      <c r="I16" s="331"/>
      <c r="J16" s="331"/>
    </row>
    <row r="17" spans="1:10">
      <c r="A17" s="331"/>
      <c r="B17" s="331"/>
      <c r="C17" s="331"/>
      <c r="D17" s="331"/>
      <c r="E17" s="331"/>
      <c r="F17" s="331"/>
      <c r="G17" s="331"/>
      <c r="H17" s="331"/>
      <c r="I17" s="331"/>
      <c r="J17" s="331"/>
    </row>
    <row r="18" spans="1:10">
      <c r="A18" s="331"/>
      <c r="B18" s="331"/>
      <c r="C18" s="331"/>
      <c r="D18" s="331"/>
      <c r="E18" s="331"/>
      <c r="F18" s="331"/>
      <c r="G18" s="331"/>
      <c r="H18" s="331"/>
      <c r="I18" s="331"/>
      <c r="J18" s="331"/>
    </row>
    <row r="19" spans="1:10">
      <c r="A19" s="331"/>
      <c r="B19" s="331"/>
      <c r="C19" s="331"/>
      <c r="D19" s="331"/>
      <c r="E19" s="331"/>
      <c r="F19" s="331"/>
      <c r="G19" s="331"/>
      <c r="H19" s="331"/>
      <c r="I19" s="331"/>
      <c r="J19" s="331"/>
    </row>
    <row r="20" spans="1:10">
      <c r="A20" s="331"/>
      <c r="B20" s="331"/>
      <c r="C20" s="331"/>
      <c r="D20" s="331"/>
      <c r="E20" s="331"/>
      <c r="F20" s="331"/>
      <c r="G20" s="331"/>
      <c r="H20" s="331"/>
      <c r="I20" s="331"/>
      <c r="J20" s="331"/>
    </row>
    <row r="21" spans="1:10">
      <c r="A21" s="331"/>
      <c r="B21" s="331"/>
      <c r="C21" s="331"/>
      <c r="D21" s="331"/>
      <c r="E21" s="331"/>
      <c r="F21" s="331"/>
      <c r="G21" s="331"/>
      <c r="H21" s="331"/>
      <c r="I21" s="331"/>
      <c r="J21" s="331"/>
    </row>
    <row r="22" spans="1:10">
      <c r="A22" s="331"/>
      <c r="B22" s="331"/>
      <c r="C22" s="331"/>
      <c r="D22" s="331"/>
      <c r="E22" s="331"/>
      <c r="F22" s="331"/>
      <c r="G22" s="331"/>
      <c r="H22" s="331"/>
      <c r="I22" s="331"/>
      <c r="J22" s="331"/>
    </row>
    <row r="23" spans="1:10">
      <c r="A23" s="331"/>
      <c r="B23" s="331"/>
      <c r="C23" s="331"/>
      <c r="D23" s="331"/>
      <c r="E23" s="331"/>
      <c r="F23" s="331"/>
      <c r="G23" s="331"/>
      <c r="H23" s="331"/>
      <c r="I23" s="331"/>
      <c r="J23" s="331"/>
    </row>
    <row r="24" spans="1:10">
      <c r="A24" s="331"/>
      <c r="B24" s="331"/>
      <c r="C24" s="331"/>
      <c r="D24" s="331"/>
      <c r="E24" s="331"/>
      <c r="F24" s="331"/>
      <c r="G24" s="331"/>
      <c r="H24" s="331"/>
      <c r="I24" s="331"/>
      <c r="J24" s="331"/>
    </row>
    <row r="25" spans="1:10">
      <c r="A25" s="331"/>
      <c r="B25" s="331"/>
      <c r="C25" s="331"/>
      <c r="D25" s="331"/>
      <c r="E25" s="331"/>
      <c r="F25" s="331"/>
      <c r="G25" s="331"/>
      <c r="H25" s="331"/>
      <c r="I25" s="331"/>
      <c r="J25" s="331"/>
    </row>
    <row r="26" spans="1:10">
      <c r="A26" s="331"/>
      <c r="B26" s="331"/>
      <c r="C26" s="331"/>
      <c r="D26" s="331"/>
      <c r="E26" s="331"/>
      <c r="F26" s="331"/>
      <c r="G26" s="331"/>
      <c r="H26" s="331"/>
      <c r="I26" s="331"/>
      <c r="J26" s="331"/>
    </row>
    <row r="27" spans="1:10">
      <c r="A27" s="331"/>
      <c r="B27" s="331"/>
      <c r="C27" s="331"/>
      <c r="D27" s="331"/>
      <c r="E27" s="331"/>
      <c r="F27" s="331"/>
      <c r="G27" s="331"/>
      <c r="H27" s="331"/>
      <c r="I27" s="331"/>
      <c r="J27" s="331"/>
    </row>
    <row r="28" spans="1:10">
      <c r="A28" s="331"/>
      <c r="B28" s="331"/>
      <c r="C28" s="331"/>
      <c r="D28" s="331"/>
      <c r="E28" s="331"/>
      <c r="F28" s="331"/>
      <c r="G28" s="331"/>
      <c r="H28" s="331"/>
      <c r="I28" s="331"/>
      <c r="J28" s="331"/>
    </row>
    <row r="29" spans="1:10">
      <c r="A29" s="331"/>
      <c r="B29" s="331"/>
      <c r="C29" s="331"/>
      <c r="D29" s="331"/>
      <c r="E29" s="331"/>
      <c r="F29" s="331"/>
      <c r="G29" s="331"/>
      <c r="H29" s="331"/>
      <c r="I29" s="331"/>
      <c r="J29" s="331"/>
    </row>
    <row r="30" spans="1:10">
      <c r="A30" s="331"/>
      <c r="B30" s="331"/>
      <c r="C30" s="331"/>
      <c r="D30" s="331"/>
      <c r="E30" s="331"/>
      <c r="F30" s="331"/>
      <c r="G30" s="331"/>
      <c r="H30" s="331"/>
      <c r="I30" s="331"/>
      <c r="J30" s="331"/>
    </row>
  </sheetData>
  <mergeCells count="1">
    <mergeCell ref="A1:J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elements/1.1/"/>
    <ds:schemaRef ds:uri="http://schemas.openxmlformats.org/package/2006/metadata/core-properties"/>
    <ds:schemaRef ds:uri="http://www.w3.org/XML/1998/namespace"/>
    <ds:schemaRef ds:uri="d8745bc5-821e-4205-946a-621c2da728c8"/>
    <ds:schemaRef ds:uri="http://schemas.microsoft.com/office/2006/documentManagement/types"/>
    <ds:schemaRef ds:uri="http://schemas.microsoft.com/office/infopath/2007/PartnerControls"/>
    <ds:schemaRef ds:uri="22baa3bd-a2fa-4ea9-9ebb-3a9c6a55952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2</vt:i4>
      </vt:variant>
    </vt:vector>
  </HeadingPairs>
  <TitlesOfParts>
    <vt:vector size="10" baseType="lpstr">
      <vt:lpstr>Opći podaci</vt:lpstr>
      <vt:lpstr>Bilanca</vt:lpstr>
      <vt:lpstr>RDG</vt:lpstr>
      <vt:lpstr>NT_I</vt:lpstr>
      <vt:lpstr>NT_D</vt:lpstr>
      <vt:lpstr>PK</vt:lpstr>
      <vt:lpstr>Bilješke</vt:lpstr>
      <vt:lpstr>List1</vt:lpstr>
      <vt:lpstr>NT_D!Podrucje_ispisa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2020-06-26T13:49:38Z</cp:lastPrinted>
  <dcterms:created xsi:type="dcterms:W3CDTF">2008-10-17T11:51:54Z</dcterms:created>
  <dcterms:modified xsi:type="dcterms:W3CDTF">2020-06-30T07:23:27Z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