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R:\Investor Relations\2022\Results\Q3 2022\Docs to upload to Stock Exchange\"/>
    </mc:Choice>
  </mc:AlternateContent>
  <xr:revisionPtr revIDLastSave="0" documentId="13_ncr:1_{49EAB6CD-E8A8-4EAE-8705-5306CD6E906A}" xr6:coauthVersionLast="47" xr6:coauthVersionMax="47" xr10:uidLastSave="{00000000-0000-0000-0000-000000000000}"/>
  <bookViews>
    <workbookView xWindow="-9195" yWindow="-21720" windowWidth="38640" windowHeight="20625" xr2:uid="{00000000-000D-0000-FFFF-FFFF00000000}"/>
  </bookViews>
  <sheets>
    <sheet name="Income Statement" sheetId="1" r:id="rId1"/>
    <sheet name="Balance Sheet " sheetId="2" r:id="rId2"/>
    <sheet name="Cash Flow" sheetId="6" r:id="rId3"/>
    <sheet name="Quarterly Results" sheetId="8" r:id="rId4"/>
    <sheet name="Historical 2018-2022"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2018-2022'!#REF!</definedName>
    <definedName name="Borrowings3">'Quarterly Results'!#REF!</definedName>
    <definedName name="Borrowings5" localSheetId="4">'Historical 2018-2022'!#REF!</definedName>
    <definedName name="Borrowings5">'Quarterly Results'!#REF!</definedName>
    <definedName name="Borrowings6" localSheetId="4">'Historical 2018-2022'!#REF!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2018-2022'!#REF!</definedName>
    <definedName name="IncomeTax2">'Quarterly Results'!#REF!</definedName>
    <definedName name="IntagibleAssets3" localSheetId="4">'Historical 2018-2022'!#REF!</definedName>
    <definedName name="IntagibleAssets3">'Quarterly Results'!#REF!</definedName>
    <definedName name="IntagibleAssets4" localSheetId="4">'Historical 2018-2022'!#REF!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'!$A$1:$E$57</definedName>
    <definedName name="_xlnm.Print_Area" localSheetId="2">'Cash Flow'!$A$1:$I$53</definedName>
    <definedName name="_xlnm.Print_Area" localSheetId="4">'Historical 2018-2022'!$A$1:$AD$41</definedName>
    <definedName name="_xlnm.Print_Area" localSheetId="0">'Income Statement'!$A$1:$H$52</definedName>
    <definedName name="_xlnm.Print_Area" localSheetId="3">'Quarterly Results'!$A$1:$L$42</definedName>
    <definedName name="PropertyPlantEquipment2" localSheetId="4">'Historical 2018-2022'!#REF!</definedName>
    <definedName name="PropertyPlantEquipment2">'Quarterly Results'!#REF!</definedName>
    <definedName name="PropertyPlantEquipment3" localSheetId="4">'Historical 2018-2022'!#REF!</definedName>
    <definedName name="PropertyPlantEquipment3">'Quarterly Results'!#REF!</definedName>
    <definedName name="Provisions2" localSheetId="4">'Historical 2018-2022'!#REF!</definedName>
    <definedName name="Provisions2">'Quarterly Results'!#REF!</definedName>
    <definedName name="QuarterlyResults" localSheetId="4">'Historical 2018-2022'!#REF!</definedName>
    <definedName name="QuarterlyResults">'Quarterly Results'!#REF!</definedName>
    <definedName name="QuarterlyResults2" localSheetId="4">'Historical 2018-2022'!$A$3:$R$22</definedName>
    <definedName name="QuarterlyResults2">'Quarterly Results'!$A$3:$L$22</definedName>
    <definedName name="QuarterlyResults3" localSheetId="4">'Historical 2018-2022'!#REF!</definedName>
    <definedName name="QuarterlyResults3">'Quarterly Results'!#REF!</definedName>
    <definedName name="Revenue1" localSheetId="4">'Historical 2018-2022'!#REF!</definedName>
    <definedName name="Revenue1">'Quarterly Results'!#REF!</definedName>
    <definedName name="Revenue2" localSheetId="4">'Historical 2018-2022'!#REF!</definedName>
    <definedName name="Revenue2">'Quarterly Results'!#REF!</definedName>
    <definedName name="RightofuseAssets3" localSheetId="4">'Historical 2018-2022'!#REF!</definedName>
    <definedName name="RightofuseAssets3">'Quarterly Results'!#REF!</definedName>
    <definedName name="Segment1" localSheetId="4">'Historical 2018-2022'!#REF!</definedName>
    <definedName name="Segment1">'Quarterly Results'!#REF!</definedName>
    <definedName name="Segment2" localSheetId="4">'Historical 2018-2022'!#REF!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8" l="1"/>
  <c r="C12" i="8" s="1"/>
  <c r="C17" i="8" s="1"/>
  <c r="I47" i="6"/>
  <c r="G47" i="6"/>
  <c r="E47" i="6"/>
  <c r="C47" i="6"/>
  <c r="I13" i="6"/>
  <c r="G13" i="6"/>
  <c r="E13" i="6"/>
  <c r="C13" i="6"/>
  <c r="I20" i="6"/>
  <c r="E20" i="6"/>
  <c r="C15" i="2"/>
  <c r="H46" i="1"/>
  <c r="F46" i="1"/>
  <c r="D46" i="1"/>
  <c r="H17" i="1"/>
  <c r="F17" i="1"/>
  <c r="D17" i="1"/>
  <c r="H8" i="1"/>
  <c r="H13" i="1" s="1"/>
  <c r="H21" i="1" s="1"/>
  <c r="H24" i="1" s="1"/>
  <c r="H40" i="1" s="1"/>
  <c r="F8" i="1"/>
  <c r="F13" i="1" s="1"/>
  <c r="D8" i="1"/>
  <c r="D13" i="1" l="1"/>
  <c r="F21" i="1"/>
  <c r="F24" i="1" s="1"/>
  <c r="H48" i="1"/>
  <c r="F48" i="1"/>
  <c r="D21" i="1" l="1"/>
  <c r="G20" i="6"/>
  <c r="C20" i="6"/>
  <c r="D24" i="1" l="1"/>
  <c r="C32" i="8"/>
  <c r="C37" i="8" s="1"/>
  <c r="C40" i="8" s="1"/>
  <c r="C20" i="8"/>
  <c r="B46" i="1"/>
  <c r="C36" i="6"/>
  <c r="E36" i="6"/>
  <c r="C22" i="6"/>
  <c r="C27" i="6" s="1"/>
  <c r="E22" i="6"/>
  <c r="E27" i="6" s="1"/>
  <c r="D38" i="1"/>
  <c r="D37" i="1"/>
  <c r="B8" i="1"/>
  <c r="B38" i="1"/>
  <c r="B37" i="1"/>
  <c r="B17" i="1"/>
  <c r="B13" i="1" l="1"/>
  <c r="D40" i="1"/>
  <c r="D48" i="1" s="1"/>
  <c r="B21" i="1"/>
  <c r="E49" i="6"/>
  <c r="E53" i="6" s="1"/>
  <c r="C49" i="6"/>
  <c r="C53" i="6" s="1"/>
  <c r="B24" i="1" l="1"/>
  <c r="E53" i="2"/>
  <c r="E44" i="2"/>
  <c r="E33" i="2"/>
  <c r="E35" i="2" s="1"/>
  <c r="E23" i="2"/>
  <c r="E15" i="2"/>
  <c r="B40" i="1" l="1"/>
  <c r="B48" i="1" s="1"/>
  <c r="E55" i="2"/>
  <c r="E57" i="2" s="1"/>
  <c r="E25" i="2"/>
  <c r="I36" i="6" l="1"/>
  <c r="G36" i="6"/>
  <c r="C53" i="2"/>
  <c r="C44" i="2"/>
  <c r="C33" i="2"/>
  <c r="C35" i="2" s="1"/>
  <c r="C23" i="2"/>
  <c r="C55" i="2" l="1"/>
  <c r="C57" i="2" s="1"/>
  <c r="C25" i="2"/>
  <c r="I22" i="6"/>
  <c r="I27" i="6" s="1"/>
  <c r="I49" i="6" s="1"/>
  <c r="I53" i="6" s="1"/>
  <c r="G22" i="6"/>
  <c r="G27" i="6" s="1"/>
  <c r="G49" i="6" s="1"/>
  <c r="G53" i="6" s="1"/>
  <c r="F38" i="1" l="1"/>
  <c r="H38" i="1"/>
</calcChain>
</file>

<file path=xl/sharedStrings.xml><?xml version="1.0" encoding="utf-8"?>
<sst xmlns="http://schemas.openxmlformats.org/spreadsheetml/2006/main" count="252" uniqueCount="131">
  <si>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</si>
  <si>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</si>
  <si>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</si>
  <si>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</si>
  <si>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</si>
  <si>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</si>
  <si>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</si>
  <si>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</si>
  <si>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</si>
  <si>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</si>
  <si>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</si>
  <si>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</si>
  <si>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</si>
  <si>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</si>
  <si>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</si>
  <si>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</si>
  <si>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</si>
  <si>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</si>
  <si>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</si>
  <si>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</si>
  <si>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</si>
  <si>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</si>
  <si>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 xml:space="preserve">- Net result attributable to non-controlling interests </t>
  </si>
  <si>
    <t>Earnings per share for result attributable to Shareholders of the Company during the period (expressed in EUR cent per share):</t>
  </si>
  <si>
    <t xml:space="preserve"> - Basic </t>
  </si>
  <si>
    <t>Items that are or may be reclassified to profit or loss:</t>
  </si>
  <si>
    <t>Currency translation differences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</si>
  <si>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</si>
  <si>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</si>
  <si>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</si>
  <si>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</si>
  <si>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</si>
  <si>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</si>
  <si>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</si>
  <si>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</si>
  <si>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Goodwill</t>
  </si>
  <si>
    <t xml:space="preserve">Intangible assets </t>
  </si>
  <si>
    <t>Investments in associates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</si>
  <si>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</si>
  <si>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</si>
  <si>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</si>
  <si>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</si>
  <si>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</si>
  <si>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</si>
  <si>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</si>
  <si>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</si>
  <si>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</si>
  <si>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</si>
  <si>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</si>
  <si>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</si>
  <si>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</si>
  <si>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</si>
  <si>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Other equity</t>
  </si>
  <si>
    <t>Retained earnings</t>
  </si>
  <si>
    <t>Shareholders' equity</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</si>
  <si>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</si>
  <si>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</si>
  <si>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</si>
  <si>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</si>
  <si>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</si>
  <si>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</si>
  <si>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</si>
  <si>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</si>
  <si>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</si>
  <si>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</si>
  <si>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</si>
  <si>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</si>
  <si>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</si>
  <si>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</si>
  <si>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</si>
  <si>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</si>
  <si>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</si>
  <si>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Depreciation and impairment of property, plant and equipment and right of use assets</t>
  </si>
  <si>
    <t>Amortization and impairment of intangible assets</t>
  </si>
  <si>
    <t>Adjustments for other non-cash income and expenses</t>
  </si>
  <si>
    <t>Working capital provided by / (used in) operating activities</t>
  </si>
  <si>
    <t>Changes in working capital:</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</si>
  <si>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</si>
  <si>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</si>
  <si>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</si>
  <si>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</si>
  <si>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</si>
  <si>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</si>
  <si>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</si>
  <si>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</si>
  <si>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Proceeds from sale of non-current assets and assets held for sale</t>
  </si>
  <si>
    <t>Acquisition of subsidiary, net of cash acquired</t>
  </si>
  <si>
    <t>Net cash provided by / (used in) investing activities</t>
  </si>
  <si>
    <t>Cash Flow from financing activities</t>
  </si>
  <si>
    <t>Sale of treasury shares and options exercised</t>
  </si>
  <si>
    <t>Dividends paid</t>
  </si>
  <si>
    <t>Proceeds from borrowings</t>
  </si>
  <si>
    <t>Repayments of borrowings</t>
  </si>
  <si>
    <t>Payments of lease liabilities</t>
  </si>
  <si>
    <t>Net cash provided by / (used in) financing activities</t>
  </si>
  <si>
    <t>Net increase / (decrease) in net cash</t>
  </si>
  <si>
    <t>Exchange gain / (loss) on net cash</t>
  </si>
  <si>
    <t>Net cash at beginning of the period</t>
  </si>
  <si>
    <t>Net cash at end of the period</t>
  </si>
  <si>
    <t>Q1</t>
  </si>
  <si>
    <t>Q4</t>
  </si>
  <si>
    <t>Q3</t>
  </si>
  <si>
    <t>Result from operations (EBIT)</t>
  </si>
  <si>
    <t>Net result for the period</t>
  </si>
  <si>
    <t>Result before depreciation &amp; amortization (EBITDA)</t>
  </si>
  <si>
    <t>Non-IFRS adjustments</t>
  </si>
  <si>
    <t>Total</t>
  </si>
  <si>
    <t>Revenue</t>
  </si>
  <si>
    <t>Adjusted result from operations*</t>
  </si>
  <si>
    <t>- Total comprehensive income attributable to Shareholders of the Company</t>
  </si>
  <si>
    <t>31/12</t>
  </si>
  <si>
    <t>YTD</t>
  </si>
  <si>
    <t xml:space="preserve">Quarterly results </t>
  </si>
  <si>
    <t>Unaudited, in EUR million unless stated otherwise</t>
  </si>
  <si>
    <t>Unaudited, in EUR million</t>
  </si>
  <si>
    <t xml:space="preserve">Unaudited, in EUR million </t>
  </si>
  <si>
    <t xml:space="preserve"> </t>
  </si>
  <si>
    <t>Purchase of treasury shares</t>
  </si>
  <si>
    <t>Other non-current financial assets</t>
  </si>
  <si>
    <t xml:space="preserve"> - Diluted</t>
  </si>
  <si>
    <t>30/09</t>
  </si>
  <si>
    <t>Impairment loss of associates</t>
  </si>
  <si>
    <t>Income taxes paid</t>
  </si>
  <si>
    <t>Interest and finance income received</t>
  </si>
  <si>
    <t>Interest and finance costs paid</t>
  </si>
  <si>
    <t>*  Result from operations is adjusted for PPA related costs, including depreciation and amortization and acquisition related expenses.</t>
  </si>
  <si>
    <t xml:space="preserve">In Q3 2022, result from operations is adjusted for restructuring costs due to the 5% headcount reduction. </t>
  </si>
  <si>
    <t>investing activities to financing activities in order to improve the accuracy of reporting in the Consolidated Statement of Cash Flows.</t>
  </si>
  <si>
    <t>Acquisition of non-controlling interest*</t>
  </si>
  <si>
    <t>* In Q3 2022, EUR 16.4 million cash flow relating to the acquisition of non-controlling interests was reclassed from acquisition of subsidiaries in</t>
  </si>
  <si>
    <t xml:space="preserve">* Result from operations is adjusted for PPA related costs, including depreciation and amortization, and as of Q4 2020, acquisition related expenses. In Q3 2022, result from operations is adjusted for restructuring costs due to the 5% headcount reduction.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</si>
</sst>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1" formatCode="_-* #,##0_-;\-* #,##0_-;_-* &quot;-&quot;_-;_-@_-"/>
    <numFmt numFmtId="43" formatCode="_-* #,##0.00_-;\-* #,##0.00_-;_-* &quot;-&quot;??_-;_-@_-"/>
    <numFmt numFmtId="164" formatCode="_ * #,##0.00_ ;_ * \-#,##0.00_ ;_ * &quot;-&quot;??_ ;_ @_ "/>
    <numFmt numFmtId="165" formatCode="&quot;$&quot;#,##0_);\(&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0000_);_(* \(#,##0.00000\);_(* &quot;0.0&quot;_);_(@_)"/>
    <numFmt numFmtId="357" formatCode="_ * #,##0.0_ ;_ * \-#,##0.0_ ;_ * &quot;-&quot;?_ ;_ @_ "/>
    <numFmt numFmtId="358" formatCode="_-* #,##0.0_-;\-* #,##0.0_-;_-* &quot;-&quot;?_-;_-@_-"/>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b/>
      <sz val="8"/>
      <color theme="1"/>
      <name val="Arial"/>
      <family val="2"/>
    </font>
    <font>
      <sz val="8"/>
      <color theme="3"/>
      <name val="Arial"/>
      <family val="2"/>
    </font>
    <font>
      <i/>
      <sz val="8"/>
      <name val="Arial"/>
      <family val="2"/>
    </font>
    <font>
      <b/>
      <sz val="8"/>
      <color theme="3"/>
      <name val="Arial"/>
      <family val="2"/>
    </font>
    <font>
      <sz val="11"/>
      <color theme="1"/>
      <name val="Arial"/>
      <family val="2"/>
    </font>
    <font>
      <b/>
      <sz val="8"/>
      <color rgb="FF000000"/>
      <name val="Arial"/>
      <family val="2"/>
    </font>
    <font>
      <sz val="8"/>
      <color rgb="FF000000"/>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1"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6"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9" fontId="18" fillId="0" borderId="0" applyFont="0" applyFill="0" applyBorder="0" applyAlignment="0" applyProtection="0"/>
    <xf numFmtId="283" fontId="1" fillId="0" borderId="0" applyFont="0" applyFill="0" applyBorder="0" applyAlignment="0" applyProtection="0"/>
    <xf numFmtId="169"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1"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alignment vertical="top"/>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1" fontId="18" fillId="0" borderId="0" applyFont="0" applyFill="0" applyBorder="0" applyAlignment="0" applyProtection="0"/>
    <xf numFmtId="0" fontId="42" fillId="0" borderId="0"/>
    <xf numFmtId="171" fontId="53" fillId="0" borderId="0" applyFont="0" applyFill="0" applyBorder="0" applyAlignment="0" applyProtection="0"/>
    <xf numFmtId="171"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0" fontId="18" fillId="0" borderId="0"/>
    <xf numFmtId="171" fontId="52" fillId="0" borderId="0" applyFont="0" applyFill="0" applyBorder="0" applyAlignment="0" applyProtection="0"/>
    <xf numFmtId="0" fontId="42"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0" fontId="18" fillId="0" borderId="0"/>
    <xf numFmtId="171" fontId="94" fillId="0" borderId="0" applyFont="0" applyFill="0" applyBorder="0" applyAlignment="0" applyProtection="0"/>
    <xf numFmtId="0" fontId="18" fillId="0" borderId="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5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8" fontId="18" fillId="0" borderId="0" applyFont="0" applyFill="0" applyBorder="0" applyAlignment="0" applyProtection="0"/>
    <xf numFmtId="168"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70"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81">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174" fontId="209" fillId="33" borderId="0" xfId="0" applyNumberFormat="1" applyFont="1" applyFill="1"/>
    <xf numFmtId="0" fontId="210" fillId="0" borderId="0" xfId="1" applyFont="1" applyFill="1" applyBorder="1" applyAlignment="1">
      <alignment horizontal="left" wrapText="1"/>
    </xf>
    <xf numFmtId="0" fontId="1" fillId="33" borderId="10" xfId="0" applyFont="1" applyFill="1" applyBorder="1"/>
    <xf numFmtId="0" fontId="76" fillId="34" borderId="0" xfId="1" applyFont="1" applyFill="1" applyAlignment="1">
      <alignment horizontal="right"/>
    </xf>
    <xf numFmtId="0" fontId="76" fillId="33" borderId="0" xfId="1" applyFont="1" applyFill="1" applyAlignment="1">
      <alignment horizontal="right"/>
    </xf>
    <xf numFmtId="0" fontId="211" fillId="34" borderId="0" xfId="28895" applyFont="1" applyFill="1" applyAlignment="1">
      <alignment horizontal="right"/>
    </xf>
    <xf numFmtId="0" fontId="211" fillId="33" borderId="0" xfId="28895" applyFont="1" applyFill="1" applyAlignment="1">
      <alignment horizontal="right"/>
    </xf>
    <xf numFmtId="0" fontId="212" fillId="33" borderId="34" xfId="1" applyFont="1" applyFill="1" applyBorder="1" applyAlignment="1"/>
    <xf numFmtId="0" fontId="211" fillId="34" borderId="34" xfId="0" applyFont="1" applyFill="1" applyBorder="1" applyAlignment="1">
      <alignment horizontal="right"/>
    </xf>
    <xf numFmtId="0" fontId="211" fillId="33" borderId="34" xfId="0" applyFont="1" applyFill="1" applyBorder="1" applyAlignment="1">
      <alignment horizontal="right"/>
    </xf>
    <xf numFmtId="0" fontId="211" fillId="34" borderId="34" xfId="0" applyNumberFormat="1" applyFont="1" applyFill="1" applyBorder="1" applyAlignment="1">
      <alignment horizontal="right"/>
    </xf>
    <xf numFmtId="0" fontId="211" fillId="33" borderId="34" xfId="0" applyNumberFormat="1" applyFont="1" applyFill="1" applyBorder="1" applyAlignment="1">
      <alignment horizontal="right"/>
    </xf>
    <xf numFmtId="0" fontId="76" fillId="33" borderId="10" xfId="1" applyNumberFormat="1" applyFont="1" applyFill="1" applyBorder="1" applyAlignment="1"/>
    <xf numFmtId="0" fontId="211" fillId="34" borderId="0" xfId="0" applyFont="1" applyFill="1" applyAlignment="1">
      <alignment horizontal="right"/>
    </xf>
    <xf numFmtId="0" fontId="211" fillId="33" borderId="0" xfId="0" applyFont="1" applyFill="1" applyAlignment="1">
      <alignment horizontal="right"/>
    </xf>
    <xf numFmtId="0" fontId="211" fillId="34" borderId="0" xfId="0" applyNumberFormat="1" applyFont="1" applyFill="1" applyBorder="1" applyAlignment="1">
      <alignment horizontal="right"/>
    </xf>
    <xf numFmtId="0" fontId="211" fillId="33" borderId="0" xfId="0" applyNumberFormat="1" applyFont="1" applyFill="1" applyBorder="1" applyAlignment="1">
      <alignment horizontal="right"/>
    </xf>
    <xf numFmtId="0" fontId="76" fillId="33" borderId="0" xfId="1" applyNumberFormat="1" applyFont="1" applyFill="1" applyBorder="1" applyAlignment="1"/>
    <xf numFmtId="0" fontId="211" fillId="33" borderId="0" xfId="1" applyFont="1" applyFill="1" applyBorder="1" applyAlignment="1"/>
    <xf numFmtId="174" fontId="211" fillId="34" borderId="0" xfId="0" applyNumberFormat="1" applyFont="1" applyFill="1" applyAlignment="1">
      <alignment horizontal="right"/>
    </xf>
    <xf numFmtId="174" fontId="211" fillId="33" borderId="0" xfId="0" applyNumberFormat="1" applyFont="1" applyFill="1" applyAlignment="1">
      <alignment horizontal="right"/>
    </xf>
    <xf numFmtId="174" fontId="211" fillId="34" borderId="0" xfId="0" applyNumberFormat="1" applyFont="1" applyFill="1" applyBorder="1" applyAlignment="1">
      <alignment horizontal="right"/>
    </xf>
    <xf numFmtId="174" fontId="211" fillId="33" borderId="0" xfId="0" applyNumberFormat="1" applyFont="1" applyFill="1" applyBorder="1" applyAlignment="1">
      <alignment horizontal="right"/>
    </xf>
    <xf numFmtId="175" fontId="33" fillId="33" borderId="0" xfId="1" applyNumberFormat="1" applyFont="1" applyFill="1" applyBorder="1" applyAlignment="1"/>
    <xf numFmtId="174" fontId="209" fillId="34" borderId="0" xfId="0" applyNumberFormat="1" applyFont="1" applyFill="1" applyAlignment="1">
      <alignment horizontal="right"/>
    </xf>
    <xf numFmtId="174" fontId="209" fillId="33" borderId="0" xfId="0" applyNumberFormat="1" applyFont="1" applyFill="1" applyAlignment="1">
      <alignment horizontal="right"/>
    </xf>
    <xf numFmtId="174" fontId="209" fillId="34" borderId="0" xfId="0" applyNumberFormat="1" applyFont="1" applyFill="1" applyBorder="1" applyAlignment="1">
      <alignment horizontal="right"/>
    </xf>
    <xf numFmtId="174" fontId="209" fillId="33" borderId="0" xfId="0" applyNumberFormat="1" applyFont="1" applyFill="1" applyBorder="1" applyAlignment="1">
      <alignment horizontal="right"/>
    </xf>
    <xf numFmtId="0" fontId="213" fillId="33" borderId="0" xfId="1" applyNumberFormat="1" applyFont="1" applyFill="1" applyBorder="1" applyAlignment="1">
      <alignment wrapText="1"/>
    </xf>
    <xf numFmtId="0" fontId="209" fillId="33" borderId="0" xfId="1" applyFont="1" applyFill="1" applyBorder="1" applyAlignment="1"/>
    <xf numFmtId="0" fontId="214" fillId="33" borderId="0" xfId="1" applyFont="1" applyFill="1" applyBorder="1" applyAlignment="1"/>
    <xf numFmtId="174" fontId="211" fillId="34" borderId="69" xfId="0" applyNumberFormat="1" applyFont="1" applyFill="1" applyBorder="1" applyAlignment="1">
      <alignment horizontal="right"/>
    </xf>
    <xf numFmtId="174" fontId="211" fillId="33" borderId="69" xfId="0" applyNumberFormat="1" applyFont="1" applyFill="1" applyBorder="1" applyAlignment="1">
      <alignment horizontal="right"/>
    </xf>
    <xf numFmtId="174" fontId="211" fillId="0" borderId="69" xfId="0" applyNumberFormat="1" applyFont="1" applyFill="1" applyBorder="1" applyAlignment="1">
      <alignment horizontal="right"/>
    </xf>
    <xf numFmtId="0" fontId="33" fillId="33" borderId="0" xfId="1" applyNumberFormat="1" applyFont="1" applyFill="1" applyBorder="1" applyAlignment="1"/>
    <xf numFmtId="0" fontId="213" fillId="33" borderId="0" xfId="1" applyNumberFormat="1" applyFont="1" applyFill="1" applyBorder="1" applyAlignment="1"/>
    <xf numFmtId="0" fontId="214" fillId="33" borderId="0" xfId="1" applyNumberFormat="1" applyFont="1" applyFill="1" applyBorder="1" applyAlignment="1"/>
    <xf numFmtId="174" fontId="211" fillId="0" borderId="0" xfId="0" applyNumberFormat="1" applyFont="1" applyFill="1" applyBorder="1" applyAlignment="1">
      <alignment horizontal="right"/>
    </xf>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0" fontId="210" fillId="33" borderId="0" xfId="1" applyFont="1" applyFill="1" applyAlignment="1">
      <alignment horizontal="left" wrapText="1"/>
    </xf>
    <xf numFmtId="0" fontId="211" fillId="34" borderId="34" xfId="28895" applyNumberFormat="1" applyFont="1" applyFill="1" applyBorder="1" applyAlignment="1">
      <alignment horizontal="right"/>
    </xf>
    <xf numFmtId="0" fontId="211" fillId="33" borderId="34" xfId="28895" applyFont="1" applyFill="1" applyBorder="1" applyAlignment="1">
      <alignment horizontal="right"/>
    </xf>
    <xf numFmtId="0" fontId="211" fillId="33" borderId="0" xfId="28895" applyNumberFormat="1" applyFont="1" applyFill="1" applyBorder="1" applyAlignment="1">
      <alignment horizontal="right"/>
    </xf>
    <xf numFmtId="0" fontId="211" fillId="33" borderId="34" xfId="28895" applyNumberFormat="1" applyFont="1" applyFill="1" applyBorder="1" applyAlignment="1">
      <alignment horizontal="right"/>
    </xf>
    <xf numFmtId="172" fontId="209" fillId="34" borderId="0" xfId="28895" applyNumberFormat="1" applyFont="1" applyFill="1" applyAlignment="1">
      <alignment horizontal="right"/>
    </xf>
    <xf numFmtId="172" fontId="209" fillId="33" borderId="0" xfId="28895" applyNumberFormat="1" applyFont="1" applyFill="1" applyAlignment="1">
      <alignment horizontal="right"/>
    </xf>
    <xf numFmtId="172" fontId="209" fillId="34" borderId="0" xfId="28895" applyNumberFormat="1" applyFont="1" applyFill="1" applyBorder="1" applyAlignment="1">
      <alignment horizontal="right"/>
    </xf>
    <xf numFmtId="172"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174" fontId="209" fillId="33" borderId="0" xfId="28895" applyNumberFormat="1" applyFont="1" applyFill="1" applyAlignment="1">
      <alignment horizontal="right"/>
    </xf>
    <xf numFmtId="174" fontId="209" fillId="33" borderId="0" xfId="28895" applyNumberFormat="1" applyFont="1" applyFill="1" applyBorder="1" applyAlignment="1">
      <alignment horizontal="right"/>
    </xf>
    <xf numFmtId="174" fontId="211" fillId="34" borderId="69" xfId="28895" applyNumberFormat="1" applyFont="1" applyFill="1" applyBorder="1" applyAlignment="1">
      <alignment horizontal="right"/>
    </xf>
    <xf numFmtId="174" fontId="211" fillId="33" borderId="0" xfId="28895" applyNumberFormat="1" applyFont="1" applyFill="1" applyAlignment="1">
      <alignment horizontal="right"/>
    </xf>
    <xf numFmtId="174" fontId="211" fillId="33" borderId="69" xfId="28895" applyNumberFormat="1" applyFont="1" applyFill="1" applyBorder="1" applyAlignment="1">
      <alignment horizontal="right"/>
    </xf>
    <xf numFmtId="174" fontId="211" fillId="33" borderId="0"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4" fillId="33" borderId="0" xfId="3" applyFont="1" applyFill="1" applyBorder="1" applyAlignment="1"/>
    <xf numFmtId="176" fontId="209" fillId="0" borderId="0"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174" fontId="211" fillId="34" borderId="34" xfId="28895" applyNumberFormat="1" applyFont="1" applyFill="1" applyBorder="1" applyAlignment="1">
      <alignment horizontal="right"/>
    </xf>
    <xf numFmtId="174" fontId="211" fillId="33" borderId="34" xfId="28895" applyNumberFormat="1" applyFont="1" applyFill="1" applyBorder="1" applyAlignment="1">
      <alignment horizontal="right"/>
    </xf>
    <xf numFmtId="174" fontId="209" fillId="33" borderId="0" xfId="1" applyNumberFormat="1" applyFont="1" applyFill="1" applyAlignment="1">
      <alignment horizontal="right"/>
    </xf>
    <xf numFmtId="174" fontId="209" fillId="33" borderId="0" xfId="1" applyNumberFormat="1" applyFont="1" applyFill="1" applyBorder="1" applyAlignment="1">
      <alignment horizontal="right"/>
    </xf>
    <xf numFmtId="43" fontId="209" fillId="34" borderId="0" xfId="48142" applyFont="1" applyFill="1" applyBorder="1" applyAlignment="1">
      <alignment horizontal="right"/>
    </xf>
    <xf numFmtId="356" fontId="209" fillId="33" borderId="0" xfId="0" applyNumberFormat="1" applyFont="1" applyFill="1" applyAlignment="1">
      <alignment horizontal="right"/>
    </xf>
    <xf numFmtId="176" fontId="209" fillId="34" borderId="0" xfId="28895" applyNumberFormat="1" applyFont="1" applyFill="1" applyBorder="1" applyAlignment="1">
      <alignment horizontal="right"/>
    </xf>
    <xf numFmtId="356" fontId="209" fillId="33" borderId="0" xfId="0" applyNumberFormat="1" applyFont="1" applyFill="1" applyBorder="1" applyAlignment="1">
      <alignment horizontal="right"/>
    </xf>
    <xf numFmtId="0" fontId="1" fillId="34" borderId="0" xfId="0" applyFont="1" applyFill="1"/>
    <xf numFmtId="0" fontId="1" fillId="34" borderId="0" xfId="0" applyFont="1" applyFill="1" applyBorder="1"/>
    <xf numFmtId="174" fontId="209" fillId="34" borderId="0" xfId="1" applyNumberFormat="1" applyFont="1" applyFill="1" applyAlignment="1">
      <alignment horizontal="right"/>
    </xf>
    <xf numFmtId="174" fontId="209" fillId="34" borderId="0" xfId="1" applyNumberFormat="1" applyFont="1" applyFill="1" applyBorder="1" applyAlignment="1">
      <alignment horizontal="right"/>
    </xf>
    <xf numFmtId="0" fontId="211" fillId="33" borderId="0" xfId="1" applyFont="1" applyFill="1" applyBorder="1" applyAlignment="1">
      <alignment vertical="top" wrapText="1"/>
    </xf>
    <xf numFmtId="0" fontId="211" fillId="33" borderId="0" xfId="1" applyFont="1" applyFill="1" applyAlignment="1">
      <alignment vertical="top" wrapText="1"/>
    </xf>
    <xf numFmtId="177" fontId="209" fillId="34" borderId="0" xfId="0" applyNumberFormat="1" applyFont="1" applyFill="1" applyAlignment="1">
      <alignment horizontal="right"/>
    </xf>
    <xf numFmtId="177" fontId="209" fillId="33" borderId="0" xfId="1" applyNumberFormat="1" applyFont="1" applyFill="1" applyAlignment="1">
      <alignment horizontal="right"/>
    </xf>
    <xf numFmtId="177" fontId="209" fillId="33" borderId="0" xfId="0" applyNumberFormat="1" applyFont="1" applyFill="1" applyAlignment="1">
      <alignment horizontal="right"/>
    </xf>
    <xf numFmtId="177" fontId="209" fillId="34" borderId="0" xfId="0" applyNumberFormat="1" applyFont="1" applyFill="1" applyBorder="1" applyAlignment="1">
      <alignment horizontal="right"/>
    </xf>
    <xf numFmtId="177" fontId="209" fillId="33" borderId="0" xfId="1" applyNumberFormat="1" applyFont="1" applyFill="1" applyBorder="1" applyAlignment="1">
      <alignment horizontal="right"/>
    </xf>
    <xf numFmtId="177" fontId="209" fillId="33" borderId="0" xfId="0" applyNumberFormat="1" applyFont="1" applyFill="1" applyBorder="1" applyAlignment="1">
      <alignment horizontal="right"/>
    </xf>
    <xf numFmtId="0" fontId="215" fillId="33" borderId="0" xfId="28895" applyFont="1" applyFill="1" applyBorder="1"/>
    <xf numFmtId="0" fontId="215" fillId="33" borderId="0" xfId="28895" applyFont="1" applyFill="1"/>
    <xf numFmtId="0" fontId="215" fillId="0" borderId="0" xfId="28895" applyFont="1" applyBorder="1"/>
    <xf numFmtId="0" fontId="210" fillId="33" borderId="0" xfId="1" applyFont="1" applyFill="1" applyAlignment="1">
      <alignment horizontal="left" wrapText="1"/>
    </xf>
    <xf numFmtId="0" fontId="211" fillId="34" borderId="34" xfId="28895" applyFont="1" applyFill="1" applyBorder="1" applyAlignment="1">
      <alignment horizontal="right"/>
    </xf>
    <xf numFmtId="0" fontId="211" fillId="33" borderId="0" xfId="1" applyFont="1" applyFill="1" applyAlignment="1">
      <alignment horizontal="right"/>
    </xf>
    <xf numFmtId="0" fontId="211" fillId="33" borderId="0" xfId="1" applyFont="1" applyFill="1" applyBorder="1" applyAlignment="1">
      <alignment horizontal="right"/>
    </xf>
    <xf numFmtId="0" fontId="76" fillId="33" borderId="0" xfId="1" applyFont="1" applyFill="1" applyBorder="1" applyAlignment="1"/>
    <xf numFmtId="174" fontId="211" fillId="34" borderId="0" xfId="28895" applyNumberFormat="1" applyFont="1" applyFill="1" applyAlignment="1">
      <alignment horizontal="right"/>
    </xf>
    <xf numFmtId="0" fontId="16" fillId="33" borderId="0" xfId="0" applyFont="1" applyFill="1"/>
    <xf numFmtId="174" fontId="211" fillId="34" borderId="0" xfId="28895" applyNumberFormat="1" applyFont="1" applyFill="1" applyBorder="1" applyAlignment="1">
      <alignment horizontal="right"/>
    </xf>
    <xf numFmtId="174" fontId="211" fillId="0" borderId="0" xfId="28895" applyNumberFormat="1" applyFont="1" applyFill="1" applyBorder="1" applyAlignment="1">
      <alignment horizontal="right"/>
    </xf>
    <xf numFmtId="176" fontId="209" fillId="34" borderId="0" xfId="28895" applyNumberFormat="1" applyFont="1" applyFill="1" applyAlignment="1">
      <alignment horizontal="right"/>
    </xf>
    <xf numFmtId="174" fontId="211" fillId="33" borderId="0" xfId="1" applyNumberFormat="1" applyFont="1" applyFill="1" applyAlignment="1">
      <alignment horizontal="right"/>
    </xf>
    <xf numFmtId="174" fontId="211" fillId="33" borderId="0" xfId="1" applyNumberFormat="1" applyFont="1" applyFill="1" applyBorder="1" applyAlignment="1">
      <alignment horizontal="right"/>
    </xf>
    <xf numFmtId="0" fontId="33" fillId="33" borderId="0" xfId="1" quotePrefix="1" applyNumberFormat="1" applyFont="1" applyFill="1" applyBorder="1" applyAlignment="1"/>
    <xf numFmtId="43" fontId="209" fillId="34" borderId="0" xfId="48142" applyFont="1" applyFill="1" applyAlignment="1">
      <alignment horizontal="right"/>
    </xf>
    <xf numFmtId="176" fontId="209" fillId="33" borderId="0" xfId="28895" applyNumberFormat="1" applyFont="1" applyFill="1" applyAlignment="1">
      <alignment horizontal="right"/>
    </xf>
    <xf numFmtId="176" fontId="209" fillId="33" borderId="0" xfId="28895" applyNumberFormat="1" applyFont="1" applyFill="1" applyBorder="1" applyAlignment="1">
      <alignment horizontal="right"/>
    </xf>
    <xf numFmtId="0" fontId="210" fillId="33" borderId="0" xfId="1" applyFont="1" applyFill="1" applyBorder="1" applyAlignment="1">
      <alignment horizontal="left" wrapText="1"/>
    </xf>
    <xf numFmtId="0" fontId="212" fillId="33" borderId="0" xfId="1" applyFont="1" applyFill="1" applyBorder="1" applyAlignment="1"/>
    <xf numFmtId="16" fontId="211" fillId="34" borderId="0" xfId="1" quotePrefix="1" applyNumberFormat="1" applyFont="1" applyFill="1" applyAlignment="1">
      <alignment horizontal="right"/>
    </xf>
    <xf numFmtId="173" fontId="211" fillId="33" borderId="0" xfId="2" applyNumberFormat="1" applyFont="1" applyFill="1" applyBorder="1" applyAlignment="1">
      <alignment horizontal="right"/>
    </xf>
    <xf numFmtId="0" fontId="211" fillId="33" borderId="0" xfId="0" quotePrefix="1" applyNumberFormat="1" applyFont="1" applyFill="1" applyBorder="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174" fontId="211" fillId="34" borderId="34" xfId="0" applyNumberFormat="1" applyFont="1" applyFill="1" applyBorder="1" applyAlignment="1">
      <alignment horizontal="right"/>
    </xf>
    <xf numFmtId="174" fontId="211" fillId="33" borderId="34" xfId="1" applyNumberFormat="1" applyFont="1" applyFill="1" applyBorder="1" applyAlignment="1">
      <alignment horizontal="right"/>
    </xf>
    <xf numFmtId="0" fontId="1" fillId="0" borderId="0" xfId="0" applyFont="1" applyBorder="1"/>
    <xf numFmtId="0" fontId="33" fillId="33" borderId="0" xfId="1" applyFont="1" applyFill="1" applyBorder="1" applyAlignment="1"/>
    <xf numFmtId="174" fontId="33" fillId="33" borderId="0" xfId="1" applyNumberFormat="1" applyFont="1" applyFill="1" applyBorder="1" applyAlignment="1">
      <alignment horizontal="right"/>
    </xf>
    <xf numFmtId="174" fontId="211" fillId="33" borderId="34" xfId="0" applyNumberFormat="1" applyFont="1" applyFill="1" applyBorder="1" applyAlignment="1">
      <alignment horizontal="right"/>
    </xf>
    <xf numFmtId="0" fontId="209" fillId="33" borderId="0" xfId="1" applyFont="1" applyFill="1" applyBorder="1" applyAlignment="1" applyProtection="1"/>
    <xf numFmtId="0" fontId="211" fillId="35" borderId="0" xfId="30992" applyFont="1" applyFill="1" applyBorder="1" applyAlignment="1">
      <alignment horizontal="left"/>
    </xf>
    <xf numFmtId="0" fontId="211" fillId="34" borderId="0" xfId="1" applyFont="1" applyFill="1" applyBorder="1" applyAlignment="1">
      <alignment horizontal="right"/>
    </xf>
    <xf numFmtId="0" fontId="33" fillId="33" borderId="0" xfId="30992" applyFont="1" applyFill="1" applyAlignment="1">
      <alignment horizontal="left"/>
    </xf>
    <xf numFmtId="0" fontId="33" fillId="33" borderId="0" xfId="30992" applyFont="1" applyFill="1" applyBorder="1" applyAlignment="1">
      <alignment horizontal="left"/>
    </xf>
    <xf numFmtId="0" fontId="214" fillId="33" borderId="0" xfId="30992" applyFont="1" applyFill="1" applyBorder="1" applyAlignment="1"/>
    <xf numFmtId="0" fontId="211" fillId="33" borderId="0" xfId="30992" applyFont="1" applyFill="1" applyBorder="1" applyAlignment="1"/>
    <xf numFmtId="0" fontId="209" fillId="35" borderId="0" xfId="30992" applyFont="1" applyFill="1" applyBorder="1" applyAlignment="1"/>
    <xf numFmtId="174" fontId="209" fillId="34" borderId="0" xfId="30992" applyNumberFormat="1" applyFont="1" applyFill="1" applyAlignment="1">
      <alignment horizontal="right"/>
    </xf>
    <xf numFmtId="174" fontId="209" fillId="33" borderId="0" xfId="30992" applyNumberFormat="1" applyFont="1" applyFill="1" applyAlignment="1">
      <alignment horizontal="right"/>
    </xf>
    <xf numFmtId="174" fontId="209" fillId="33" borderId="0" xfId="30992" applyNumberFormat="1" applyFont="1" applyFill="1" applyBorder="1" applyAlignment="1">
      <alignment horizontal="right"/>
    </xf>
    <xf numFmtId="0" fontId="214" fillId="35" borderId="0" xfId="30992" applyFont="1" applyFill="1" applyBorder="1" applyAlignment="1"/>
    <xf numFmtId="0" fontId="211"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174" fontId="209" fillId="33" borderId="69" xfId="0" applyNumberFormat="1" applyFont="1" applyFill="1" applyBorder="1" applyAlignment="1">
      <alignment horizontal="right"/>
    </xf>
    <xf numFmtId="0" fontId="214" fillId="33" borderId="0" xfId="30992" applyFont="1" applyFill="1" applyBorder="1" applyAlignment="1">
      <alignment horizontal="left"/>
    </xf>
    <xf numFmtId="0" fontId="76" fillId="33" borderId="0" xfId="30992" applyFont="1" applyFill="1" applyBorder="1" applyAlignment="1">
      <alignment horizontal="left"/>
    </xf>
    <xf numFmtId="174" fontId="211" fillId="33" borderId="0" xfId="30992" applyNumberFormat="1" applyFont="1" applyFill="1" applyBorder="1" applyAlignment="1">
      <alignment horizontal="right"/>
    </xf>
    <xf numFmtId="0" fontId="211" fillId="33" borderId="0" xfId="0" applyFont="1" applyFill="1"/>
    <xf numFmtId="0" fontId="214" fillId="33" borderId="0" xfId="31292" applyFont="1" applyFill="1" applyBorder="1"/>
    <xf numFmtId="0" fontId="216" fillId="33" borderId="0" xfId="31292" applyFont="1" applyFill="1" applyBorder="1"/>
    <xf numFmtId="0" fontId="217" fillId="35" borderId="0" xfId="31292" applyFont="1" applyFill="1" applyBorder="1"/>
    <xf numFmtId="0" fontId="209" fillId="33" borderId="0" xfId="0" applyFont="1" applyFill="1" applyAlignment="1">
      <alignment horizontal="left" wrapText="1"/>
    </xf>
    <xf numFmtId="0" fontId="218" fillId="33" borderId="0" xfId="1" applyFont="1" applyFill="1" applyAlignment="1"/>
    <xf numFmtId="0" fontId="218" fillId="33" borderId="0" xfId="1" applyFont="1" applyFill="1" applyBorder="1" applyAlignment="1"/>
    <xf numFmtId="0" fontId="211" fillId="35" borderId="0" xfId="1" applyFont="1" applyFill="1" applyBorder="1" applyAlignment="1">
      <alignment horizontal="left"/>
    </xf>
    <xf numFmtId="0" fontId="211"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358" fontId="209" fillId="33" borderId="0" xfId="0" applyNumberFormat="1" applyFont="1" applyFill="1"/>
    <xf numFmtId="174" fontId="214" fillId="33" borderId="0" xfId="1" applyNumberFormat="1" applyFont="1" applyFill="1" applyBorder="1" applyAlignment="1"/>
    <xf numFmtId="174" fontId="211"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64" fontId="209" fillId="33" borderId="0" xfId="0" applyNumberFormat="1" applyFont="1" applyFill="1"/>
    <xf numFmtId="174" fontId="214" fillId="35" borderId="0" xfId="1" applyNumberFormat="1" applyFont="1" applyFill="1" applyBorder="1" applyAlignment="1"/>
    <xf numFmtId="174" fontId="211" fillId="35" borderId="0" xfId="1" applyNumberFormat="1" applyFont="1" applyFill="1" applyBorder="1" applyAlignment="1"/>
    <xf numFmtId="0" fontId="211" fillId="35" borderId="0" xfId="1" applyFont="1" applyFill="1" applyBorder="1" applyAlignment="1"/>
    <xf numFmtId="43" fontId="209" fillId="33" borderId="0" xfId="48142" applyFont="1" applyFill="1"/>
    <xf numFmtId="174" fontId="214" fillId="33" borderId="0" xfId="1" applyNumberFormat="1" applyFont="1" applyFill="1" applyBorder="1" applyAlignment="1">
      <alignment horizontal="left"/>
    </xf>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1" fillId="33" borderId="0" xfId="0" applyNumberFormat="1" applyFont="1" applyFill="1"/>
    <xf numFmtId="174" fontId="211" fillId="35" borderId="0" xfId="1" applyNumberFormat="1" applyFont="1" applyFill="1" applyBorder="1" applyAlignment="1">
      <alignment horizontal="left"/>
    </xf>
    <xf numFmtId="174" fontId="214" fillId="33" borderId="0" xfId="31292" applyNumberFormat="1" applyFont="1" applyFill="1" applyBorder="1"/>
    <xf numFmtId="174" fontId="216" fillId="33" borderId="0" xfId="31292" applyNumberFormat="1" applyFont="1" applyFill="1" applyBorder="1"/>
    <xf numFmtId="174" fontId="217" fillId="35" borderId="0" xfId="31292" applyNumberFormat="1" applyFont="1" applyFill="1" applyBorder="1"/>
    <xf numFmtId="174" fontId="217" fillId="33" borderId="0" xfId="31292" applyNumberFormat="1" applyFont="1" applyFill="1" applyBorder="1"/>
    <xf numFmtId="357" fontId="209" fillId="33" borderId="0" xfId="0" applyNumberFormat="1" applyFont="1" applyFill="1"/>
    <xf numFmtId="357" fontId="209" fillId="33" borderId="0" xfId="0" applyNumberFormat="1" applyFont="1" applyFill="1" applyBorder="1"/>
    <xf numFmtId="0" fontId="209" fillId="33" borderId="0" xfId="0" applyFont="1" applyFill="1" applyAlignment="1">
      <alignment horizontal="left" vertical="top" wrapText="1"/>
    </xf>
    <xf numFmtId="0" fontId="209" fillId="33" borderId="0" xfId="0" applyFont="1" applyFill="1" applyAlignment="1">
      <alignment horizontal="left" wrapText="1"/>
    </xf>
    <xf numFmtId="164"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2"/>
  <sheetViews>
    <sheetView tabSelected="1" zoomScaleNormal="100" workbookViewId="0">
      <selection activeCell="A12" sqref="A1:XFD1048576"/>
    </sheetView>
  </sheetViews>
  <sheetFormatPr defaultColWidth="9.1171875" defaultRowHeight="12.7"/>
  <cols>
    <col min="1" max="1" width="65.703125" style="1" customWidth="1"/>
    <col min="2" max="2" width="8.703125" style="1" customWidth="1"/>
    <col min="3" max="3" width="1.87890625" style="1" customWidth="1"/>
    <col min="4" max="4" width="9.1171875" style="1"/>
    <col min="5" max="5" width="1.5859375" style="1" customWidth="1"/>
    <col min="6" max="6" width="8.703125" style="1" customWidth="1"/>
    <col min="7" max="7" width="1.87890625" style="1" customWidth="1"/>
    <col min="8" max="16384" width="9.1171875" style="1"/>
  </cols>
  <sheetData>
    <row r="1" spans="1:8" ht="27.75" customHeight="1">
      <c r="A1" s="45" t="s">
        <v>2</v>
      </c>
      <c r="B1" s="45"/>
      <c r="C1" s="45"/>
      <c r="D1" s="45"/>
      <c r="E1" s="45"/>
      <c r="F1" s="45"/>
      <c r="G1" s="45"/>
      <c r="H1" s="45"/>
    </row>
    <row r="2" spans="1:8">
      <c r="A2" s="2"/>
      <c r="F2" s="2"/>
      <c r="G2" s="2"/>
      <c r="H2" s="2"/>
    </row>
    <row r="3" spans="1:8">
      <c r="A3" s="2"/>
      <c r="B3" s="10" t="s">
        <v>101</v>
      </c>
      <c r="D3" s="11" t="s">
        <v>101</v>
      </c>
      <c r="F3" s="10" t="s">
        <v>111</v>
      </c>
      <c r="G3" s="2"/>
      <c r="H3" s="11" t="s">
        <v>111</v>
      </c>
    </row>
    <row r="4" spans="1:8" ht="13.2" customHeight="1">
      <c r="A4" s="12" t="s">
        <v>113</v>
      </c>
      <c r="B4" s="46">
        <v>2022</v>
      </c>
      <c r="C4" s="11"/>
      <c r="D4" s="47">
        <v>2021</v>
      </c>
      <c r="F4" s="46">
        <v>2022</v>
      </c>
      <c r="G4" s="48"/>
      <c r="H4" s="49">
        <v>2021</v>
      </c>
    </row>
    <row r="5" spans="1:8">
      <c r="A5" s="34"/>
      <c r="B5" s="50"/>
      <c r="C5" s="51"/>
      <c r="D5" s="51"/>
      <c r="F5" s="52"/>
      <c r="G5" s="53"/>
      <c r="H5" s="53"/>
    </row>
    <row r="6" spans="1:8">
      <c r="A6" s="34" t="s">
        <v>6</v>
      </c>
      <c r="B6" s="54">
        <v>450.6</v>
      </c>
      <c r="C6" s="55"/>
      <c r="D6" s="55">
        <v>331.9</v>
      </c>
      <c r="F6" s="54">
        <v>1219.5</v>
      </c>
      <c r="G6" s="56"/>
      <c r="H6" s="56">
        <v>993.4</v>
      </c>
    </row>
    <row r="7" spans="1:8">
      <c r="A7" s="34" t="s">
        <v>7</v>
      </c>
      <c r="B7" s="54">
        <v>-301.89999999999998</v>
      </c>
      <c r="C7" s="55"/>
      <c r="D7" s="55">
        <v>-208.99999999999994</v>
      </c>
      <c r="F7" s="54">
        <v>-805.3</v>
      </c>
      <c r="G7" s="56"/>
      <c r="H7" s="56">
        <v>-631.19999999999993</v>
      </c>
    </row>
    <row r="8" spans="1:8">
      <c r="A8" s="35" t="s">
        <v>8</v>
      </c>
      <c r="B8" s="57">
        <f>+B6+B7</f>
        <v>148.70000000000005</v>
      </c>
      <c r="C8" s="58"/>
      <c r="D8" s="59">
        <f>+D6+D7</f>
        <v>122.90000000000003</v>
      </c>
      <c r="F8" s="57">
        <f>+F6+F7</f>
        <v>414.20000000000005</v>
      </c>
      <c r="G8" s="60"/>
      <c r="H8" s="59">
        <f>+H6+H7</f>
        <v>362.20000000000005</v>
      </c>
    </row>
    <row r="9" spans="1:8">
      <c r="A9" s="34"/>
      <c r="B9" s="54"/>
      <c r="C9" s="55"/>
      <c r="D9" s="55"/>
      <c r="F9" s="61"/>
      <c r="G9" s="56"/>
      <c r="H9" s="56"/>
    </row>
    <row r="10" spans="1:8">
      <c r="A10" s="34" t="s">
        <v>9</v>
      </c>
      <c r="B10" s="54">
        <v>-63.5</v>
      </c>
      <c r="C10" s="55"/>
      <c r="D10" s="55">
        <v>-47.199999999999989</v>
      </c>
      <c r="F10" s="61">
        <v>-176.2</v>
      </c>
      <c r="G10" s="56"/>
      <c r="H10" s="56">
        <v>-132.1</v>
      </c>
    </row>
    <row r="11" spans="1:8">
      <c r="A11" s="34" t="s">
        <v>10</v>
      </c>
      <c r="B11" s="54">
        <v>-36.9</v>
      </c>
      <c r="C11" s="55"/>
      <c r="D11" s="55">
        <v>-22.900000000000006</v>
      </c>
      <c r="F11" s="61">
        <v>-101</v>
      </c>
      <c r="G11" s="56"/>
      <c r="H11" s="56">
        <v>-70.2</v>
      </c>
    </row>
    <row r="12" spans="1:8">
      <c r="A12" s="34" t="s">
        <v>11</v>
      </c>
      <c r="B12" s="54">
        <v>-29.2</v>
      </c>
      <c r="C12" s="55"/>
      <c r="D12" s="55">
        <v>-21.400000000000006</v>
      </c>
      <c r="F12" s="61">
        <v>-78.099999999999994</v>
      </c>
      <c r="G12" s="56"/>
      <c r="H12" s="56">
        <v>-65.400000000000006</v>
      </c>
    </row>
    <row r="13" spans="1:8">
      <c r="A13" s="62" t="s">
        <v>12</v>
      </c>
      <c r="B13" s="57">
        <f>SUM(B10:B12)+B8</f>
        <v>19.100000000000051</v>
      </c>
      <c r="C13" s="58"/>
      <c r="D13" s="59">
        <f>SUM(D10:D12)+D8</f>
        <v>31.400000000000034</v>
      </c>
      <c r="F13" s="57">
        <f>SUM(F10:F12)+F8</f>
        <v>58.900000000000091</v>
      </c>
      <c r="G13" s="60"/>
      <c r="H13" s="59">
        <f>SUM(H10:H12)+H8</f>
        <v>94.5</v>
      </c>
    </row>
    <row r="14" spans="1:8">
      <c r="A14" s="34"/>
      <c r="B14" s="54"/>
      <c r="C14" s="55"/>
      <c r="D14" s="55"/>
      <c r="F14" s="61"/>
      <c r="G14" s="56"/>
      <c r="H14" s="56"/>
    </row>
    <row r="15" spans="1:8">
      <c r="A15" s="34" t="s">
        <v>13</v>
      </c>
      <c r="B15" s="54">
        <v>-7.7000000000000011</v>
      </c>
      <c r="C15" s="55"/>
      <c r="D15" s="55">
        <v>-2.1999999999999993</v>
      </c>
      <c r="F15" s="61">
        <v>-12.3</v>
      </c>
      <c r="G15" s="56"/>
      <c r="H15" s="56">
        <v>-8.6999999999999993</v>
      </c>
    </row>
    <row r="16" spans="1:8">
      <c r="A16" s="34" t="s">
        <v>14</v>
      </c>
      <c r="B16" s="54">
        <v>8.8000000000000007</v>
      </c>
      <c r="C16" s="55"/>
      <c r="D16" s="55">
        <v>0.1</v>
      </c>
      <c r="F16" s="61">
        <v>14.9</v>
      </c>
      <c r="G16" s="56"/>
      <c r="H16" s="63">
        <v>0.3</v>
      </c>
    </row>
    <row r="17" spans="1:9">
      <c r="A17" s="35" t="s">
        <v>15</v>
      </c>
      <c r="B17" s="57">
        <f>+B15+B16</f>
        <v>1.0999999999999996</v>
      </c>
      <c r="C17" s="55"/>
      <c r="D17" s="59">
        <f>+D15+D16</f>
        <v>-2.0999999999999992</v>
      </c>
      <c r="F17" s="57">
        <f>+F15+F16</f>
        <v>2.5999999999999996</v>
      </c>
      <c r="G17" s="56"/>
      <c r="H17" s="59">
        <f>+H15+H16</f>
        <v>-8.3999999999999986</v>
      </c>
    </row>
    <row r="18" spans="1:9">
      <c r="A18" s="34"/>
      <c r="B18" s="54"/>
      <c r="C18" s="55"/>
      <c r="D18" s="55"/>
      <c r="F18" s="61"/>
      <c r="G18" s="56"/>
      <c r="H18" s="56"/>
    </row>
    <row r="19" spans="1:9">
      <c r="A19" s="34" t="s">
        <v>16</v>
      </c>
      <c r="B19" s="61">
        <v>-0.1</v>
      </c>
      <c r="C19" s="56"/>
      <c r="D19" s="56">
        <v>1.0000000000010001E-5</v>
      </c>
      <c r="E19" s="2"/>
      <c r="F19" s="61">
        <v>-1.6999999999999993</v>
      </c>
      <c r="G19" s="56"/>
      <c r="H19" s="56">
        <v>-0.49998999999999999</v>
      </c>
      <c r="I19" s="2"/>
    </row>
    <row r="20" spans="1:9">
      <c r="A20" s="34" t="s">
        <v>121</v>
      </c>
      <c r="B20" s="64">
        <v>-7</v>
      </c>
      <c r="C20" s="55"/>
      <c r="D20" s="65">
        <v>0</v>
      </c>
      <c r="F20" s="64">
        <v>-7</v>
      </c>
      <c r="G20" s="56"/>
      <c r="H20" s="65">
        <v>0</v>
      </c>
    </row>
    <row r="21" spans="1:9">
      <c r="A21" s="35" t="s">
        <v>17</v>
      </c>
      <c r="B21" s="66">
        <f>+B13+B17+B19+B20</f>
        <v>13.100000000000051</v>
      </c>
      <c r="C21" s="58"/>
      <c r="D21" s="67">
        <f>+D13+D17+D19+D20</f>
        <v>29.300010000000036</v>
      </c>
      <c r="F21" s="66">
        <f>+F13+F17+F19+F20</f>
        <v>52.800000000000097</v>
      </c>
      <c r="G21" s="60"/>
      <c r="H21" s="67">
        <f>+H13+H17+H19+H20</f>
        <v>85.600009999999997</v>
      </c>
    </row>
    <row r="22" spans="1:9">
      <c r="A22" s="34"/>
      <c r="B22" s="54"/>
      <c r="C22" s="55"/>
      <c r="D22" s="55"/>
      <c r="F22" s="61"/>
      <c r="G22" s="56"/>
      <c r="H22" s="56"/>
    </row>
    <row r="23" spans="1:9">
      <c r="A23" s="34" t="s">
        <v>18</v>
      </c>
      <c r="B23" s="64">
        <v>-4.1999999999999993</v>
      </c>
      <c r="C23" s="55"/>
      <c r="D23" s="65">
        <v>-6.1</v>
      </c>
      <c r="F23" s="64">
        <v>-12.6</v>
      </c>
      <c r="G23" s="56"/>
      <c r="H23" s="65">
        <v>-17.899999999999999</v>
      </c>
    </row>
    <row r="24" spans="1:9">
      <c r="A24" s="35" t="s">
        <v>19</v>
      </c>
      <c r="B24" s="57">
        <f>+B21+B23</f>
        <v>8.9000000000000519</v>
      </c>
      <c r="C24" s="58"/>
      <c r="D24" s="59">
        <f>+D21+D23</f>
        <v>23.200010000000034</v>
      </c>
      <c r="F24" s="57">
        <f>+F21+F23</f>
        <v>40.200000000000095</v>
      </c>
      <c r="G24" s="60"/>
      <c r="H24" s="59">
        <f>+H21+H23</f>
        <v>67.700009999999992</v>
      </c>
    </row>
    <row r="25" spans="1:9">
      <c r="A25" s="34"/>
      <c r="B25" s="29"/>
      <c r="C25" s="68"/>
      <c r="D25" s="30"/>
      <c r="F25" s="31"/>
      <c r="G25" s="69"/>
      <c r="H25" s="32"/>
    </row>
    <row r="26" spans="1:9">
      <c r="A26" s="39" t="s">
        <v>20</v>
      </c>
      <c r="B26" s="29"/>
      <c r="C26" s="68"/>
      <c r="D26" s="30"/>
      <c r="F26" s="31"/>
      <c r="G26" s="69"/>
      <c r="H26" s="32"/>
    </row>
    <row r="27" spans="1:9">
      <c r="A27" s="34" t="s">
        <v>21</v>
      </c>
      <c r="B27" s="29">
        <v>8.9</v>
      </c>
      <c r="C27" s="68"/>
      <c r="D27" s="30">
        <v>23.400000000000006</v>
      </c>
      <c r="F27" s="31">
        <v>40.200000000000003</v>
      </c>
      <c r="G27" s="69"/>
      <c r="H27" s="32">
        <v>68.2</v>
      </c>
    </row>
    <row r="28" spans="1:9">
      <c r="A28" s="34" t="s">
        <v>22</v>
      </c>
      <c r="B28" s="70">
        <v>0</v>
      </c>
      <c r="C28" s="71"/>
      <c r="D28" s="30">
        <v>-0.19999999999999996</v>
      </c>
      <c r="F28" s="72">
        <v>1.0000000000000001E-5</v>
      </c>
      <c r="G28" s="73"/>
      <c r="H28" s="63">
        <v>-0.5</v>
      </c>
    </row>
    <row r="29" spans="1:9">
      <c r="A29" s="2"/>
      <c r="B29" s="74"/>
      <c r="F29" s="75"/>
      <c r="G29" s="2"/>
      <c r="H29" s="2"/>
    </row>
    <row r="30" spans="1:9">
      <c r="A30" s="23"/>
      <c r="B30" s="76"/>
      <c r="C30" s="68"/>
      <c r="D30" s="68"/>
      <c r="F30" s="77"/>
      <c r="G30" s="69"/>
      <c r="H30" s="69"/>
    </row>
    <row r="31" spans="1:9" ht="20.7">
      <c r="A31" s="78" t="s">
        <v>23</v>
      </c>
      <c r="B31" s="76"/>
      <c r="C31" s="79"/>
      <c r="D31" s="68"/>
      <c r="F31" s="77"/>
      <c r="G31" s="78"/>
      <c r="H31" s="69"/>
    </row>
    <row r="32" spans="1:9">
      <c r="A32" s="34" t="s">
        <v>24</v>
      </c>
      <c r="B32" s="80">
        <v>1.18</v>
      </c>
      <c r="C32" s="81"/>
      <c r="D32" s="82">
        <v>3.1041104394314316</v>
      </c>
      <c r="F32" s="83">
        <v>5.33</v>
      </c>
      <c r="G32" s="84"/>
      <c r="H32" s="85">
        <v>9.0548835210719165</v>
      </c>
    </row>
    <row r="33" spans="1:8" ht="12.75" customHeight="1">
      <c r="A33" s="34" t="s">
        <v>119</v>
      </c>
      <c r="B33" s="80">
        <v>1.18</v>
      </c>
      <c r="C33" s="82"/>
      <c r="D33" s="82">
        <v>3.077198025881732</v>
      </c>
      <c r="F33" s="83">
        <v>5.29</v>
      </c>
      <c r="G33" s="85"/>
      <c r="H33" s="85">
        <v>8.9700227888558448</v>
      </c>
    </row>
    <row r="34" spans="1:8" ht="13.7">
      <c r="A34" s="86"/>
      <c r="B34" s="87"/>
      <c r="C34" s="87"/>
      <c r="D34" s="87"/>
      <c r="F34" s="86"/>
      <c r="G34" s="86"/>
      <c r="H34" s="86"/>
    </row>
    <row r="35" spans="1:8" ht="13.7">
      <c r="A35" s="88"/>
      <c r="B35" s="87"/>
      <c r="C35" s="87"/>
      <c r="D35" s="87"/>
      <c r="F35" s="86"/>
      <c r="G35" s="86"/>
      <c r="H35" s="86"/>
    </row>
    <row r="36" spans="1:8" ht="55.2" customHeight="1">
      <c r="A36" s="45" t="s">
        <v>4</v>
      </c>
      <c r="B36" s="45"/>
      <c r="C36" s="45"/>
      <c r="D36" s="45"/>
      <c r="E36" s="45"/>
      <c r="F36" s="45"/>
      <c r="G36" s="45"/>
      <c r="H36" s="45"/>
    </row>
    <row r="37" spans="1:8" ht="27.7">
      <c r="A37" s="2"/>
      <c r="B37" s="10" t="str">
        <f>+B3</f>
        <v>Q3</v>
      </c>
      <c r="C37" s="89"/>
      <c r="D37" s="11" t="str">
        <f>+D3</f>
        <v>Q3</v>
      </c>
      <c r="E37" s="89"/>
      <c r="F37" s="10" t="s">
        <v>111</v>
      </c>
      <c r="G37" s="2"/>
      <c r="H37" s="11" t="s">
        <v>111</v>
      </c>
    </row>
    <row r="38" spans="1:8" ht="13.2" customHeight="1">
      <c r="A38" s="12" t="s">
        <v>114</v>
      </c>
      <c r="B38" s="90">
        <f>+B4</f>
        <v>2022</v>
      </c>
      <c r="C38" s="11"/>
      <c r="D38" s="47">
        <f>+D4</f>
        <v>2021</v>
      </c>
      <c r="F38" s="46">
        <f>+F4</f>
        <v>2022</v>
      </c>
      <c r="G38" s="48"/>
      <c r="H38" s="49">
        <f>+H4</f>
        <v>2021</v>
      </c>
    </row>
    <row r="39" spans="1:8">
      <c r="A39" s="34"/>
      <c r="B39" s="50"/>
      <c r="C39" s="51"/>
      <c r="D39" s="91"/>
      <c r="F39" s="52"/>
      <c r="G39" s="53"/>
      <c r="H39" s="92"/>
    </row>
    <row r="40" spans="1:8">
      <c r="A40" s="93" t="s">
        <v>19</v>
      </c>
      <c r="B40" s="94">
        <f>+B24</f>
        <v>8.9000000000000519</v>
      </c>
      <c r="C40" s="58"/>
      <c r="D40" s="58">
        <f>+D24</f>
        <v>23.200010000000034</v>
      </c>
      <c r="E40" s="95"/>
      <c r="F40" s="96">
        <v>40.200000000000003</v>
      </c>
      <c r="G40" s="60"/>
      <c r="H40" s="97">
        <f>+H24</f>
        <v>67.700009999999992</v>
      </c>
    </row>
    <row r="41" spans="1:8">
      <c r="A41" s="34"/>
      <c r="B41" s="54"/>
      <c r="C41" s="55"/>
      <c r="D41" s="55"/>
      <c r="F41" s="61"/>
      <c r="G41" s="56"/>
      <c r="H41" s="56"/>
    </row>
    <row r="42" spans="1:8">
      <c r="A42" s="93" t="s">
        <v>25</v>
      </c>
      <c r="B42" s="76"/>
      <c r="C42" s="79"/>
      <c r="D42" s="68"/>
      <c r="F42" s="77"/>
      <c r="G42" s="78"/>
      <c r="H42" s="69"/>
    </row>
    <row r="43" spans="1:8">
      <c r="A43" s="34" t="s">
        <v>26</v>
      </c>
      <c r="B43" s="29">
        <v>11.4</v>
      </c>
      <c r="C43" s="81"/>
      <c r="D43" s="30">
        <v>-1.0000000000000009</v>
      </c>
      <c r="F43" s="31">
        <v>14.3</v>
      </c>
      <c r="G43" s="84"/>
      <c r="H43" s="32">
        <v>3.0999999999999979</v>
      </c>
    </row>
    <row r="44" spans="1:8">
      <c r="A44" s="34" t="s">
        <v>27</v>
      </c>
      <c r="B44" s="29">
        <v>-0.5</v>
      </c>
      <c r="C44" s="55"/>
      <c r="D44" s="30">
        <v>-2.5</v>
      </c>
      <c r="F44" s="31">
        <v>1.8</v>
      </c>
      <c r="G44" s="56"/>
      <c r="H44" s="32">
        <v>-1</v>
      </c>
    </row>
    <row r="45" spans="1:8">
      <c r="A45" s="34" t="s">
        <v>28</v>
      </c>
      <c r="B45" s="98">
        <v>0.1</v>
      </c>
      <c r="C45" s="55"/>
      <c r="D45" s="30">
        <v>0.5</v>
      </c>
      <c r="F45" s="72">
        <v>-0.4</v>
      </c>
      <c r="G45" s="56"/>
      <c r="H45" s="32">
        <v>0.2</v>
      </c>
    </row>
    <row r="46" spans="1:8">
      <c r="A46" s="23" t="s">
        <v>29</v>
      </c>
      <c r="B46" s="24">
        <f>SUM(B43:B45)</f>
        <v>11</v>
      </c>
      <c r="C46" s="99"/>
      <c r="D46" s="25">
        <f>SUM(D43:D45)</f>
        <v>-3.0000000000000009</v>
      </c>
      <c r="E46" s="95"/>
      <c r="F46" s="26">
        <f>SUM(F43:F45)</f>
        <v>15.700000000000001</v>
      </c>
      <c r="G46" s="100"/>
      <c r="H46" s="27">
        <f>SUM(H43:H45)</f>
        <v>2.299999999999998</v>
      </c>
    </row>
    <row r="47" spans="1:8">
      <c r="A47" s="34"/>
      <c r="B47" s="29"/>
      <c r="C47" s="68"/>
      <c r="D47" s="30"/>
      <c r="F47" s="31"/>
      <c r="G47" s="69"/>
      <c r="H47" s="32"/>
    </row>
    <row r="48" spans="1:8">
      <c r="A48" s="35" t="s">
        <v>30</v>
      </c>
      <c r="B48" s="57">
        <f>+B46+B40</f>
        <v>19.900000000000052</v>
      </c>
      <c r="C48" s="58"/>
      <c r="D48" s="59">
        <f>+D46+D40</f>
        <v>20.200010000000034</v>
      </c>
      <c r="F48" s="57">
        <f>+F46+F40</f>
        <v>55.900000000000006</v>
      </c>
      <c r="G48" s="60"/>
      <c r="H48" s="59">
        <f>+H46+H40</f>
        <v>70.000009999999989</v>
      </c>
    </row>
    <row r="49" spans="1:8">
      <c r="A49" s="2"/>
      <c r="B49" s="74"/>
      <c r="F49" s="75"/>
      <c r="G49" s="2"/>
      <c r="H49" s="2"/>
    </row>
    <row r="50" spans="1:8">
      <c r="A50" s="39" t="s">
        <v>20</v>
      </c>
      <c r="B50" s="29"/>
      <c r="C50" s="68"/>
      <c r="D50" s="30"/>
      <c r="F50" s="31"/>
      <c r="G50" s="69"/>
      <c r="H50" s="32"/>
    </row>
    <row r="51" spans="1:8">
      <c r="A51" s="101" t="s">
        <v>109</v>
      </c>
      <c r="B51" s="29">
        <v>19.900000000000052</v>
      </c>
      <c r="C51" s="68"/>
      <c r="D51" s="30">
        <v>20.399999999999999</v>
      </c>
      <c r="F51" s="31">
        <v>55.9</v>
      </c>
      <c r="G51" s="69"/>
      <c r="H51" s="32">
        <v>70.5</v>
      </c>
    </row>
    <row r="52" spans="1:8">
      <c r="A52" s="39" t="s">
        <v>31</v>
      </c>
      <c r="B52" s="102">
        <v>0</v>
      </c>
      <c r="C52" s="71"/>
      <c r="D52" s="103">
        <v>-0.19999999999999996</v>
      </c>
      <c r="F52" s="72">
        <v>0</v>
      </c>
      <c r="G52" s="73"/>
      <c r="H52" s="104">
        <v>-0.5</v>
      </c>
    </row>
  </sheetData>
  <mergeCells count="2">
    <mergeCell ref="A36:H36"/>
    <mergeCell ref="A1:H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7"/>
  <sheetViews>
    <sheetView zoomScaleNormal="100" workbookViewId="0">
      <selection activeCell="A14" sqref="A1:XFD1048576"/>
    </sheetView>
  </sheetViews>
  <sheetFormatPr defaultColWidth="9.1171875" defaultRowHeight="12.7"/>
  <cols>
    <col min="1" max="1" width="65.703125" style="1" customWidth="1"/>
    <col min="2" max="2" width="1.41015625" style="1" customWidth="1"/>
    <col min="3" max="3" width="9.1171875" style="1" bestFit="1" customWidth="1"/>
    <col min="4" max="4" width="1.41015625" style="1" customWidth="1"/>
    <col min="5" max="16384" width="9.1171875" style="1"/>
  </cols>
  <sheetData>
    <row r="1" spans="1:6" s="7" customFormat="1" ht="27.7">
      <c r="A1" s="105" t="s">
        <v>1</v>
      </c>
      <c r="B1" s="105"/>
      <c r="C1" s="105"/>
      <c r="D1" s="105"/>
      <c r="E1" s="105"/>
      <c r="F1" s="2"/>
    </row>
    <row r="2" spans="1:6" s="2" customFormat="1" ht="27.7">
      <c r="A2" s="89"/>
      <c r="B2" s="89"/>
      <c r="C2" s="89"/>
      <c r="D2" s="89"/>
      <c r="E2" s="89"/>
    </row>
    <row r="3" spans="1:6" s="2" customFormat="1">
      <c r="A3" s="106"/>
      <c r="C3" s="107" t="s">
        <v>120</v>
      </c>
      <c r="D3" s="108"/>
      <c r="E3" s="109" t="s">
        <v>110</v>
      </c>
    </row>
    <row r="4" spans="1:6">
      <c r="A4" s="12" t="s">
        <v>115</v>
      </c>
      <c r="C4" s="15">
        <v>2022</v>
      </c>
      <c r="D4" s="108"/>
      <c r="E4" s="16">
        <v>2021</v>
      </c>
      <c r="F4" s="2"/>
    </row>
    <row r="5" spans="1:6" ht="3.75" customHeight="1">
      <c r="A5" s="34"/>
      <c r="C5" s="20"/>
      <c r="D5" s="92"/>
      <c r="E5" s="91"/>
      <c r="F5" s="2"/>
    </row>
    <row r="6" spans="1:6">
      <c r="A6" s="110" t="s">
        <v>32</v>
      </c>
      <c r="C6" s="111"/>
      <c r="D6" s="112"/>
      <c r="E6" s="113"/>
      <c r="F6" s="2"/>
    </row>
    <row r="7" spans="1:6">
      <c r="A7" s="34" t="s">
        <v>33</v>
      </c>
      <c r="C7" s="31">
        <v>331.8</v>
      </c>
      <c r="D7" s="32"/>
      <c r="E7" s="30">
        <v>228.7</v>
      </c>
      <c r="F7" s="2"/>
    </row>
    <row r="8" spans="1:6">
      <c r="A8" s="34" t="s">
        <v>34</v>
      </c>
      <c r="C8" s="31">
        <v>39.9</v>
      </c>
      <c r="D8" s="32"/>
      <c r="E8" s="30">
        <v>40.5</v>
      </c>
      <c r="F8" s="2"/>
    </row>
    <row r="9" spans="1:6">
      <c r="A9" s="34" t="s">
        <v>35</v>
      </c>
      <c r="C9" s="31">
        <v>901.7</v>
      </c>
      <c r="D9" s="32"/>
      <c r="E9" s="30">
        <v>705.2</v>
      </c>
      <c r="F9" s="2"/>
    </row>
    <row r="10" spans="1:6">
      <c r="A10" s="34" t="s">
        <v>36</v>
      </c>
      <c r="C10" s="31">
        <v>557.70000000000005</v>
      </c>
      <c r="D10" s="32"/>
      <c r="E10" s="30">
        <v>357.2</v>
      </c>
      <c r="F10" s="2"/>
    </row>
    <row r="11" spans="1:6">
      <c r="A11" s="34" t="s">
        <v>37</v>
      </c>
      <c r="C11" s="31">
        <v>4</v>
      </c>
      <c r="D11" s="32"/>
      <c r="E11" s="30">
        <v>12.7</v>
      </c>
      <c r="F11" s="2"/>
    </row>
    <row r="12" spans="1:6">
      <c r="A12" s="34" t="s">
        <v>118</v>
      </c>
      <c r="C12" s="31">
        <v>0.9</v>
      </c>
      <c r="D12" s="32"/>
      <c r="E12" s="30">
        <v>0</v>
      </c>
      <c r="F12" s="2"/>
    </row>
    <row r="13" spans="1:6">
      <c r="A13" s="34" t="s">
        <v>43</v>
      </c>
      <c r="C13" s="31">
        <v>1.6</v>
      </c>
      <c r="D13" s="32"/>
      <c r="E13" s="30">
        <v>0</v>
      </c>
      <c r="F13" s="2"/>
    </row>
    <row r="14" spans="1:6">
      <c r="A14" s="34" t="s">
        <v>38</v>
      </c>
      <c r="C14" s="43">
        <v>26.7</v>
      </c>
      <c r="D14" s="32"/>
      <c r="E14" s="44">
        <v>18.100000000000001</v>
      </c>
      <c r="F14" s="2"/>
    </row>
    <row r="15" spans="1:6">
      <c r="A15" s="35" t="s">
        <v>39</v>
      </c>
      <c r="C15" s="114">
        <f>SUM(C7:C14)</f>
        <v>1864.3000000000002</v>
      </c>
      <c r="D15" s="69"/>
      <c r="E15" s="115">
        <f>SUM(E7:E14)</f>
        <v>1362.4</v>
      </c>
      <c r="F15" s="2"/>
    </row>
    <row r="16" spans="1:6" ht="7.5" customHeight="1">
      <c r="A16" s="116"/>
      <c r="C16" s="31"/>
      <c r="D16" s="69"/>
      <c r="E16" s="68"/>
      <c r="F16" s="2"/>
    </row>
    <row r="17" spans="1:6">
      <c r="A17" s="34" t="s">
        <v>40</v>
      </c>
      <c r="C17" s="31">
        <v>430.4</v>
      </c>
      <c r="D17" s="30">
        <v>0</v>
      </c>
      <c r="E17" s="32">
        <v>273.39999999999998</v>
      </c>
      <c r="F17" s="2"/>
    </row>
    <row r="18" spans="1:6">
      <c r="A18" s="34" t="s">
        <v>41</v>
      </c>
      <c r="C18" s="31">
        <v>79.000000000000014</v>
      </c>
      <c r="D18" s="30">
        <v>1</v>
      </c>
      <c r="E18" s="32">
        <v>69.599999999999994</v>
      </c>
      <c r="F18" s="2"/>
    </row>
    <row r="19" spans="1:6" ht="12" customHeight="1">
      <c r="A19" s="34" t="s">
        <v>42</v>
      </c>
      <c r="C19" s="31">
        <v>247.4</v>
      </c>
      <c r="D19" s="30">
        <v>2</v>
      </c>
      <c r="E19" s="32">
        <v>154.69999999999999</v>
      </c>
      <c r="F19" s="2"/>
    </row>
    <row r="20" spans="1:6">
      <c r="A20" s="34" t="s">
        <v>43</v>
      </c>
      <c r="C20" s="31">
        <v>1.6</v>
      </c>
      <c r="D20" s="30">
        <v>4</v>
      </c>
      <c r="E20" s="32">
        <v>1.1000000000000001</v>
      </c>
      <c r="F20" s="2"/>
    </row>
    <row r="21" spans="1:6">
      <c r="A21" s="34" t="s">
        <v>44</v>
      </c>
      <c r="C21" s="31">
        <v>117.7</v>
      </c>
      <c r="D21" s="30">
        <v>5</v>
      </c>
      <c r="E21" s="32">
        <v>66.7</v>
      </c>
      <c r="F21" s="2"/>
    </row>
    <row r="22" spans="1:6">
      <c r="A22" s="34" t="s">
        <v>45</v>
      </c>
      <c r="C22" s="43">
        <v>79.599999999999994</v>
      </c>
      <c r="D22" s="32">
        <v>7</v>
      </c>
      <c r="E22" s="44">
        <v>77.099999999999994</v>
      </c>
      <c r="F22" s="2"/>
    </row>
    <row r="23" spans="1:6">
      <c r="A23" s="35" t="s">
        <v>46</v>
      </c>
      <c r="C23" s="114">
        <f>SUM(C17:C22)</f>
        <v>955.7</v>
      </c>
      <c r="D23" s="69"/>
      <c r="E23" s="115">
        <f>SUM(E17:E22)</f>
        <v>642.6</v>
      </c>
      <c r="F23" s="2"/>
    </row>
    <row r="24" spans="1:6">
      <c r="A24" s="34"/>
      <c r="C24" s="43"/>
      <c r="D24" s="32"/>
      <c r="E24" s="44"/>
      <c r="F24" s="2"/>
    </row>
    <row r="25" spans="1:6">
      <c r="A25" s="35" t="s">
        <v>47</v>
      </c>
      <c r="C25" s="114">
        <f>+C15+C23</f>
        <v>2820</v>
      </c>
      <c r="D25" s="32"/>
      <c r="E25" s="38">
        <f>E15+E23</f>
        <v>2005</v>
      </c>
      <c r="F25" s="2"/>
    </row>
    <row r="26" spans="1:6">
      <c r="A26" s="117"/>
      <c r="C26" s="31"/>
      <c r="D26" s="69"/>
      <c r="E26" s="118"/>
      <c r="F26" s="2"/>
    </row>
    <row r="27" spans="1:6">
      <c r="A27" s="93" t="s">
        <v>48</v>
      </c>
      <c r="C27" s="31"/>
      <c r="D27" s="69"/>
      <c r="E27" s="25"/>
      <c r="F27" s="2"/>
    </row>
    <row r="28" spans="1:6">
      <c r="A28" s="34" t="s">
        <v>49</v>
      </c>
      <c r="C28" s="31">
        <v>6.7</v>
      </c>
      <c r="D28" s="32"/>
      <c r="E28" s="32">
        <v>6.7</v>
      </c>
      <c r="F28" s="2"/>
    </row>
    <row r="29" spans="1:6">
      <c r="A29" s="34" t="s">
        <v>50</v>
      </c>
      <c r="C29" s="31">
        <v>438.6</v>
      </c>
      <c r="D29" s="32"/>
      <c r="E29" s="32">
        <v>450.3</v>
      </c>
      <c r="F29" s="2"/>
    </row>
    <row r="30" spans="1:6">
      <c r="A30" s="34" t="s">
        <v>51</v>
      </c>
      <c r="C30" s="31">
        <v>-6.1</v>
      </c>
      <c r="D30" s="32"/>
      <c r="E30" s="32">
        <v>-22.1</v>
      </c>
      <c r="F30" s="2"/>
    </row>
    <row r="31" spans="1:6">
      <c r="A31" s="34" t="s">
        <v>52</v>
      </c>
      <c r="C31" s="31">
        <v>0</v>
      </c>
      <c r="D31" s="32"/>
      <c r="E31" s="32">
        <v>-13.6</v>
      </c>
      <c r="F31" s="2"/>
    </row>
    <row r="32" spans="1:6">
      <c r="A32" s="34" t="s">
        <v>53</v>
      </c>
      <c r="C32" s="43">
        <v>595.4</v>
      </c>
      <c r="D32" s="32"/>
      <c r="E32" s="44">
        <v>593.79999999999995</v>
      </c>
      <c r="F32" s="2"/>
    </row>
    <row r="33" spans="1:6">
      <c r="A33" s="35" t="s">
        <v>54</v>
      </c>
      <c r="C33" s="114">
        <f>SUM(C28:C32)</f>
        <v>1034.5999999999999</v>
      </c>
      <c r="D33" s="32"/>
      <c r="E33" s="119">
        <f>SUM(E28:E32)</f>
        <v>1015.0999999999999</v>
      </c>
      <c r="F33" s="2"/>
    </row>
    <row r="34" spans="1:6">
      <c r="A34" s="34" t="s">
        <v>55</v>
      </c>
      <c r="C34" s="43">
        <v>0</v>
      </c>
      <c r="D34" s="32"/>
      <c r="E34" s="44">
        <v>8</v>
      </c>
      <c r="F34" s="2"/>
    </row>
    <row r="35" spans="1:6">
      <c r="A35" s="35" t="s">
        <v>56</v>
      </c>
      <c r="C35" s="114">
        <f>+C33+C34</f>
        <v>1034.5999999999999</v>
      </c>
      <c r="D35" s="32"/>
      <c r="E35" s="119">
        <f>+E33+E34</f>
        <v>1023.0999999999999</v>
      </c>
      <c r="F35" s="2"/>
    </row>
    <row r="36" spans="1:6">
      <c r="A36" s="93"/>
      <c r="C36" s="31"/>
      <c r="D36" s="32"/>
      <c r="E36" s="32"/>
      <c r="F36" s="2"/>
    </row>
    <row r="37" spans="1:6">
      <c r="A37" s="93" t="s">
        <v>57</v>
      </c>
      <c r="C37" s="31"/>
      <c r="D37" s="32"/>
      <c r="E37" s="27"/>
      <c r="F37" s="2"/>
    </row>
    <row r="38" spans="1:6">
      <c r="A38" s="34" t="s">
        <v>58</v>
      </c>
      <c r="C38" s="31">
        <v>881.49999999999989</v>
      </c>
      <c r="D38" s="32"/>
      <c r="E38" s="32">
        <v>234.9</v>
      </c>
      <c r="F38" s="2"/>
    </row>
    <row r="39" spans="1:6">
      <c r="A39" s="34" t="s">
        <v>59</v>
      </c>
      <c r="C39" s="31">
        <v>30.6</v>
      </c>
      <c r="D39" s="32"/>
      <c r="E39" s="32">
        <v>30.9</v>
      </c>
      <c r="F39" s="2"/>
    </row>
    <row r="40" spans="1:6">
      <c r="A40" s="34" t="s">
        <v>60</v>
      </c>
      <c r="C40" s="31">
        <v>90.9</v>
      </c>
      <c r="D40" s="32"/>
      <c r="E40" s="32">
        <v>92.1</v>
      </c>
      <c r="F40" s="2"/>
    </row>
    <row r="41" spans="1:6">
      <c r="A41" s="34" t="s">
        <v>61</v>
      </c>
      <c r="C41" s="31">
        <v>6.6</v>
      </c>
      <c r="D41" s="32"/>
      <c r="E41" s="32">
        <v>4</v>
      </c>
      <c r="F41" s="2"/>
    </row>
    <row r="42" spans="1:6">
      <c r="A42" s="34" t="s">
        <v>62</v>
      </c>
      <c r="C42" s="31">
        <v>9</v>
      </c>
      <c r="D42" s="32"/>
      <c r="E42" s="32">
        <v>22.7</v>
      </c>
      <c r="F42" s="2"/>
    </row>
    <row r="43" spans="1:6">
      <c r="A43" s="34" t="s">
        <v>43</v>
      </c>
      <c r="C43" s="43">
        <v>0</v>
      </c>
      <c r="D43" s="32"/>
      <c r="E43" s="44">
        <v>0.4</v>
      </c>
      <c r="F43" s="2"/>
    </row>
    <row r="44" spans="1:6">
      <c r="A44" s="35" t="s">
        <v>63</v>
      </c>
      <c r="C44" s="114">
        <f>SUM(C38:C43)</f>
        <v>1018.5999999999999</v>
      </c>
      <c r="D44" s="32"/>
      <c r="E44" s="119">
        <f>SUM(E38:E43)</f>
        <v>384.99999999999994</v>
      </c>
      <c r="F44" s="2"/>
    </row>
    <row r="45" spans="1:6">
      <c r="A45" s="116"/>
      <c r="C45" s="31"/>
      <c r="D45" s="32"/>
      <c r="E45" s="25"/>
      <c r="F45" s="2"/>
    </row>
    <row r="46" spans="1:6">
      <c r="A46" s="120" t="s">
        <v>64</v>
      </c>
      <c r="C46" s="31">
        <v>387.8</v>
      </c>
      <c r="D46" s="32"/>
      <c r="E46" s="32">
        <v>306</v>
      </c>
      <c r="F46" s="2"/>
    </row>
    <row r="47" spans="1:6">
      <c r="A47" s="120" t="s">
        <v>65</v>
      </c>
      <c r="C47" s="31">
        <v>342.2</v>
      </c>
      <c r="D47" s="32"/>
      <c r="E47" s="32">
        <v>259.39999999999998</v>
      </c>
      <c r="F47" s="2"/>
    </row>
    <row r="48" spans="1:6">
      <c r="A48" s="120" t="s">
        <v>43</v>
      </c>
      <c r="C48" s="31">
        <v>0.4</v>
      </c>
      <c r="D48" s="32"/>
      <c r="E48" s="32">
        <v>0.8</v>
      </c>
      <c r="F48" s="2"/>
    </row>
    <row r="49" spans="1:6">
      <c r="A49" s="120" t="s">
        <v>66</v>
      </c>
      <c r="C49" s="31">
        <v>13.5</v>
      </c>
      <c r="D49" s="32"/>
      <c r="E49" s="32">
        <v>10.7</v>
      </c>
      <c r="F49" s="2"/>
    </row>
    <row r="50" spans="1:6">
      <c r="A50" s="120" t="s">
        <v>58</v>
      </c>
      <c r="C50" s="72">
        <v>5.0000000104688525E-6</v>
      </c>
      <c r="D50" s="32"/>
      <c r="E50" s="104">
        <v>0</v>
      </c>
      <c r="F50" s="2"/>
    </row>
    <row r="51" spans="1:6">
      <c r="A51" s="120" t="s">
        <v>59</v>
      </c>
      <c r="C51" s="31">
        <v>10.8</v>
      </c>
      <c r="D51" s="32"/>
      <c r="E51" s="32">
        <v>10.5</v>
      </c>
      <c r="F51" s="2"/>
    </row>
    <row r="52" spans="1:6">
      <c r="A52" s="120" t="s">
        <v>61</v>
      </c>
      <c r="C52" s="43">
        <v>12.1</v>
      </c>
      <c r="D52" s="32"/>
      <c r="E52" s="44">
        <v>9.5</v>
      </c>
      <c r="F52" s="2"/>
    </row>
    <row r="53" spans="1:6">
      <c r="A53" s="35" t="s">
        <v>67</v>
      </c>
      <c r="C53" s="114">
        <f>SUM(C46:C52)</f>
        <v>766.80000499999994</v>
      </c>
      <c r="D53" s="32"/>
      <c r="E53" s="119">
        <f>SUM(E46:E52)</f>
        <v>596.9</v>
      </c>
      <c r="F53" s="2"/>
    </row>
    <row r="54" spans="1:6">
      <c r="A54" s="117"/>
      <c r="C54" s="43"/>
      <c r="D54" s="32"/>
      <c r="E54" s="44"/>
      <c r="F54" s="2"/>
    </row>
    <row r="55" spans="1:6">
      <c r="A55" s="35" t="s">
        <v>68</v>
      </c>
      <c r="C55" s="114">
        <f>+C53+C44</f>
        <v>1785.400005</v>
      </c>
      <c r="D55" s="32"/>
      <c r="E55" s="119">
        <f>E44+E53</f>
        <v>981.89999999999986</v>
      </c>
      <c r="F55" s="2"/>
    </row>
    <row r="56" spans="1:6">
      <c r="A56" s="117"/>
      <c r="C56" s="31"/>
      <c r="D56" s="32"/>
      <c r="E56" s="32"/>
      <c r="F56" s="2"/>
    </row>
    <row r="57" spans="1:6">
      <c r="A57" s="35" t="s">
        <v>69</v>
      </c>
      <c r="C57" s="114">
        <f>+C55+C35</f>
        <v>2820.0000049999999</v>
      </c>
      <c r="D57" s="32"/>
      <c r="E57" s="119">
        <f>E35+E55</f>
        <v>2004.9999999999998</v>
      </c>
      <c r="F57" s="2"/>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7"/>
  <sheetViews>
    <sheetView topLeftCell="A19" zoomScaleNormal="100" workbookViewId="0">
      <selection activeCell="A24" sqref="A1:XFD1048576"/>
    </sheetView>
  </sheetViews>
  <sheetFormatPr defaultColWidth="9.1171875" defaultRowHeight="12.7"/>
  <cols>
    <col min="1" max="1" width="60.703125" style="1" customWidth="1"/>
    <col min="2" max="2" width="1.41015625" style="1" customWidth="1"/>
    <col min="3" max="3" width="8.29296875" style="1" customWidth="1"/>
    <col min="4" max="4" width="1.41015625" style="1" customWidth="1"/>
    <col min="5" max="5" width="9.1171875" style="1"/>
    <col min="6" max="6" width="1.41015625" style="1" customWidth="1"/>
    <col min="7" max="7" width="8.29296875" style="1" customWidth="1"/>
    <col min="8" max="8" width="1.41015625" style="1" customWidth="1"/>
    <col min="9" max="16384" width="9.1171875" style="1"/>
  </cols>
  <sheetData>
    <row r="1" spans="1:9" s="7" customFormat="1" ht="27.75" customHeight="1">
      <c r="A1" s="6" t="s">
        <v>0</v>
      </c>
      <c r="B1" s="6"/>
      <c r="C1" s="6"/>
      <c r="D1" s="6"/>
      <c r="E1" s="6"/>
      <c r="F1" s="6"/>
      <c r="G1" s="6"/>
      <c r="H1" s="6"/>
      <c r="I1" s="6"/>
    </row>
    <row r="2" spans="1:9">
      <c r="A2" s="2"/>
      <c r="B2" s="2"/>
      <c r="E2" s="2"/>
      <c r="F2" s="2"/>
      <c r="G2" s="2"/>
      <c r="H2" s="2"/>
      <c r="I2" s="2"/>
    </row>
    <row r="3" spans="1:9">
      <c r="A3" s="2"/>
      <c r="B3" s="2"/>
      <c r="C3" s="8" t="s">
        <v>101</v>
      </c>
      <c r="E3" s="9" t="s">
        <v>101</v>
      </c>
      <c r="F3" s="2"/>
      <c r="G3" s="10" t="s">
        <v>111</v>
      </c>
      <c r="H3" s="2"/>
      <c r="I3" s="11" t="s">
        <v>111</v>
      </c>
    </row>
    <row r="4" spans="1:9">
      <c r="A4" s="12" t="s">
        <v>115</v>
      </c>
      <c r="C4" s="13">
        <v>2022</v>
      </c>
      <c r="E4" s="14">
        <v>2021</v>
      </c>
      <c r="G4" s="15">
        <v>2022</v>
      </c>
      <c r="I4" s="16">
        <v>2021</v>
      </c>
    </row>
    <row r="5" spans="1:9">
      <c r="A5" s="17" t="s">
        <v>70</v>
      </c>
      <c r="C5" s="18"/>
      <c r="E5" s="19"/>
      <c r="G5" s="20"/>
      <c r="I5" s="21"/>
    </row>
    <row r="6" spans="1:9">
      <c r="A6" s="22"/>
      <c r="C6" s="18"/>
      <c r="E6" s="19"/>
      <c r="G6" s="20"/>
      <c r="I6" s="21"/>
    </row>
    <row r="7" spans="1:9">
      <c r="A7" s="23" t="s">
        <v>12</v>
      </c>
      <c r="C7" s="24">
        <v>19.100000000000001</v>
      </c>
      <c r="E7" s="25">
        <v>31.4</v>
      </c>
      <c r="G7" s="26">
        <v>58.9</v>
      </c>
      <c r="I7" s="27">
        <v>94.5</v>
      </c>
    </row>
    <row r="8" spans="1:9">
      <c r="A8" s="28"/>
      <c r="C8" s="29"/>
      <c r="E8" s="30"/>
      <c r="G8" s="31"/>
      <c r="I8" s="32"/>
    </row>
    <row r="9" spans="1:9" ht="21">
      <c r="A9" s="33" t="s">
        <v>71</v>
      </c>
      <c r="C9" s="29"/>
      <c r="E9" s="30"/>
      <c r="G9" s="31"/>
      <c r="I9" s="32"/>
    </row>
    <row r="10" spans="1:9">
      <c r="A10" s="34" t="s">
        <v>72</v>
      </c>
      <c r="C10" s="29">
        <v>10.400000000000002</v>
      </c>
      <c r="E10" s="30">
        <v>7.2999999999999989</v>
      </c>
      <c r="G10" s="31">
        <v>26.7</v>
      </c>
      <c r="I10" s="32">
        <v>21.4</v>
      </c>
    </row>
    <row r="11" spans="1:9">
      <c r="A11" s="34" t="s">
        <v>73</v>
      </c>
      <c r="C11" s="29">
        <v>11.200000000000003</v>
      </c>
      <c r="E11" s="30">
        <v>9.3000000000000007</v>
      </c>
      <c r="G11" s="31">
        <v>30.1</v>
      </c>
      <c r="I11" s="32">
        <v>29.2</v>
      </c>
    </row>
    <row r="12" spans="1:9">
      <c r="A12" s="34" t="s">
        <v>74</v>
      </c>
      <c r="C12" s="29">
        <v>2.6</v>
      </c>
      <c r="E12" s="30">
        <v>0.89999999999999991</v>
      </c>
      <c r="G12" s="31">
        <v>5.2</v>
      </c>
      <c r="I12" s="32">
        <v>2.8</v>
      </c>
    </row>
    <row r="13" spans="1:9">
      <c r="A13" s="35" t="s">
        <v>75</v>
      </c>
      <c r="C13" s="36">
        <f>SUM(C7:C12)</f>
        <v>43.300000000000004</v>
      </c>
      <c r="E13" s="37">
        <f>SUM(E7:E12)</f>
        <v>48.9</v>
      </c>
      <c r="G13" s="36">
        <f>SUM(G7:G12)</f>
        <v>120.89999999999999</v>
      </c>
      <c r="I13" s="38">
        <f>SUM(I7:I12)</f>
        <v>147.9</v>
      </c>
    </row>
    <row r="14" spans="1:9">
      <c r="A14" s="39"/>
      <c r="C14" s="29"/>
      <c r="E14" s="30"/>
      <c r="G14" s="31"/>
      <c r="I14" s="32"/>
    </row>
    <row r="15" spans="1:9">
      <c r="A15" s="40" t="s">
        <v>76</v>
      </c>
      <c r="C15" s="29"/>
      <c r="E15" s="30"/>
      <c r="G15" s="31"/>
      <c r="I15" s="32"/>
    </row>
    <row r="16" spans="1:9">
      <c r="A16" s="34" t="s">
        <v>77</v>
      </c>
      <c r="C16" s="29">
        <v>-8</v>
      </c>
      <c r="E16" s="30">
        <v>-35.4</v>
      </c>
      <c r="G16" s="31">
        <v>-33.1</v>
      </c>
      <c r="I16" s="32">
        <v>-6.7</v>
      </c>
    </row>
    <row r="17" spans="1:9">
      <c r="A17" s="34" t="s">
        <v>78</v>
      </c>
      <c r="C17" s="29">
        <v>-31.6</v>
      </c>
      <c r="E17" s="30">
        <v>8.9</v>
      </c>
      <c r="G17" s="31">
        <v>-70.400000000000006</v>
      </c>
      <c r="I17" s="32">
        <v>6.3000000000000007</v>
      </c>
    </row>
    <row r="18" spans="1:9">
      <c r="A18" s="34" t="s">
        <v>65</v>
      </c>
      <c r="C18" s="29">
        <v>-6.1</v>
      </c>
      <c r="E18" s="30">
        <v>0.59999999999999964</v>
      </c>
      <c r="G18" s="31">
        <v>31.6</v>
      </c>
      <c r="I18" s="32">
        <v>11.9</v>
      </c>
    </row>
    <row r="19" spans="1:9">
      <c r="A19" s="34" t="s">
        <v>61</v>
      </c>
      <c r="C19" s="29">
        <v>3.4</v>
      </c>
      <c r="E19" s="30">
        <v>-3.3</v>
      </c>
      <c r="G19" s="31">
        <v>3.1</v>
      </c>
      <c r="I19" s="32">
        <v>-1.6</v>
      </c>
    </row>
    <row r="20" spans="1:9">
      <c r="A20" s="41" t="s">
        <v>79</v>
      </c>
      <c r="C20" s="36">
        <f>SUM(C16:C19)</f>
        <v>-42.300000000000004</v>
      </c>
      <c r="E20" s="37">
        <f>SUM(E16:E19)</f>
        <v>-29.2</v>
      </c>
      <c r="G20" s="36">
        <f>SUM(G16:G19)</f>
        <v>-68.800000000000011</v>
      </c>
      <c r="I20" s="37">
        <f>SUM(I16:I19)</f>
        <v>9.9</v>
      </c>
    </row>
    <row r="21" spans="1:9">
      <c r="A21" s="39"/>
      <c r="C21" s="29"/>
      <c r="E21" s="30"/>
      <c r="G21" s="31"/>
      <c r="I21" s="32"/>
    </row>
    <row r="22" spans="1:9">
      <c r="A22" s="22" t="s">
        <v>80</v>
      </c>
      <c r="C22" s="26">
        <f>+C20+C13</f>
        <v>1</v>
      </c>
      <c r="E22" s="27">
        <f>+E20+E13</f>
        <v>19.7</v>
      </c>
      <c r="G22" s="26">
        <f>+G20+G13</f>
        <v>52.09999999999998</v>
      </c>
      <c r="I22" s="27">
        <f>+I20+I13</f>
        <v>157.80000000000001</v>
      </c>
    </row>
    <row r="23" spans="1:9">
      <c r="A23" s="39"/>
      <c r="C23" s="29"/>
      <c r="E23" s="30"/>
      <c r="G23" s="31"/>
      <c r="I23" s="32"/>
    </row>
    <row r="24" spans="1:9">
      <c r="A24" s="34" t="s">
        <v>122</v>
      </c>
      <c r="C24" s="29">
        <v>-9.9</v>
      </c>
      <c r="E24" s="30">
        <v>-6.8999999999999986</v>
      </c>
      <c r="G24" s="31">
        <v>-20.2</v>
      </c>
      <c r="I24" s="32">
        <v>-20.2</v>
      </c>
    </row>
    <row r="25" spans="1:9">
      <c r="A25" s="34" t="s">
        <v>123</v>
      </c>
      <c r="C25" s="29">
        <v>0.60000000000000009</v>
      </c>
      <c r="E25" s="30">
        <v>1.0000000000010001E-5</v>
      </c>
      <c r="G25" s="31">
        <v>0.8</v>
      </c>
      <c r="I25" s="32">
        <v>0.30001</v>
      </c>
    </row>
    <row r="26" spans="1:9">
      <c r="A26" s="34" t="s">
        <v>124</v>
      </c>
      <c r="C26" s="29">
        <v>-4.5999999999999996</v>
      </c>
      <c r="E26" s="30">
        <v>-2.4</v>
      </c>
      <c r="G26" s="31">
        <v>-7</v>
      </c>
      <c r="I26" s="32">
        <v>-5.3</v>
      </c>
    </row>
    <row r="27" spans="1:9">
      <c r="A27" s="41" t="s">
        <v>81</v>
      </c>
      <c r="C27" s="36">
        <f>SUM(C24:C26)+C22</f>
        <v>-12.9</v>
      </c>
      <c r="E27" s="37">
        <f>SUM(E24:E26)+E22</f>
        <v>10.40001</v>
      </c>
      <c r="G27" s="36">
        <f>SUM(G24:G26)+G22</f>
        <v>25.699999999999982</v>
      </c>
      <c r="I27" s="38">
        <f>SUM(I24:I26)+I22</f>
        <v>132.60001</v>
      </c>
    </row>
    <row r="28" spans="1:9">
      <c r="A28" s="22"/>
      <c r="C28" s="29"/>
      <c r="E28" s="30"/>
      <c r="G28" s="31"/>
      <c r="I28" s="32"/>
    </row>
    <row r="29" spans="1:9">
      <c r="A29" s="22" t="s">
        <v>82</v>
      </c>
      <c r="C29" s="29"/>
      <c r="E29" s="30"/>
      <c r="G29" s="31"/>
      <c r="I29" s="32"/>
    </row>
    <row r="30" spans="1:9">
      <c r="A30" s="22"/>
      <c r="C30" s="29"/>
      <c r="E30" s="30"/>
      <c r="G30" s="31"/>
      <c r="I30" s="32"/>
    </row>
    <row r="31" spans="1:9">
      <c r="A31" s="34" t="s">
        <v>83</v>
      </c>
      <c r="C31" s="29">
        <v>-17.999999999999996</v>
      </c>
      <c r="E31" s="30">
        <v>-8.6000000000000014</v>
      </c>
      <c r="G31" s="31">
        <v>-36.799999999999997</v>
      </c>
      <c r="I31" s="32">
        <v>-22.6</v>
      </c>
    </row>
    <row r="32" spans="1:9">
      <c r="A32" s="34" t="s">
        <v>84</v>
      </c>
      <c r="C32" s="29">
        <v>-7.9</v>
      </c>
      <c r="E32" s="30">
        <v>-5.0999999999999979</v>
      </c>
      <c r="G32" s="31">
        <v>-23.8</v>
      </c>
      <c r="I32" s="32">
        <v>-17.399999999999999</v>
      </c>
    </row>
    <row r="33" spans="1:9">
      <c r="A33" s="34" t="s">
        <v>85</v>
      </c>
      <c r="C33" s="29">
        <v>0</v>
      </c>
      <c r="E33" s="30">
        <v>1</v>
      </c>
      <c r="G33" s="31">
        <v>0.6</v>
      </c>
      <c r="I33" s="32">
        <v>2.6</v>
      </c>
    </row>
    <row r="34" spans="1:9">
      <c r="A34" s="34" t="s">
        <v>37</v>
      </c>
      <c r="C34" s="29">
        <v>0</v>
      </c>
      <c r="E34" s="30">
        <v>0</v>
      </c>
      <c r="G34" s="31">
        <v>0</v>
      </c>
      <c r="I34" s="32">
        <v>-8.6</v>
      </c>
    </row>
    <row r="35" spans="1:9">
      <c r="A35" s="34" t="s">
        <v>86</v>
      </c>
      <c r="C35" s="29">
        <v>0</v>
      </c>
      <c r="E35" s="30">
        <v>0</v>
      </c>
      <c r="G35" s="31">
        <v>-479.90000000000003</v>
      </c>
      <c r="I35" s="32">
        <v>-19.100000000000001</v>
      </c>
    </row>
    <row r="36" spans="1:9">
      <c r="A36" s="41" t="s">
        <v>87</v>
      </c>
      <c r="C36" s="36">
        <f>SUM(C31:C35)</f>
        <v>-25.9</v>
      </c>
      <c r="E36" s="37">
        <f>SUM(E31:E35)</f>
        <v>-12.7</v>
      </c>
      <c r="G36" s="36">
        <f>SUM(G31:G35)</f>
        <v>-539.9</v>
      </c>
      <c r="I36" s="38">
        <f>SUM(I31:I35)</f>
        <v>-65.099999999999994</v>
      </c>
    </row>
    <row r="37" spans="1:9">
      <c r="A37" s="39"/>
      <c r="C37" s="29"/>
      <c r="E37" s="30"/>
      <c r="G37" s="31"/>
      <c r="I37" s="32"/>
    </row>
    <row r="38" spans="1:9">
      <c r="A38" s="22" t="s">
        <v>88</v>
      </c>
      <c r="C38" s="29"/>
      <c r="E38" s="30"/>
      <c r="G38" s="31"/>
      <c r="I38" s="32"/>
    </row>
    <row r="39" spans="1:9">
      <c r="A39" s="22"/>
      <c r="C39" s="29"/>
      <c r="E39" s="30"/>
      <c r="G39" s="31"/>
      <c r="I39" s="32"/>
    </row>
    <row r="40" spans="1:9">
      <c r="A40" s="34" t="s">
        <v>117</v>
      </c>
      <c r="C40" s="29">
        <v>-2.1999999999999993</v>
      </c>
      <c r="E40" s="30">
        <v>0</v>
      </c>
      <c r="G40" s="31">
        <v>-19.8</v>
      </c>
      <c r="I40" s="32">
        <v>0</v>
      </c>
    </row>
    <row r="41" spans="1:9">
      <c r="A41" s="34" t="s">
        <v>89</v>
      </c>
      <c r="C41" s="29">
        <v>0</v>
      </c>
      <c r="E41" s="30">
        <v>0.29999999999999993</v>
      </c>
      <c r="G41" s="31">
        <v>0.6</v>
      </c>
      <c r="I41" s="32">
        <v>0.7</v>
      </c>
    </row>
    <row r="42" spans="1:9">
      <c r="A42" s="34" t="s">
        <v>90</v>
      </c>
      <c r="C42" s="29">
        <v>0</v>
      </c>
      <c r="E42" s="30">
        <v>-0.20000000000000284</v>
      </c>
      <c r="G42" s="31">
        <v>-38.700000000000003</v>
      </c>
      <c r="I42" s="32">
        <v>-41.2</v>
      </c>
    </row>
    <row r="43" spans="1:9">
      <c r="A43" s="34" t="s">
        <v>91</v>
      </c>
      <c r="C43" s="29">
        <v>80</v>
      </c>
      <c r="E43" s="30">
        <v>0</v>
      </c>
      <c r="G43" s="31">
        <v>789.8</v>
      </c>
      <c r="I43" s="32">
        <v>22.5</v>
      </c>
    </row>
    <row r="44" spans="1:9">
      <c r="A44" s="34" t="s">
        <v>92</v>
      </c>
      <c r="C44" s="29">
        <v>-59.599999999999994</v>
      </c>
      <c r="E44" s="30">
        <v>-15.600000000000001</v>
      </c>
      <c r="G44" s="31">
        <v>-200.9</v>
      </c>
      <c r="I44" s="32">
        <v>-59.1</v>
      </c>
    </row>
    <row r="45" spans="1:9">
      <c r="A45" s="34" t="s">
        <v>93</v>
      </c>
      <c r="C45" s="29">
        <v>-3.7000000000000011</v>
      </c>
      <c r="E45" s="30">
        <v>-2.6999999999999993</v>
      </c>
      <c r="G45" s="31">
        <v>-9.8000000000000007</v>
      </c>
      <c r="I45" s="32">
        <v>-8.1</v>
      </c>
    </row>
    <row r="46" spans="1:9">
      <c r="A46" s="34" t="s">
        <v>128</v>
      </c>
      <c r="C46" s="29">
        <v>0</v>
      </c>
      <c r="E46" s="30">
        <v>0</v>
      </c>
      <c r="G46" s="31">
        <v>-16.399999999999999</v>
      </c>
      <c r="I46" s="32">
        <v>0</v>
      </c>
    </row>
    <row r="47" spans="1:9">
      <c r="A47" s="41" t="s">
        <v>94</v>
      </c>
      <c r="C47" s="36">
        <f>SUM(C40:C46)</f>
        <v>14.500000000000002</v>
      </c>
      <c r="E47" s="37">
        <f>SUM(E40:E46)</f>
        <v>-18.200000000000003</v>
      </c>
      <c r="G47" s="36">
        <f>SUM(G40:G46)</f>
        <v>504.80000000000007</v>
      </c>
      <c r="I47" s="38">
        <f>SUM(I40:I46)</f>
        <v>-85.199999999999989</v>
      </c>
    </row>
    <row r="48" spans="1:9">
      <c r="A48" s="39"/>
      <c r="C48" s="29"/>
      <c r="E48" s="30"/>
      <c r="G48" s="31"/>
      <c r="I48" s="32"/>
    </row>
    <row r="49" spans="1:9">
      <c r="A49" s="22" t="s">
        <v>95</v>
      </c>
      <c r="C49" s="24">
        <f>+C36+C47+C27</f>
        <v>-24.299999999999997</v>
      </c>
      <c r="E49" s="25">
        <f>+E36+E47+E27</f>
        <v>-20.499990000000004</v>
      </c>
      <c r="G49" s="26">
        <f>+G36+G47+G27</f>
        <v>-9.3999999999999275</v>
      </c>
      <c r="I49" s="42">
        <f>+I36+I47+I27</f>
        <v>-17.699989999999985</v>
      </c>
    </row>
    <row r="50" spans="1:9">
      <c r="A50" s="39"/>
      <c r="C50" s="29"/>
      <c r="E50" s="30"/>
      <c r="G50" s="31"/>
      <c r="I50" s="32"/>
    </row>
    <row r="51" spans="1:9">
      <c r="A51" s="34" t="s">
        <v>96</v>
      </c>
      <c r="C51" s="29">
        <v>3.7000000000000011</v>
      </c>
      <c r="E51" s="30">
        <v>1.0999999999999996</v>
      </c>
      <c r="G51" s="31">
        <v>11.9</v>
      </c>
      <c r="I51" s="32">
        <v>5.3</v>
      </c>
    </row>
    <row r="52" spans="1:9">
      <c r="A52" s="34" t="s">
        <v>97</v>
      </c>
      <c r="C52" s="43">
        <v>100.2</v>
      </c>
      <c r="E52" s="44">
        <v>85.6</v>
      </c>
      <c r="G52" s="43">
        <v>77.099999999999994</v>
      </c>
      <c r="I52" s="44">
        <v>78.599999999999994</v>
      </c>
    </row>
    <row r="53" spans="1:9">
      <c r="A53" s="41" t="s">
        <v>98</v>
      </c>
      <c r="C53" s="36">
        <f>+C49+C51+C52</f>
        <v>79.600000000000009</v>
      </c>
      <c r="E53" s="37">
        <f>+E49+E51+E52</f>
        <v>66.200009999999992</v>
      </c>
      <c r="G53" s="36">
        <f>+G49+G51+G52</f>
        <v>79.600000000000065</v>
      </c>
      <c r="I53" s="38">
        <f>+I49+I51+I52</f>
        <v>66.200010000000006</v>
      </c>
    </row>
    <row r="55" spans="1:9">
      <c r="A55" s="34" t="s">
        <v>129</v>
      </c>
    </row>
    <row r="56" spans="1:9">
      <c r="A56" s="34" t="s">
        <v>127</v>
      </c>
    </row>
    <row r="57" spans="1:9">
      <c r="A57" s="34"/>
    </row>
  </sheetData>
  <mergeCells count="1">
    <mergeCell ref="A1:I1"/>
  </mergeCells>
  <pageMargins left="0.70866141732283472" right="0.70866141732283472" top="0.74803149606299213" bottom="0.74803149606299213" header="0.31496062992125984" footer="0.31496062992125984"/>
  <pageSetup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43"/>
  <sheetViews>
    <sheetView topLeftCell="A7" zoomScaleNormal="100" workbookViewId="0">
      <selection activeCell="C30" sqref="A1:XFD1048576"/>
    </sheetView>
  </sheetViews>
  <sheetFormatPr defaultColWidth="9.1171875" defaultRowHeight="10.35"/>
  <cols>
    <col min="1" max="1" width="36.41015625" style="3" customWidth="1"/>
    <col min="2" max="2" width="1.41015625" style="4" customWidth="1"/>
    <col min="3" max="3" width="8.703125" style="4" customWidth="1"/>
    <col min="4" max="4" width="1.41015625" style="4" customWidth="1"/>
    <col min="5" max="5" width="8.703125" style="4" customWidth="1"/>
    <col min="6" max="6" width="1.41015625" style="4" customWidth="1"/>
    <col min="7" max="7" width="8.703125" style="3" customWidth="1"/>
    <col min="8" max="8" width="1.41015625" style="4" customWidth="1"/>
    <col min="9" max="9" width="8.703125" style="3" customWidth="1"/>
    <col min="10" max="10" width="1.41015625" style="4" customWidth="1"/>
    <col min="11" max="11" width="8.703125" style="3" customWidth="1"/>
    <col min="12" max="12" width="1.41015625" style="4" customWidth="1"/>
    <col min="13" max="16384" width="9.1171875" style="3"/>
  </cols>
  <sheetData>
    <row r="1" spans="1:14" ht="27.7">
      <c r="A1" s="45" t="s">
        <v>112</v>
      </c>
      <c r="B1" s="45"/>
      <c r="C1" s="45"/>
      <c r="D1" s="45"/>
      <c r="E1" s="45"/>
      <c r="F1" s="45"/>
      <c r="G1" s="45"/>
      <c r="H1" s="45"/>
      <c r="I1" s="45"/>
      <c r="J1" s="45"/>
      <c r="K1" s="45"/>
      <c r="L1" s="45"/>
    </row>
    <row r="2" spans="1:14">
      <c r="A2" s="4"/>
      <c r="G2" s="4"/>
      <c r="I2" s="4"/>
      <c r="K2" s="4"/>
      <c r="N2" s="5"/>
    </row>
    <row r="3" spans="1:14">
      <c r="A3" s="121"/>
      <c r="B3" s="121"/>
      <c r="C3" s="122">
        <v>2022</v>
      </c>
      <c r="D3" s="121"/>
      <c r="E3" s="92">
        <v>2022</v>
      </c>
      <c r="F3" s="92"/>
      <c r="G3" s="92">
        <v>2022</v>
      </c>
      <c r="H3" s="92"/>
      <c r="I3" s="92">
        <v>2021</v>
      </c>
      <c r="J3" s="92"/>
      <c r="K3" s="92">
        <v>2021</v>
      </c>
      <c r="L3" s="92"/>
      <c r="N3" s="5"/>
    </row>
    <row r="4" spans="1:14">
      <c r="A4" s="12" t="s">
        <v>114</v>
      </c>
      <c r="B4" s="121"/>
      <c r="C4" s="15" t="s">
        <v>101</v>
      </c>
      <c r="D4" s="121"/>
      <c r="E4" s="16" t="s">
        <v>5</v>
      </c>
      <c r="F4" s="21"/>
      <c r="G4" s="16" t="s">
        <v>99</v>
      </c>
      <c r="H4" s="21"/>
      <c r="I4" s="16" t="s">
        <v>100</v>
      </c>
      <c r="J4" s="21"/>
      <c r="K4" s="16" t="s">
        <v>101</v>
      </c>
      <c r="L4" s="21"/>
      <c r="N4" s="5"/>
    </row>
    <row r="5" spans="1:14">
      <c r="A5" s="123" t="s">
        <v>6</v>
      </c>
      <c r="B5" s="124"/>
      <c r="C5" s="29">
        <v>450.6</v>
      </c>
      <c r="D5" s="124"/>
      <c r="E5" s="30">
        <v>397.29999999999995</v>
      </c>
      <c r="F5" s="32"/>
      <c r="G5" s="30">
        <v>371.6</v>
      </c>
      <c r="H5" s="32"/>
      <c r="I5" s="30">
        <v>367.4</v>
      </c>
      <c r="J5" s="32"/>
      <c r="K5" s="30">
        <v>331.9</v>
      </c>
      <c r="L5" s="32"/>
      <c r="N5" s="5"/>
    </row>
    <row r="6" spans="1:14">
      <c r="A6" s="124" t="s">
        <v>7</v>
      </c>
      <c r="B6" s="124"/>
      <c r="C6" s="29">
        <v>-301.89999999999998</v>
      </c>
      <c r="D6" s="124"/>
      <c r="E6" s="30">
        <v>-265.5</v>
      </c>
      <c r="F6" s="32"/>
      <c r="G6" s="30">
        <v>-237.9</v>
      </c>
      <c r="H6" s="32"/>
      <c r="I6" s="30">
        <v>-235.80000000000007</v>
      </c>
      <c r="J6" s="32"/>
      <c r="K6" s="30">
        <v>-208.99999999999994</v>
      </c>
      <c r="L6" s="32"/>
      <c r="N6" s="5"/>
    </row>
    <row r="7" spans="1:14">
      <c r="A7" s="125" t="s">
        <v>8</v>
      </c>
      <c r="B7" s="126"/>
      <c r="C7" s="36">
        <f>SUM(C5:C6)</f>
        <v>148.70000000000005</v>
      </c>
      <c r="D7" s="126"/>
      <c r="E7" s="37">
        <v>131.80000000000001</v>
      </c>
      <c r="F7" s="27"/>
      <c r="G7" s="37">
        <v>133.69999999999999</v>
      </c>
      <c r="H7" s="27"/>
      <c r="I7" s="37">
        <v>131.60000000000002</v>
      </c>
      <c r="J7" s="27"/>
      <c r="K7" s="37">
        <v>122.89999999999998</v>
      </c>
      <c r="L7" s="27"/>
      <c r="N7" s="5"/>
    </row>
    <row r="8" spans="1:14">
      <c r="A8" s="127"/>
      <c r="B8" s="127"/>
      <c r="C8" s="128"/>
      <c r="D8" s="127"/>
      <c r="E8" s="129"/>
      <c r="F8" s="130"/>
      <c r="G8" s="129"/>
      <c r="H8" s="130"/>
      <c r="I8" s="129"/>
      <c r="J8" s="130"/>
      <c r="K8" s="129"/>
      <c r="L8" s="130"/>
      <c r="N8" s="5"/>
    </row>
    <row r="9" spans="1:14">
      <c r="A9" s="124" t="s">
        <v>9</v>
      </c>
      <c r="B9" s="124"/>
      <c r="C9" s="31">
        <v>-63.5</v>
      </c>
      <c r="D9" s="124"/>
      <c r="E9" s="32">
        <v>-58.6</v>
      </c>
      <c r="F9" s="32"/>
      <c r="G9" s="32">
        <v>-54.1</v>
      </c>
      <c r="H9" s="32"/>
      <c r="I9" s="32">
        <v>-48.300000000000011</v>
      </c>
      <c r="J9" s="32"/>
      <c r="K9" s="32">
        <v>-47.199999999999989</v>
      </c>
      <c r="L9" s="32"/>
      <c r="N9" s="5"/>
    </row>
    <row r="10" spans="1:14">
      <c r="A10" s="124" t="s">
        <v>10</v>
      </c>
      <c r="B10" s="124"/>
      <c r="C10" s="31">
        <v>-36.9</v>
      </c>
      <c r="D10" s="124"/>
      <c r="E10" s="32">
        <v>-33.599999999999994</v>
      </c>
      <c r="F10" s="32"/>
      <c r="G10" s="32">
        <v>-30.5</v>
      </c>
      <c r="H10" s="32"/>
      <c r="I10" s="32">
        <v>-26</v>
      </c>
      <c r="J10" s="32"/>
      <c r="K10" s="32">
        <v>-22.900000000000006</v>
      </c>
      <c r="L10" s="32"/>
      <c r="N10" s="5"/>
    </row>
    <row r="11" spans="1:14">
      <c r="A11" s="124" t="s">
        <v>11</v>
      </c>
      <c r="B11" s="124"/>
      <c r="C11" s="31">
        <v>-29.2</v>
      </c>
      <c r="D11" s="124"/>
      <c r="E11" s="32">
        <v>-24.799999999999997</v>
      </c>
      <c r="F11" s="32"/>
      <c r="G11" s="32">
        <v>-24.1</v>
      </c>
      <c r="H11" s="32"/>
      <c r="I11" s="32">
        <v>-21.5</v>
      </c>
      <c r="J11" s="32"/>
      <c r="K11" s="32">
        <v>-21.400000000000006</v>
      </c>
      <c r="L11" s="32"/>
      <c r="N11" s="5"/>
    </row>
    <row r="12" spans="1:14">
      <c r="A12" s="131" t="s">
        <v>102</v>
      </c>
      <c r="B12" s="132"/>
      <c r="C12" s="36">
        <f>SUM(C7:C11)</f>
        <v>19.100000000000048</v>
      </c>
      <c r="D12" s="132"/>
      <c r="E12" s="37">
        <v>14.799999999999997</v>
      </c>
      <c r="F12" s="27"/>
      <c r="G12" s="37">
        <v>25</v>
      </c>
      <c r="H12" s="27"/>
      <c r="I12" s="37">
        <v>35.800000000000011</v>
      </c>
      <c r="J12" s="27"/>
      <c r="K12" s="37">
        <v>31.4</v>
      </c>
      <c r="L12" s="27"/>
      <c r="N12" s="5"/>
    </row>
    <row r="13" spans="1:14">
      <c r="A13" s="127"/>
      <c r="B13" s="127"/>
      <c r="C13" s="133"/>
      <c r="D13" s="127"/>
      <c r="E13" s="129"/>
      <c r="F13" s="130"/>
      <c r="G13" s="129"/>
      <c r="H13" s="130"/>
      <c r="I13" s="129"/>
      <c r="J13" s="130"/>
      <c r="K13" s="129"/>
      <c r="L13" s="130"/>
      <c r="N13" s="5"/>
    </row>
    <row r="14" spans="1:14">
      <c r="A14" s="124" t="s">
        <v>15</v>
      </c>
      <c r="B14" s="124"/>
      <c r="C14" s="29">
        <v>1.1000000000000001</v>
      </c>
      <c r="D14" s="124"/>
      <c r="E14" s="30">
        <v>-1.9000000000000004</v>
      </c>
      <c r="F14" s="32"/>
      <c r="G14" s="30">
        <v>3.4</v>
      </c>
      <c r="H14" s="32"/>
      <c r="I14" s="30">
        <v>-0.30000000000000177</v>
      </c>
      <c r="J14" s="32"/>
      <c r="K14" s="30">
        <v>-2.0999999999999992</v>
      </c>
      <c r="L14" s="32"/>
      <c r="N14" s="5"/>
    </row>
    <row r="15" spans="1:14">
      <c r="A15" s="124" t="s">
        <v>16</v>
      </c>
      <c r="B15" s="124"/>
      <c r="C15" s="29">
        <v>-9.9999999999999201E-2</v>
      </c>
      <c r="D15" s="124"/>
      <c r="E15" s="30">
        <v>-0.8</v>
      </c>
      <c r="F15" s="32"/>
      <c r="G15" s="30">
        <v>-0.8</v>
      </c>
      <c r="H15" s="32"/>
      <c r="I15" s="30">
        <v>-0.40001000000000003</v>
      </c>
      <c r="J15" s="32"/>
      <c r="K15" s="30">
        <v>1E-4</v>
      </c>
      <c r="L15" s="32"/>
      <c r="N15" s="5"/>
    </row>
    <row r="16" spans="1:14">
      <c r="A16" s="124" t="s">
        <v>121</v>
      </c>
      <c r="B16" s="124"/>
      <c r="C16" s="29">
        <v>-7</v>
      </c>
      <c r="D16" s="124"/>
      <c r="E16" s="30">
        <v>0</v>
      </c>
      <c r="F16" s="32"/>
      <c r="G16" s="30">
        <v>0</v>
      </c>
      <c r="H16" s="32"/>
      <c r="I16" s="30">
        <v>0</v>
      </c>
      <c r="J16" s="32"/>
      <c r="K16" s="30">
        <v>0</v>
      </c>
      <c r="L16" s="32"/>
      <c r="N16" s="5"/>
    </row>
    <row r="17" spans="1:14">
      <c r="A17" s="131" t="s">
        <v>17</v>
      </c>
      <c r="B17" s="132"/>
      <c r="C17" s="36">
        <f>SUM(C12:C16)</f>
        <v>13.100000000000051</v>
      </c>
      <c r="D17" s="132"/>
      <c r="E17" s="37">
        <v>12.099999999999996</v>
      </c>
      <c r="F17" s="27"/>
      <c r="G17" s="37">
        <v>27.6</v>
      </c>
      <c r="H17" s="27"/>
      <c r="I17" s="37">
        <v>35.100000000000009</v>
      </c>
      <c r="J17" s="27"/>
      <c r="K17" s="37">
        <v>29.299999999999997</v>
      </c>
      <c r="L17" s="27"/>
      <c r="N17" s="5"/>
    </row>
    <row r="18" spans="1:14">
      <c r="A18" s="127"/>
      <c r="B18" s="127"/>
      <c r="C18" s="134"/>
      <c r="D18" s="127"/>
      <c r="E18" s="32"/>
      <c r="F18" s="32"/>
      <c r="G18" s="32"/>
      <c r="H18" s="32"/>
      <c r="I18" s="32"/>
      <c r="J18" s="32"/>
      <c r="K18" s="32"/>
      <c r="L18" s="32"/>
      <c r="N18" s="5"/>
    </row>
    <row r="19" spans="1:14">
      <c r="A19" s="124" t="s">
        <v>18</v>
      </c>
      <c r="B19" s="124"/>
      <c r="C19" s="29">
        <v>-4.1999999999999993</v>
      </c>
      <c r="D19" s="124"/>
      <c r="E19" s="30">
        <v>-2.5</v>
      </c>
      <c r="F19" s="32"/>
      <c r="G19" s="30">
        <v>-5.9</v>
      </c>
      <c r="H19" s="32"/>
      <c r="I19" s="30">
        <v>-6.6000000000000014</v>
      </c>
      <c r="J19" s="32"/>
      <c r="K19" s="30">
        <v>-6.1</v>
      </c>
      <c r="L19" s="32"/>
      <c r="N19" s="5"/>
    </row>
    <row r="20" spans="1:14">
      <c r="A20" s="131" t="s">
        <v>103</v>
      </c>
      <c r="B20" s="132"/>
      <c r="C20" s="36">
        <f>SUM(C17:C19)</f>
        <v>8.9000000000000519</v>
      </c>
      <c r="D20" s="132"/>
      <c r="E20" s="37">
        <v>9.6000000000000014</v>
      </c>
      <c r="F20" s="27"/>
      <c r="G20" s="37">
        <v>21.7</v>
      </c>
      <c r="H20" s="27"/>
      <c r="I20" s="37">
        <v>28.5</v>
      </c>
      <c r="J20" s="27"/>
      <c r="K20" s="37">
        <v>23.200000000000003</v>
      </c>
      <c r="L20" s="27"/>
      <c r="N20" s="5"/>
    </row>
    <row r="21" spans="1:14">
      <c r="A21" s="127"/>
      <c r="B21" s="127"/>
      <c r="C21" s="135"/>
      <c r="D21" s="127"/>
      <c r="E21" s="136"/>
      <c r="F21" s="32"/>
      <c r="G21" s="136"/>
      <c r="H21" s="32"/>
      <c r="I21" s="136"/>
      <c r="J21" s="32"/>
      <c r="K21" s="136"/>
      <c r="L21" s="32"/>
      <c r="N21" s="5"/>
    </row>
    <row r="22" spans="1:14">
      <c r="A22" s="137" t="s">
        <v>104</v>
      </c>
      <c r="B22" s="138"/>
      <c r="C22" s="114">
        <v>40.700000000000003</v>
      </c>
      <c r="D22" s="138"/>
      <c r="E22" s="119">
        <v>33.399999999999991</v>
      </c>
      <c r="F22" s="27"/>
      <c r="G22" s="119">
        <v>41.6</v>
      </c>
      <c r="H22" s="27"/>
      <c r="I22" s="119">
        <v>53.8</v>
      </c>
      <c r="J22" s="27"/>
      <c r="K22" s="119">
        <v>48</v>
      </c>
      <c r="L22" s="27"/>
      <c r="N22" s="5"/>
    </row>
    <row r="23" spans="1:14">
      <c r="A23" s="138"/>
      <c r="B23" s="138"/>
      <c r="C23" s="139"/>
      <c r="D23" s="138"/>
      <c r="E23" s="139"/>
      <c r="F23" s="138"/>
      <c r="G23" s="139"/>
      <c r="H23" s="138"/>
      <c r="I23" s="139"/>
      <c r="J23" s="138"/>
      <c r="K23" s="139"/>
      <c r="L23" s="138"/>
      <c r="N23" s="5"/>
    </row>
    <row r="24" spans="1:14">
      <c r="A24" s="138"/>
      <c r="B24" s="138"/>
      <c r="C24" s="139"/>
      <c r="D24" s="138"/>
      <c r="E24" s="139"/>
      <c r="F24" s="138"/>
      <c r="G24" s="139"/>
      <c r="H24" s="138"/>
      <c r="I24" s="139"/>
      <c r="J24" s="138"/>
      <c r="K24" s="139"/>
      <c r="L24" s="138"/>
      <c r="N24" s="5"/>
    </row>
    <row r="25" spans="1:14">
      <c r="A25" s="137"/>
      <c r="G25" s="27"/>
      <c r="I25" s="27"/>
      <c r="K25" s="27"/>
      <c r="N25" s="5"/>
    </row>
    <row r="26" spans="1:14" ht="27.75" customHeight="1">
      <c r="A26" s="45" t="s">
        <v>3</v>
      </c>
      <c r="B26" s="45"/>
      <c r="C26" s="45"/>
      <c r="D26" s="45"/>
      <c r="E26" s="45"/>
      <c r="F26" s="45"/>
      <c r="G26" s="45"/>
      <c r="H26" s="45"/>
      <c r="I26" s="45"/>
      <c r="J26" s="45"/>
      <c r="K26" s="45"/>
      <c r="L26" s="45"/>
      <c r="N26" s="5"/>
    </row>
    <row r="27" spans="1:14">
      <c r="A27" s="140"/>
      <c r="N27" s="5"/>
    </row>
    <row r="28" spans="1:14">
      <c r="A28" s="121"/>
      <c r="B28" s="121"/>
      <c r="C28" s="122">
        <v>2022</v>
      </c>
      <c r="D28" s="121"/>
      <c r="E28" s="92">
        <v>2022</v>
      </c>
      <c r="F28" s="27"/>
      <c r="G28" s="92">
        <v>2022</v>
      </c>
      <c r="H28" s="27"/>
      <c r="I28" s="92">
        <v>2021</v>
      </c>
      <c r="J28" s="27"/>
      <c r="K28" s="92">
        <v>2021</v>
      </c>
      <c r="L28" s="27"/>
      <c r="N28" s="5"/>
    </row>
    <row r="29" spans="1:14">
      <c r="A29" s="12" t="s">
        <v>114</v>
      </c>
      <c r="B29" s="121"/>
      <c r="C29" s="15" t="s">
        <v>101</v>
      </c>
      <c r="D29" s="121"/>
      <c r="E29" s="16" t="s">
        <v>5</v>
      </c>
      <c r="F29" s="27"/>
      <c r="G29" s="16" t="s">
        <v>99</v>
      </c>
      <c r="H29" s="27"/>
      <c r="I29" s="16" t="s">
        <v>100</v>
      </c>
      <c r="J29" s="27"/>
      <c r="K29" s="16" t="s">
        <v>101</v>
      </c>
      <c r="L29" s="27"/>
      <c r="N29" s="5"/>
    </row>
    <row r="30" spans="1:14">
      <c r="A30" s="123" t="s">
        <v>6</v>
      </c>
      <c r="B30" s="124"/>
      <c r="C30" s="29">
        <v>450.6</v>
      </c>
      <c r="D30" s="124"/>
      <c r="E30" s="30">
        <v>397.29999999999995</v>
      </c>
      <c r="F30" s="27"/>
      <c r="G30" s="30">
        <v>371.6</v>
      </c>
      <c r="H30" s="27"/>
      <c r="I30" s="30">
        <v>367.4</v>
      </c>
      <c r="J30" s="27"/>
      <c r="K30" s="30">
        <v>331.9</v>
      </c>
      <c r="L30" s="27"/>
      <c r="N30" s="5"/>
    </row>
    <row r="31" spans="1:14">
      <c r="A31" s="124" t="s">
        <v>7</v>
      </c>
      <c r="B31" s="124"/>
      <c r="C31" s="29">
        <v>-288.60000000000002</v>
      </c>
      <c r="D31" s="124"/>
      <c r="E31" s="30">
        <v>-264.2</v>
      </c>
      <c r="F31" s="27"/>
      <c r="G31" s="30">
        <v>-237.6</v>
      </c>
      <c r="H31" s="27"/>
      <c r="I31" s="30">
        <v>-235.5</v>
      </c>
      <c r="J31" s="27"/>
      <c r="K31" s="30">
        <v>-208.7</v>
      </c>
      <c r="L31" s="27"/>
      <c r="N31" s="5"/>
    </row>
    <row r="32" spans="1:14">
      <c r="A32" s="125" t="s">
        <v>8</v>
      </c>
      <c r="B32" s="126"/>
      <c r="C32" s="36">
        <f>SUM(C30:C31)</f>
        <v>162</v>
      </c>
      <c r="D32" s="126"/>
      <c r="E32" s="37">
        <v>133.09999999999997</v>
      </c>
      <c r="F32" s="27"/>
      <c r="G32" s="37">
        <v>134</v>
      </c>
      <c r="H32" s="27"/>
      <c r="I32" s="37">
        <v>131.89999999999998</v>
      </c>
      <c r="J32" s="27"/>
      <c r="K32" s="37">
        <v>123.19999999999999</v>
      </c>
      <c r="L32" s="27"/>
      <c r="N32" s="5"/>
    </row>
    <row r="33" spans="1:14">
      <c r="A33" s="127"/>
      <c r="B33" s="127"/>
      <c r="C33" s="128"/>
      <c r="D33" s="127"/>
      <c r="E33" s="129"/>
      <c r="F33" s="27"/>
      <c r="G33" s="129"/>
      <c r="H33" s="27"/>
      <c r="I33" s="129"/>
      <c r="J33" s="27"/>
      <c r="K33" s="129"/>
      <c r="L33" s="27"/>
      <c r="N33" s="5"/>
    </row>
    <row r="34" spans="1:14">
      <c r="A34" s="124" t="s">
        <v>9</v>
      </c>
      <c r="B34" s="124"/>
      <c r="C34" s="29">
        <v>-57</v>
      </c>
      <c r="D34" s="124"/>
      <c r="E34" s="30">
        <v>-55.300000000000004</v>
      </c>
      <c r="F34" s="27"/>
      <c r="G34" s="30">
        <v>-51.3</v>
      </c>
      <c r="H34" s="27"/>
      <c r="I34" s="30">
        <v>-45.6</v>
      </c>
      <c r="J34" s="27"/>
      <c r="K34" s="30">
        <v>-44.6</v>
      </c>
      <c r="L34" s="27"/>
      <c r="N34" s="5"/>
    </row>
    <row r="35" spans="1:14">
      <c r="A35" s="124" t="s">
        <v>10</v>
      </c>
      <c r="B35" s="124"/>
      <c r="C35" s="29">
        <v>-32.200000000000003</v>
      </c>
      <c r="D35" s="124"/>
      <c r="E35" s="30">
        <v>-29.7</v>
      </c>
      <c r="F35" s="27"/>
      <c r="G35" s="30">
        <v>-28.6</v>
      </c>
      <c r="H35" s="27"/>
      <c r="I35" s="30">
        <v>-25</v>
      </c>
      <c r="J35" s="27"/>
      <c r="K35" s="30">
        <v>-22.8</v>
      </c>
      <c r="L35" s="27"/>
      <c r="N35" s="5"/>
    </row>
    <row r="36" spans="1:14">
      <c r="A36" s="124" t="s">
        <v>11</v>
      </c>
      <c r="B36" s="124"/>
      <c r="C36" s="29">
        <v>-26.6</v>
      </c>
      <c r="D36" s="124"/>
      <c r="E36" s="30">
        <v>-23.1</v>
      </c>
      <c r="F36" s="27"/>
      <c r="G36" s="30">
        <v>-22.8</v>
      </c>
      <c r="H36" s="27"/>
      <c r="I36" s="30">
        <v>-20.3</v>
      </c>
      <c r="J36" s="27"/>
      <c r="K36" s="30">
        <v>-19.8</v>
      </c>
      <c r="L36" s="27"/>
      <c r="N36" s="5"/>
    </row>
    <row r="37" spans="1:14">
      <c r="A37" s="141" t="s">
        <v>108</v>
      </c>
      <c r="B37" s="142"/>
      <c r="C37" s="36">
        <f>SUM(C32:C36)</f>
        <v>46.199999999999996</v>
      </c>
      <c r="D37" s="142"/>
      <c r="E37" s="37">
        <v>24.99999999999995</v>
      </c>
      <c r="F37" s="27"/>
      <c r="G37" s="37">
        <v>31.3</v>
      </c>
      <c r="H37" s="27"/>
      <c r="I37" s="37">
        <v>40.999999999999972</v>
      </c>
      <c r="J37" s="27"/>
      <c r="K37" s="37">
        <v>35.999999999999986</v>
      </c>
      <c r="L37" s="27"/>
      <c r="N37" s="5"/>
    </row>
    <row r="38" spans="1:14">
      <c r="A38" s="143"/>
      <c r="B38" s="143"/>
      <c r="C38" s="31"/>
      <c r="D38" s="143"/>
      <c r="E38" s="32"/>
      <c r="F38" s="27"/>
      <c r="G38" s="32"/>
      <c r="H38" s="27"/>
      <c r="I38" s="32"/>
      <c r="J38" s="27"/>
      <c r="K38" s="32"/>
      <c r="L38" s="27"/>
      <c r="N38" s="5"/>
    </row>
    <row r="39" spans="1:14">
      <c r="A39" s="124" t="s">
        <v>105</v>
      </c>
      <c r="B39" s="124"/>
      <c r="C39" s="29">
        <v>-27.1</v>
      </c>
      <c r="D39" s="124"/>
      <c r="E39" s="30">
        <v>-10.199999999999999</v>
      </c>
      <c r="F39" s="27"/>
      <c r="G39" s="30">
        <v>-6.3</v>
      </c>
      <c r="H39" s="27"/>
      <c r="I39" s="30">
        <v>-5.2</v>
      </c>
      <c r="J39" s="27"/>
      <c r="K39" s="30">
        <v>-4.5999999999999996</v>
      </c>
      <c r="L39" s="27"/>
      <c r="N39" s="5"/>
    </row>
    <row r="40" spans="1:14">
      <c r="A40" s="131" t="s">
        <v>102</v>
      </c>
      <c r="B40" s="132"/>
      <c r="C40" s="36">
        <f>SUM(C37:C39)</f>
        <v>19.099999999999994</v>
      </c>
      <c r="D40" s="132"/>
      <c r="E40" s="37">
        <v>14.799999999999951</v>
      </c>
      <c r="F40" s="27"/>
      <c r="G40" s="37">
        <v>25</v>
      </c>
      <c r="H40" s="27"/>
      <c r="I40" s="37">
        <v>35.799999999999969</v>
      </c>
      <c r="J40" s="27"/>
      <c r="K40" s="37">
        <v>31.399999999999984</v>
      </c>
      <c r="L40" s="27"/>
      <c r="N40" s="5"/>
    </row>
    <row r="41" spans="1:14">
      <c r="A41" s="131"/>
      <c r="B41" s="132"/>
      <c r="C41" s="132"/>
      <c r="D41" s="132"/>
      <c r="E41" s="132"/>
      <c r="F41" s="132"/>
      <c r="G41" s="27"/>
      <c r="H41" s="132"/>
      <c r="I41" s="27"/>
      <c r="J41" s="132"/>
      <c r="K41" s="27"/>
      <c r="L41" s="132"/>
      <c r="N41" s="5"/>
    </row>
    <row r="42" spans="1:14">
      <c r="A42" s="144" t="s">
        <v>125</v>
      </c>
      <c r="B42" s="144"/>
      <c r="C42" s="144"/>
      <c r="D42" s="144"/>
      <c r="E42" s="144"/>
      <c r="F42" s="144"/>
      <c r="G42" s="144"/>
      <c r="H42" s="144"/>
      <c r="I42" s="144"/>
      <c r="J42" s="144"/>
      <c r="K42" s="144"/>
      <c r="L42" s="144"/>
    </row>
    <row r="43" spans="1:14">
      <c r="A43" s="144" t="s">
        <v>126</v>
      </c>
      <c r="B43" s="144"/>
      <c r="C43" s="144"/>
      <c r="D43" s="144"/>
      <c r="E43" s="144"/>
      <c r="F43" s="144"/>
      <c r="G43" s="144"/>
      <c r="H43" s="144"/>
      <c r="I43" s="144"/>
      <c r="J43" s="144"/>
      <c r="K43" s="144"/>
      <c r="L43" s="144"/>
    </row>
  </sheetData>
  <mergeCells count="4">
    <mergeCell ref="A1:L1"/>
    <mergeCell ref="A26:L26"/>
    <mergeCell ref="A42:L42"/>
    <mergeCell ref="A43:L43"/>
  </mergeCells>
  <pageMargins left="0.70866141732283472" right="0.70866141732283472" top="0.74803149606299213" bottom="0.74803149606299213" header="0.31496062992125984" footer="0.31496062992125984"/>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P41"/>
  <sheetViews>
    <sheetView zoomScaleNormal="100" workbookViewId="0">
      <selection activeCell="H5" sqref="H5"/>
    </sheetView>
  </sheetViews>
  <sheetFormatPr defaultColWidth="9.1171875" defaultRowHeight="10.35"/>
  <cols>
    <col min="1" max="1" width="42.1171875" style="3" customWidth="1"/>
    <col min="2" max="2" width="1.41015625" style="3" customWidth="1"/>
    <col min="3" max="6" width="8.29296875" style="3" customWidth="1"/>
    <col min="7" max="7" width="1.41015625" style="4" customWidth="1"/>
    <col min="8" max="12" width="8.29296875" style="3" customWidth="1"/>
    <col min="13" max="13" width="1.41015625" style="4" customWidth="1"/>
    <col min="14" max="18" width="8.29296875" style="3" customWidth="1"/>
    <col min="19" max="19" width="1.41015625" style="4" customWidth="1"/>
    <col min="20" max="24" width="8.29296875" style="3" customWidth="1"/>
    <col min="25" max="25" width="1.41015625" style="4" customWidth="1"/>
    <col min="26" max="30" width="8.29296875" style="3" customWidth="1"/>
    <col min="31" max="31" width="1.41015625" style="4" customWidth="1"/>
    <col min="32" max="33" width="9.1171875" style="3"/>
    <col min="34" max="34" width="8.29296875" style="4" customWidth="1"/>
    <col min="35" max="16384" width="9.1171875" style="3"/>
  </cols>
  <sheetData>
    <row r="1" spans="1:42" ht="20">
      <c r="A1" s="145" t="s">
        <v>112</v>
      </c>
      <c r="B1" s="145"/>
      <c r="C1" s="145"/>
      <c r="D1" s="145"/>
      <c r="E1" s="145"/>
      <c r="F1" s="145"/>
      <c r="G1" s="145"/>
      <c r="H1" s="145"/>
      <c r="I1" s="145"/>
      <c r="J1" s="145"/>
      <c r="K1" s="145"/>
      <c r="L1" s="145"/>
      <c r="M1" s="145"/>
      <c r="N1" s="145"/>
      <c r="O1" s="145"/>
      <c r="P1" s="145"/>
      <c r="S1" s="3"/>
      <c r="Y1" s="3"/>
      <c r="AE1" s="3"/>
      <c r="AH1" s="146"/>
    </row>
    <row r="2" spans="1:42">
      <c r="A2" s="4"/>
      <c r="B2" s="4"/>
      <c r="C2" s="4"/>
      <c r="D2" s="4"/>
      <c r="E2" s="4"/>
      <c r="F2" s="4"/>
      <c r="H2" s="4"/>
      <c r="I2" s="4"/>
      <c r="J2" s="4"/>
      <c r="K2" s="4"/>
      <c r="L2" s="4"/>
      <c r="N2" s="4"/>
      <c r="O2" s="4"/>
      <c r="P2" s="4"/>
      <c r="Q2" s="4"/>
      <c r="R2" s="4"/>
      <c r="T2" s="4"/>
      <c r="U2" s="4"/>
      <c r="V2" s="4"/>
      <c r="W2" s="4"/>
      <c r="X2" s="4"/>
      <c r="Z2" s="4"/>
      <c r="AA2" s="4"/>
      <c r="AB2" s="4"/>
      <c r="AC2" s="4"/>
      <c r="AD2" s="4"/>
    </row>
    <row r="3" spans="1:42">
      <c r="A3" s="147"/>
      <c r="B3" s="147"/>
      <c r="C3" s="122">
        <v>2022</v>
      </c>
      <c r="D3" s="122">
        <v>2022</v>
      </c>
      <c r="E3" s="122">
        <v>2022</v>
      </c>
      <c r="F3" s="122"/>
      <c r="G3" s="147"/>
      <c r="H3" s="92">
        <v>2021</v>
      </c>
      <c r="I3" s="92">
        <v>2021</v>
      </c>
      <c r="J3" s="92">
        <v>2021</v>
      </c>
      <c r="K3" s="92">
        <v>2021</v>
      </c>
      <c r="L3" s="92"/>
      <c r="M3" s="148"/>
      <c r="N3" s="92">
        <v>2020</v>
      </c>
      <c r="O3" s="92">
        <v>2020</v>
      </c>
      <c r="P3" s="92">
        <v>2020</v>
      </c>
      <c r="Q3" s="92">
        <v>2020</v>
      </c>
      <c r="R3" s="92"/>
      <c r="S3" s="148"/>
      <c r="T3" s="92">
        <v>2019</v>
      </c>
      <c r="U3" s="92">
        <v>2019</v>
      </c>
      <c r="V3" s="92">
        <v>2019</v>
      </c>
      <c r="W3" s="92">
        <v>2019</v>
      </c>
      <c r="X3" s="92"/>
      <c r="Y3" s="148"/>
      <c r="Z3" s="92">
        <v>2018</v>
      </c>
      <c r="AA3" s="92">
        <v>2018</v>
      </c>
      <c r="AB3" s="92">
        <v>2018</v>
      </c>
      <c r="AC3" s="92">
        <v>2018</v>
      </c>
      <c r="AD3" s="92"/>
      <c r="AE3" s="147"/>
      <c r="AH3" s="92"/>
    </row>
    <row r="4" spans="1:42">
      <c r="A4" s="12" t="s">
        <v>114</v>
      </c>
      <c r="B4" s="147"/>
      <c r="C4" s="15" t="s">
        <v>99</v>
      </c>
      <c r="D4" s="15" t="s">
        <v>5</v>
      </c>
      <c r="E4" s="15" t="s">
        <v>101</v>
      </c>
      <c r="F4" s="15" t="s">
        <v>106</v>
      </c>
      <c r="G4" s="147"/>
      <c r="H4" s="16" t="s">
        <v>99</v>
      </c>
      <c r="I4" s="16" t="s">
        <v>5</v>
      </c>
      <c r="J4" s="16" t="s">
        <v>101</v>
      </c>
      <c r="K4" s="16" t="s">
        <v>100</v>
      </c>
      <c r="L4" s="16" t="s">
        <v>106</v>
      </c>
      <c r="M4" s="148"/>
      <c r="N4" s="16" t="s">
        <v>99</v>
      </c>
      <c r="O4" s="16" t="s">
        <v>5</v>
      </c>
      <c r="P4" s="16" t="s">
        <v>101</v>
      </c>
      <c r="Q4" s="16" t="s">
        <v>100</v>
      </c>
      <c r="R4" s="16" t="s">
        <v>106</v>
      </c>
      <c r="S4" s="148"/>
      <c r="T4" s="16" t="s">
        <v>99</v>
      </c>
      <c r="U4" s="16" t="s">
        <v>5</v>
      </c>
      <c r="V4" s="16" t="s">
        <v>101</v>
      </c>
      <c r="W4" s="16" t="s">
        <v>100</v>
      </c>
      <c r="X4" s="16" t="s">
        <v>106</v>
      </c>
      <c r="Y4" s="148"/>
      <c r="Z4" s="16" t="s">
        <v>99</v>
      </c>
      <c r="AA4" s="16" t="s">
        <v>5</v>
      </c>
      <c r="AB4" s="16" t="s">
        <v>101</v>
      </c>
      <c r="AC4" s="16" t="s">
        <v>100</v>
      </c>
      <c r="AD4" s="16" t="s">
        <v>106</v>
      </c>
      <c r="AE4" s="147"/>
      <c r="AH4" s="21"/>
    </row>
    <row r="5" spans="1:42">
      <c r="A5" s="149" t="s">
        <v>107</v>
      </c>
      <c r="B5" s="149"/>
      <c r="C5" s="29">
        <v>371.6</v>
      </c>
      <c r="D5" s="29">
        <v>397.29999999999995</v>
      </c>
      <c r="E5" s="29">
        <v>450.6</v>
      </c>
      <c r="F5" s="29">
        <v>1219.5</v>
      </c>
      <c r="G5" s="150"/>
      <c r="H5" s="30">
        <v>334</v>
      </c>
      <c r="I5" s="30">
        <v>327.5</v>
      </c>
      <c r="J5" s="30">
        <v>331.9</v>
      </c>
      <c r="K5" s="30">
        <v>367.4</v>
      </c>
      <c r="L5" s="30">
        <v>1360.8</v>
      </c>
      <c r="M5" s="150"/>
      <c r="N5" s="30">
        <v>301.60000000000002</v>
      </c>
      <c r="O5" s="30">
        <v>305.7</v>
      </c>
      <c r="P5" s="30">
        <v>287.2</v>
      </c>
      <c r="Q5" s="30">
        <v>343.3</v>
      </c>
      <c r="R5" s="30">
        <v>1237.8</v>
      </c>
      <c r="S5" s="150"/>
      <c r="T5" s="30">
        <v>324.60000000000002</v>
      </c>
      <c r="U5" s="30">
        <v>326.5</v>
      </c>
      <c r="V5" s="30">
        <v>312.5</v>
      </c>
      <c r="W5" s="30">
        <v>320.10000000000002</v>
      </c>
      <c r="X5" s="30">
        <v>1283.7</v>
      </c>
      <c r="Y5" s="150"/>
      <c r="Z5" s="30">
        <v>288.39999999999998</v>
      </c>
      <c r="AA5" s="30">
        <v>296.7</v>
      </c>
      <c r="AB5" s="30">
        <v>282</v>
      </c>
      <c r="AC5" s="30">
        <v>330.8</v>
      </c>
      <c r="AD5" s="30">
        <v>1197.9000000000001</v>
      </c>
      <c r="AE5" s="151"/>
      <c r="AH5" s="32" t="s">
        <v>116</v>
      </c>
      <c r="AJ5" s="152"/>
      <c r="AL5" s="152"/>
      <c r="AN5" s="152"/>
      <c r="AP5" s="152"/>
    </row>
    <row r="6" spans="1:42">
      <c r="A6" s="150" t="s">
        <v>7</v>
      </c>
      <c r="B6" s="150"/>
      <c r="C6" s="29">
        <v>-237.9</v>
      </c>
      <c r="D6" s="29">
        <v>-265.5</v>
      </c>
      <c r="E6" s="29">
        <v>-301.89999999999998</v>
      </c>
      <c r="F6" s="29">
        <v>-805.3</v>
      </c>
      <c r="G6" s="150"/>
      <c r="H6" s="30">
        <v>-212.2</v>
      </c>
      <c r="I6" s="30">
        <v>-210</v>
      </c>
      <c r="J6" s="30">
        <v>-209</v>
      </c>
      <c r="K6" s="30">
        <v>-235.80000000000007</v>
      </c>
      <c r="L6" s="30">
        <v>-867.00000000000011</v>
      </c>
      <c r="M6" s="150"/>
      <c r="N6" s="30">
        <v>-194.3</v>
      </c>
      <c r="O6" s="30">
        <v>-191.5</v>
      </c>
      <c r="P6" s="30">
        <v>-174.7</v>
      </c>
      <c r="Q6" s="30">
        <v>-217.9</v>
      </c>
      <c r="R6" s="30">
        <v>-778.4</v>
      </c>
      <c r="S6" s="150"/>
      <c r="T6" s="30">
        <v>-199.2</v>
      </c>
      <c r="U6" s="30">
        <v>-196.3</v>
      </c>
      <c r="V6" s="30">
        <v>-193</v>
      </c>
      <c r="W6" s="30">
        <v>-204.1</v>
      </c>
      <c r="X6" s="30">
        <v>-792.6</v>
      </c>
      <c r="Y6" s="150"/>
      <c r="Z6" s="30">
        <v>-176.9</v>
      </c>
      <c r="AA6" s="30">
        <v>-181.7</v>
      </c>
      <c r="AB6" s="30">
        <v>-171.3</v>
      </c>
      <c r="AC6" s="30">
        <v>-205.2</v>
      </c>
      <c r="AD6" s="30">
        <v>-735.1</v>
      </c>
      <c r="AE6" s="151"/>
      <c r="AH6" s="32"/>
      <c r="AJ6" s="152"/>
      <c r="AL6" s="152"/>
      <c r="AN6" s="152"/>
      <c r="AP6" s="152"/>
    </row>
    <row r="7" spans="1:42">
      <c r="A7" s="153" t="s">
        <v>8</v>
      </c>
      <c r="B7" s="153"/>
      <c r="C7" s="36">
        <v>133.69999999999999</v>
      </c>
      <c r="D7" s="36">
        <v>131.80000000000001</v>
      </c>
      <c r="E7" s="36">
        <v>148.70000000000005</v>
      </c>
      <c r="F7" s="36">
        <v>414.20000000000005</v>
      </c>
      <c r="G7" s="154"/>
      <c r="H7" s="37">
        <v>121.8</v>
      </c>
      <c r="I7" s="37">
        <v>117.5</v>
      </c>
      <c r="J7" s="37">
        <v>122.9</v>
      </c>
      <c r="K7" s="37">
        <v>131.60000000000002</v>
      </c>
      <c r="L7" s="37">
        <v>493.80000000000007</v>
      </c>
      <c r="M7" s="154"/>
      <c r="N7" s="37">
        <v>107.3</v>
      </c>
      <c r="O7" s="37">
        <v>114.2</v>
      </c>
      <c r="P7" s="37">
        <v>112.5</v>
      </c>
      <c r="Q7" s="37">
        <v>125.4</v>
      </c>
      <c r="R7" s="37">
        <v>459.4</v>
      </c>
      <c r="S7" s="154"/>
      <c r="T7" s="37">
        <v>125.4</v>
      </c>
      <c r="U7" s="37">
        <v>130.19999999999999</v>
      </c>
      <c r="V7" s="37">
        <v>119.5</v>
      </c>
      <c r="W7" s="37">
        <v>116</v>
      </c>
      <c r="X7" s="37">
        <v>491.1</v>
      </c>
      <c r="Y7" s="154"/>
      <c r="Z7" s="37">
        <v>111.5</v>
      </c>
      <c r="AA7" s="37">
        <v>115</v>
      </c>
      <c r="AB7" s="37">
        <v>110.7</v>
      </c>
      <c r="AC7" s="37">
        <v>125.6</v>
      </c>
      <c r="AD7" s="37">
        <v>462.8</v>
      </c>
      <c r="AE7" s="23"/>
      <c r="AH7" s="27"/>
      <c r="AJ7" s="152"/>
      <c r="AL7" s="152"/>
      <c r="AN7" s="152"/>
      <c r="AP7" s="152"/>
    </row>
    <row r="8" spans="1:42">
      <c r="A8" s="155"/>
      <c r="B8" s="155"/>
      <c r="C8" s="128"/>
      <c r="D8" s="128"/>
      <c r="E8" s="128"/>
      <c r="F8" s="128"/>
      <c r="G8" s="155"/>
      <c r="H8" s="68"/>
      <c r="I8" s="68"/>
      <c r="J8" s="68"/>
      <c r="K8" s="129"/>
      <c r="L8" s="129"/>
      <c r="M8" s="156"/>
      <c r="N8" s="68"/>
      <c r="O8" s="68"/>
      <c r="P8" s="68"/>
      <c r="Q8" s="68"/>
      <c r="R8" s="68"/>
      <c r="S8" s="156"/>
      <c r="T8" s="68"/>
      <c r="U8" s="68"/>
      <c r="V8" s="68"/>
      <c r="W8" s="68"/>
      <c r="X8" s="68"/>
      <c r="Y8" s="156"/>
      <c r="Z8" s="68"/>
      <c r="AA8" s="68"/>
      <c r="AB8" s="68"/>
      <c r="AC8" s="68"/>
      <c r="AD8" s="68"/>
      <c r="AE8" s="157"/>
      <c r="AH8" s="69"/>
      <c r="AL8" s="152"/>
      <c r="AN8" s="152"/>
    </row>
    <row r="9" spans="1:42">
      <c r="A9" s="150" t="s">
        <v>9</v>
      </c>
      <c r="B9" s="150"/>
      <c r="C9" s="31">
        <v>-54.1</v>
      </c>
      <c r="D9" s="31">
        <v>-58.6</v>
      </c>
      <c r="E9" s="31">
        <v>-63.5</v>
      </c>
      <c r="F9" s="31">
        <v>-176.2</v>
      </c>
      <c r="G9" s="150"/>
      <c r="H9" s="32">
        <v>-42.6</v>
      </c>
      <c r="I9" s="32">
        <v>-42.3</v>
      </c>
      <c r="J9" s="32">
        <v>-47.2</v>
      </c>
      <c r="K9" s="32">
        <v>-48.300000000000011</v>
      </c>
      <c r="L9" s="32">
        <v>-180.40000000000003</v>
      </c>
      <c r="M9" s="150"/>
      <c r="N9" s="32">
        <v>-42.1</v>
      </c>
      <c r="O9" s="32">
        <v>-34.5</v>
      </c>
      <c r="P9" s="32">
        <v>-32.799999999999997</v>
      </c>
      <c r="Q9" s="32">
        <v>-39.200000000000003</v>
      </c>
      <c r="R9" s="32">
        <v>-148.6</v>
      </c>
      <c r="S9" s="150"/>
      <c r="T9" s="32">
        <v>-39</v>
      </c>
      <c r="U9" s="32">
        <v>-41.3</v>
      </c>
      <c r="V9" s="32">
        <v>-37.200000000000003</v>
      </c>
      <c r="W9" s="32">
        <v>-41.7</v>
      </c>
      <c r="X9" s="32">
        <v>-159.19999999999999</v>
      </c>
      <c r="Y9" s="150"/>
      <c r="Z9" s="32">
        <v>-34.200000000000003</v>
      </c>
      <c r="AA9" s="32">
        <v>-35</v>
      </c>
      <c r="AB9" s="32">
        <v>-33.6</v>
      </c>
      <c r="AC9" s="32">
        <v>-37.200000000000003</v>
      </c>
      <c r="AD9" s="32">
        <v>-140</v>
      </c>
      <c r="AE9" s="151"/>
      <c r="AH9" s="32"/>
      <c r="AJ9" s="152"/>
      <c r="AL9" s="152"/>
      <c r="AN9" s="152"/>
      <c r="AP9" s="152"/>
    </row>
    <row r="10" spans="1:42">
      <c r="A10" s="150" t="s">
        <v>10</v>
      </c>
      <c r="B10" s="150"/>
      <c r="C10" s="31">
        <v>-30.5</v>
      </c>
      <c r="D10" s="31">
        <v>-33.599999999999994</v>
      </c>
      <c r="E10" s="31">
        <v>-36.9</v>
      </c>
      <c r="F10" s="31">
        <v>-101</v>
      </c>
      <c r="G10" s="150"/>
      <c r="H10" s="32">
        <v>-26.9</v>
      </c>
      <c r="I10" s="32">
        <v>-20.399999999999999</v>
      </c>
      <c r="J10" s="32">
        <v>-22.9</v>
      </c>
      <c r="K10" s="32">
        <v>-26</v>
      </c>
      <c r="L10" s="32">
        <v>-96.199999999999989</v>
      </c>
      <c r="M10" s="150"/>
      <c r="N10" s="32">
        <v>-24</v>
      </c>
      <c r="O10" s="32">
        <v>-18.7</v>
      </c>
      <c r="P10" s="32">
        <v>-21.4</v>
      </c>
      <c r="Q10" s="32">
        <v>-23.7</v>
      </c>
      <c r="R10" s="32">
        <v>-87.8</v>
      </c>
      <c r="S10" s="150"/>
      <c r="T10" s="32">
        <v>-20.100000000000001</v>
      </c>
      <c r="U10" s="32">
        <v>-20.6</v>
      </c>
      <c r="V10" s="32">
        <v>-20.2</v>
      </c>
      <c r="W10" s="32">
        <v>-22.5</v>
      </c>
      <c r="X10" s="32">
        <v>-83.4</v>
      </c>
      <c r="Y10" s="150"/>
      <c r="Z10" s="32">
        <v>-17.7</v>
      </c>
      <c r="AA10" s="32">
        <v>-21.7</v>
      </c>
      <c r="AB10" s="32">
        <v>-20.399999999999999</v>
      </c>
      <c r="AC10" s="32">
        <v>-25.4</v>
      </c>
      <c r="AD10" s="32">
        <v>-85.2</v>
      </c>
      <c r="AE10" s="151"/>
      <c r="AH10" s="32"/>
      <c r="AJ10" s="152"/>
      <c r="AL10" s="152"/>
      <c r="AN10" s="152"/>
      <c r="AP10" s="152"/>
    </row>
    <row r="11" spans="1:42">
      <c r="A11" s="150" t="s">
        <v>11</v>
      </c>
      <c r="B11" s="150"/>
      <c r="C11" s="31">
        <v>-24.1</v>
      </c>
      <c r="D11" s="31">
        <v>-24.799999999999997</v>
      </c>
      <c r="E11" s="31">
        <v>-29.2</v>
      </c>
      <c r="F11" s="31">
        <v>-78.099999999999994</v>
      </c>
      <c r="G11" s="150"/>
      <c r="H11" s="32">
        <v>-22.2</v>
      </c>
      <c r="I11" s="32">
        <v>-21.8</v>
      </c>
      <c r="J11" s="32">
        <v>-21.4</v>
      </c>
      <c r="K11" s="32">
        <v>-21.5</v>
      </c>
      <c r="L11" s="32">
        <v>-86.9</v>
      </c>
      <c r="M11" s="150"/>
      <c r="N11" s="32">
        <v>-18.399999999999999</v>
      </c>
      <c r="O11" s="32">
        <v>-18.600000000000001</v>
      </c>
      <c r="P11" s="32">
        <v>-16.899999999999999</v>
      </c>
      <c r="Q11" s="32">
        <v>-19.399999999999999</v>
      </c>
      <c r="R11" s="32">
        <v>-73.3</v>
      </c>
      <c r="S11" s="150"/>
      <c r="T11" s="32">
        <v>-21.4</v>
      </c>
      <c r="U11" s="32">
        <v>-21.4</v>
      </c>
      <c r="V11" s="32">
        <v>-20.5</v>
      </c>
      <c r="W11" s="32">
        <v>-22.6</v>
      </c>
      <c r="X11" s="32">
        <v>-85.9</v>
      </c>
      <c r="Y11" s="150"/>
      <c r="Z11" s="32">
        <v>-18.100000000000001</v>
      </c>
      <c r="AA11" s="32">
        <v>-17.399999999999999</v>
      </c>
      <c r="AB11" s="32">
        <v>-19.100000000000001</v>
      </c>
      <c r="AC11" s="32">
        <v>-22.1</v>
      </c>
      <c r="AD11" s="32">
        <v>-76.7</v>
      </c>
      <c r="AE11" s="151"/>
      <c r="AF11" s="158"/>
      <c r="AH11" s="32"/>
      <c r="AJ11" s="152"/>
      <c r="AL11" s="152"/>
      <c r="AN11" s="152"/>
      <c r="AP11" s="152"/>
    </row>
    <row r="12" spans="1:42">
      <c r="A12" s="159" t="s">
        <v>102</v>
      </c>
      <c r="B12" s="159"/>
      <c r="C12" s="36">
        <v>25</v>
      </c>
      <c r="D12" s="36">
        <v>14.799999999999997</v>
      </c>
      <c r="E12" s="36">
        <v>19.100000000000048</v>
      </c>
      <c r="F12" s="36">
        <v>58.900000000000048</v>
      </c>
      <c r="G12" s="160"/>
      <c r="H12" s="37">
        <v>30.1</v>
      </c>
      <c r="I12" s="37">
        <v>33</v>
      </c>
      <c r="J12" s="37">
        <v>31.4</v>
      </c>
      <c r="K12" s="37">
        <v>35.800000000000011</v>
      </c>
      <c r="L12" s="37">
        <v>130.30000000000001</v>
      </c>
      <c r="M12" s="154"/>
      <c r="N12" s="37">
        <v>22.8</v>
      </c>
      <c r="O12" s="37">
        <v>42.4</v>
      </c>
      <c r="P12" s="37">
        <v>41.4</v>
      </c>
      <c r="Q12" s="37">
        <v>43.1</v>
      </c>
      <c r="R12" s="37">
        <v>149.69999999999999</v>
      </c>
      <c r="S12" s="154"/>
      <c r="T12" s="37">
        <v>44.9</v>
      </c>
      <c r="U12" s="37">
        <v>46.9</v>
      </c>
      <c r="V12" s="37">
        <v>41.6</v>
      </c>
      <c r="W12" s="37">
        <v>29.2</v>
      </c>
      <c r="X12" s="37">
        <v>162.6</v>
      </c>
      <c r="Y12" s="154"/>
      <c r="Z12" s="37">
        <v>41.5</v>
      </c>
      <c r="AA12" s="37">
        <v>40.9</v>
      </c>
      <c r="AB12" s="37">
        <v>37.6</v>
      </c>
      <c r="AC12" s="37">
        <v>40.9</v>
      </c>
      <c r="AD12" s="37">
        <v>160.9</v>
      </c>
      <c r="AE12" s="161"/>
      <c r="AH12" s="27"/>
      <c r="AJ12" s="152"/>
      <c r="AL12" s="152"/>
      <c r="AN12" s="152"/>
      <c r="AP12" s="152"/>
    </row>
    <row r="13" spans="1:42">
      <c r="A13" s="155"/>
      <c r="B13" s="155"/>
      <c r="C13" s="133"/>
      <c r="D13" s="133"/>
      <c r="E13" s="133"/>
      <c r="F13" s="133"/>
      <c r="G13" s="155"/>
      <c r="H13" s="68"/>
      <c r="I13" s="68"/>
      <c r="J13" s="68"/>
      <c r="K13" s="129"/>
      <c r="L13" s="129"/>
      <c r="M13" s="156"/>
      <c r="N13" s="68"/>
      <c r="O13" s="68"/>
      <c r="P13" s="68"/>
      <c r="Q13" s="68"/>
      <c r="R13" s="68"/>
      <c r="S13" s="156"/>
      <c r="T13" s="68"/>
      <c r="U13" s="68"/>
      <c r="V13" s="68"/>
      <c r="W13" s="68"/>
      <c r="X13" s="68"/>
      <c r="Y13" s="156"/>
      <c r="Z13" s="68"/>
      <c r="AA13" s="68"/>
      <c r="AB13" s="68"/>
      <c r="AC13" s="68"/>
      <c r="AD13" s="68"/>
      <c r="AE13" s="157"/>
      <c r="AH13" s="69"/>
      <c r="AL13" s="152"/>
      <c r="AN13" s="152"/>
      <c r="AP13" s="152"/>
    </row>
    <row r="14" spans="1:42">
      <c r="A14" s="150" t="s">
        <v>15</v>
      </c>
      <c r="B14" s="150"/>
      <c r="C14" s="29">
        <v>3.4</v>
      </c>
      <c r="D14" s="29">
        <v>-1.9000000000000004</v>
      </c>
      <c r="E14" s="29">
        <v>1.1000000000000001</v>
      </c>
      <c r="F14" s="29">
        <v>2.5999999999999996</v>
      </c>
      <c r="G14" s="150"/>
      <c r="H14" s="30">
        <v>-4.4000000000000004</v>
      </c>
      <c r="I14" s="30">
        <v>-1.9</v>
      </c>
      <c r="J14" s="30">
        <v>-2.1</v>
      </c>
      <c r="K14" s="30">
        <v>-0.30000000000000177</v>
      </c>
      <c r="L14" s="30">
        <v>-8.7000000000000028</v>
      </c>
      <c r="M14" s="150"/>
      <c r="N14" s="30">
        <v>-5</v>
      </c>
      <c r="O14" s="30">
        <v>-5.3</v>
      </c>
      <c r="P14" s="30">
        <v>-3.2</v>
      </c>
      <c r="Q14" s="30">
        <v>-4.9000000000000004</v>
      </c>
      <c r="R14" s="30">
        <v>-18.399999999999999</v>
      </c>
      <c r="S14" s="150"/>
      <c r="T14" s="30">
        <v>-3.8</v>
      </c>
      <c r="U14" s="30">
        <v>-2.5</v>
      </c>
      <c r="V14" s="30">
        <v>-2</v>
      </c>
      <c r="W14" s="30">
        <v>-12.4</v>
      </c>
      <c r="X14" s="30">
        <v>-20.7</v>
      </c>
      <c r="Y14" s="150"/>
      <c r="Z14" s="30">
        <v>-6</v>
      </c>
      <c r="AA14" s="30">
        <v>-3.1</v>
      </c>
      <c r="AB14" s="30">
        <v>-2.9</v>
      </c>
      <c r="AC14" s="30">
        <v>-2.9</v>
      </c>
      <c r="AD14" s="30">
        <v>-14.9</v>
      </c>
      <c r="AE14" s="151"/>
      <c r="AH14" s="32"/>
      <c r="AJ14" s="152"/>
      <c r="AL14" s="152"/>
      <c r="AN14" s="152"/>
      <c r="AO14" s="162"/>
      <c r="AP14" s="152"/>
    </row>
    <row r="15" spans="1:42">
      <c r="A15" s="150" t="s">
        <v>16</v>
      </c>
      <c r="B15" s="150"/>
      <c r="C15" s="29">
        <v>-0.8</v>
      </c>
      <c r="D15" s="29">
        <v>-0.8</v>
      </c>
      <c r="E15" s="29">
        <v>-9.9999999999999201E-2</v>
      </c>
      <c r="F15" s="29">
        <v>-1.6999999999999993</v>
      </c>
      <c r="G15" s="150"/>
      <c r="H15" s="30">
        <v>-0.1</v>
      </c>
      <c r="I15" s="30">
        <v>-0.4</v>
      </c>
      <c r="J15" s="30">
        <v>1E-4</v>
      </c>
      <c r="K15" s="30">
        <v>-0.40001000000000003</v>
      </c>
      <c r="L15" s="30">
        <v>-0.89990999999999999</v>
      </c>
      <c r="M15" s="150"/>
      <c r="N15" s="30">
        <v>1.0000000000000001E-5</v>
      </c>
      <c r="O15" s="30">
        <v>0.1</v>
      </c>
      <c r="P15" s="30">
        <v>-0.1</v>
      </c>
      <c r="Q15" s="30">
        <v>0.3</v>
      </c>
      <c r="R15" s="30">
        <v>0.3</v>
      </c>
      <c r="S15" s="150"/>
      <c r="T15" s="30">
        <v>0</v>
      </c>
      <c r="U15" s="30">
        <v>1.0000000000000001E-5</v>
      </c>
      <c r="V15" s="30">
        <v>-1.0000000000000001E-5</v>
      </c>
      <c r="W15" s="30">
        <v>-0.1</v>
      </c>
      <c r="X15" s="30">
        <v>-0.1</v>
      </c>
      <c r="Y15" s="150"/>
      <c r="Z15" s="30">
        <v>0</v>
      </c>
      <c r="AA15" s="30">
        <v>0</v>
      </c>
      <c r="AB15" s="30">
        <v>0</v>
      </c>
      <c r="AC15" s="30">
        <v>0</v>
      </c>
      <c r="AD15" s="30">
        <v>0</v>
      </c>
      <c r="AE15" s="151"/>
      <c r="AH15" s="32"/>
      <c r="AJ15" s="152"/>
      <c r="AL15" s="152"/>
      <c r="AM15" s="162"/>
      <c r="AN15" s="152"/>
      <c r="AO15" s="162"/>
      <c r="AP15" s="152"/>
    </row>
    <row r="16" spans="1:42">
      <c r="A16" s="150" t="s">
        <v>121</v>
      </c>
      <c r="B16" s="150"/>
      <c r="C16" s="29">
        <v>0</v>
      </c>
      <c r="D16" s="29">
        <v>0</v>
      </c>
      <c r="E16" s="29">
        <v>-7</v>
      </c>
      <c r="F16" s="29">
        <v>-7</v>
      </c>
      <c r="G16" s="150"/>
      <c r="H16" s="30">
        <v>0</v>
      </c>
      <c r="I16" s="30">
        <v>0</v>
      </c>
      <c r="J16" s="30">
        <v>0</v>
      </c>
      <c r="K16" s="30">
        <v>0</v>
      </c>
      <c r="L16" s="30">
        <v>0</v>
      </c>
      <c r="M16" s="150"/>
      <c r="N16" s="30">
        <v>0</v>
      </c>
      <c r="O16" s="30">
        <v>0</v>
      </c>
      <c r="P16" s="30">
        <v>0</v>
      </c>
      <c r="Q16" s="30">
        <v>0</v>
      </c>
      <c r="R16" s="30">
        <v>0</v>
      </c>
      <c r="S16" s="150"/>
      <c r="T16" s="30">
        <v>0</v>
      </c>
      <c r="U16" s="30">
        <v>0</v>
      </c>
      <c r="V16" s="30">
        <v>0</v>
      </c>
      <c r="W16" s="30">
        <v>0</v>
      </c>
      <c r="X16" s="30">
        <v>0</v>
      </c>
      <c r="Y16" s="150"/>
      <c r="Z16" s="30">
        <v>0</v>
      </c>
      <c r="AA16" s="30">
        <v>0</v>
      </c>
      <c r="AB16" s="30">
        <v>0</v>
      </c>
      <c r="AC16" s="30">
        <v>0</v>
      </c>
      <c r="AD16" s="30">
        <v>0</v>
      </c>
      <c r="AE16" s="151"/>
      <c r="AH16" s="32"/>
      <c r="AJ16" s="152"/>
      <c r="AL16" s="152"/>
      <c r="AM16" s="162"/>
      <c r="AN16" s="152"/>
      <c r="AO16" s="162"/>
      <c r="AP16" s="152"/>
    </row>
    <row r="17" spans="1:42">
      <c r="A17" s="159" t="s">
        <v>17</v>
      </c>
      <c r="B17" s="159"/>
      <c r="C17" s="36">
        <v>27.599999999999998</v>
      </c>
      <c r="D17" s="36">
        <v>12.099999999999996</v>
      </c>
      <c r="E17" s="36">
        <v>13.100000000000051</v>
      </c>
      <c r="F17" s="36">
        <v>52.800000000000047</v>
      </c>
      <c r="G17" s="160"/>
      <c r="H17" s="37">
        <v>25.6</v>
      </c>
      <c r="I17" s="37">
        <v>30.7</v>
      </c>
      <c r="J17" s="37">
        <v>29.3</v>
      </c>
      <c r="K17" s="37">
        <v>35.100000000000009</v>
      </c>
      <c r="L17" s="37">
        <v>120.7</v>
      </c>
      <c r="M17" s="154"/>
      <c r="N17" s="37">
        <v>17.8</v>
      </c>
      <c r="O17" s="37">
        <v>37.200000000000003</v>
      </c>
      <c r="P17" s="37">
        <v>38.1</v>
      </c>
      <c r="Q17" s="37">
        <v>38.5</v>
      </c>
      <c r="R17" s="37">
        <v>131.6</v>
      </c>
      <c r="S17" s="154"/>
      <c r="T17" s="37">
        <v>41.1</v>
      </c>
      <c r="U17" s="37">
        <v>44.4</v>
      </c>
      <c r="V17" s="37">
        <v>39.6</v>
      </c>
      <c r="W17" s="37">
        <v>16.7</v>
      </c>
      <c r="X17" s="37">
        <v>141.80000000000001</v>
      </c>
      <c r="Y17" s="154"/>
      <c r="Z17" s="37">
        <v>35.5</v>
      </c>
      <c r="AA17" s="37">
        <v>37.799999999999997</v>
      </c>
      <c r="AB17" s="37">
        <v>34.700000000000003</v>
      </c>
      <c r="AC17" s="37">
        <v>38</v>
      </c>
      <c r="AD17" s="37">
        <v>146</v>
      </c>
      <c r="AE17" s="161"/>
      <c r="AH17" s="27"/>
      <c r="AJ17" s="152"/>
      <c r="AL17" s="152"/>
      <c r="AN17" s="152"/>
      <c r="AP17" s="152"/>
    </row>
    <row r="18" spans="1:42">
      <c r="A18" s="155"/>
      <c r="B18" s="155"/>
      <c r="C18" s="134"/>
      <c r="D18" s="134"/>
      <c r="E18" s="134"/>
      <c r="F18" s="134"/>
      <c r="G18" s="155"/>
      <c r="H18" s="68"/>
      <c r="I18" s="68"/>
      <c r="J18" s="68"/>
      <c r="K18" s="32"/>
      <c r="L18" s="32"/>
      <c r="M18" s="156"/>
      <c r="N18" s="68"/>
      <c r="O18" s="68"/>
      <c r="P18" s="68"/>
      <c r="Q18" s="68"/>
      <c r="R18" s="68"/>
      <c r="S18" s="156"/>
      <c r="T18" s="68"/>
      <c r="U18" s="68"/>
      <c r="V18" s="68"/>
      <c r="W18" s="68"/>
      <c r="X18" s="68"/>
      <c r="Y18" s="156"/>
      <c r="Z18" s="68"/>
      <c r="AA18" s="68"/>
      <c r="AB18" s="68"/>
      <c r="AC18" s="68"/>
      <c r="AD18" s="68"/>
      <c r="AE18" s="157"/>
      <c r="AH18" s="69"/>
      <c r="AL18" s="152"/>
      <c r="AN18" s="152"/>
      <c r="AP18" s="152"/>
    </row>
    <row r="19" spans="1:42">
      <c r="A19" s="150" t="s">
        <v>18</v>
      </c>
      <c r="B19" s="150"/>
      <c r="C19" s="29">
        <v>-5.9</v>
      </c>
      <c r="D19" s="29">
        <v>-2.5</v>
      </c>
      <c r="E19" s="29">
        <v>-4.1999999999999993</v>
      </c>
      <c r="F19" s="29">
        <v>-12.6</v>
      </c>
      <c r="G19" s="150"/>
      <c r="H19" s="30">
        <v>-4.4000000000000004</v>
      </c>
      <c r="I19" s="30">
        <v>-7.4</v>
      </c>
      <c r="J19" s="30">
        <v>-6.1</v>
      </c>
      <c r="K19" s="30">
        <v>-6.6000000000000014</v>
      </c>
      <c r="L19" s="30">
        <v>-24.5</v>
      </c>
      <c r="M19" s="150"/>
      <c r="N19" s="30">
        <v>-4.4000000000000004</v>
      </c>
      <c r="O19" s="30">
        <v>-6.5</v>
      </c>
      <c r="P19" s="30">
        <v>-8.6999999999999993</v>
      </c>
      <c r="Q19" s="30">
        <v>-9.4</v>
      </c>
      <c r="R19" s="30">
        <v>-29</v>
      </c>
      <c r="S19" s="150"/>
      <c r="T19" s="30">
        <v>-8.9</v>
      </c>
      <c r="U19" s="30">
        <v>-10.1</v>
      </c>
      <c r="V19" s="30">
        <v>-6.2</v>
      </c>
      <c r="W19" s="30">
        <v>-6.5</v>
      </c>
      <c r="X19" s="30">
        <v>-31.7</v>
      </c>
      <c r="Y19" s="150"/>
      <c r="Z19" s="30">
        <v>-7.2</v>
      </c>
      <c r="AA19" s="30">
        <v>-8.3000000000000007</v>
      </c>
      <c r="AB19" s="30">
        <v>-8</v>
      </c>
      <c r="AC19" s="30">
        <v>-1.0000000000000001E-5</v>
      </c>
      <c r="AD19" s="30">
        <v>-23.5</v>
      </c>
      <c r="AE19" s="151"/>
      <c r="AH19" s="32"/>
      <c r="AJ19" s="152"/>
      <c r="AL19" s="152"/>
      <c r="AN19" s="152"/>
      <c r="AP19" s="152"/>
    </row>
    <row r="20" spans="1:42">
      <c r="A20" s="159" t="s">
        <v>103</v>
      </c>
      <c r="B20" s="159"/>
      <c r="C20" s="36">
        <v>21.7</v>
      </c>
      <c r="D20" s="36">
        <v>9.6000000000000014</v>
      </c>
      <c r="E20" s="36">
        <v>8.9000000000000519</v>
      </c>
      <c r="F20" s="36">
        <v>40.200000000000053</v>
      </c>
      <c r="G20" s="160"/>
      <c r="H20" s="37">
        <v>21.2</v>
      </c>
      <c r="I20" s="37">
        <v>23.3</v>
      </c>
      <c r="J20" s="37">
        <v>23.2</v>
      </c>
      <c r="K20" s="37">
        <v>28.5</v>
      </c>
      <c r="L20" s="37">
        <v>96.2</v>
      </c>
      <c r="M20" s="154"/>
      <c r="N20" s="37">
        <v>13.4</v>
      </c>
      <c r="O20" s="37">
        <v>30.7</v>
      </c>
      <c r="P20" s="37">
        <v>29.4</v>
      </c>
      <c r="Q20" s="37">
        <v>29.1</v>
      </c>
      <c r="R20" s="37">
        <v>102.6</v>
      </c>
      <c r="S20" s="154"/>
      <c r="T20" s="37">
        <v>32.200000000000003</v>
      </c>
      <c r="U20" s="37">
        <v>34.299999999999997</v>
      </c>
      <c r="V20" s="37">
        <v>33.4</v>
      </c>
      <c r="W20" s="37">
        <v>10.199999999999999</v>
      </c>
      <c r="X20" s="37">
        <v>110.1</v>
      </c>
      <c r="Y20" s="154"/>
      <c r="Z20" s="37">
        <v>28.3</v>
      </c>
      <c r="AA20" s="37">
        <v>29.5</v>
      </c>
      <c r="AB20" s="37">
        <v>26.7</v>
      </c>
      <c r="AC20" s="37">
        <v>38</v>
      </c>
      <c r="AD20" s="37">
        <v>122.5</v>
      </c>
      <c r="AE20" s="161"/>
      <c r="AH20" s="27"/>
      <c r="AJ20" s="152"/>
      <c r="AL20" s="152"/>
      <c r="AN20" s="152"/>
      <c r="AP20" s="152"/>
    </row>
    <row r="21" spans="1:42">
      <c r="A21" s="155"/>
      <c r="B21" s="155"/>
      <c r="C21" s="135"/>
      <c r="D21" s="135"/>
      <c r="E21" s="135"/>
      <c r="F21" s="135"/>
      <c r="G21" s="155"/>
      <c r="H21" s="68"/>
      <c r="I21" s="68"/>
      <c r="J21" s="68"/>
      <c r="K21" s="68"/>
      <c r="L21" s="68"/>
      <c r="M21" s="156"/>
      <c r="N21" s="68"/>
      <c r="O21" s="68"/>
      <c r="P21" s="68"/>
      <c r="Q21" s="68"/>
      <c r="R21" s="68"/>
      <c r="S21" s="156"/>
      <c r="T21" s="68"/>
      <c r="U21" s="68"/>
      <c r="V21" s="68"/>
      <c r="W21" s="68"/>
      <c r="X21" s="68"/>
      <c r="Y21" s="156"/>
      <c r="Z21" s="68"/>
      <c r="AA21" s="68"/>
      <c r="AB21" s="68"/>
      <c r="AC21" s="68"/>
      <c r="AD21" s="68"/>
      <c r="AE21" s="157"/>
      <c r="AH21" s="69"/>
      <c r="AL21" s="152"/>
      <c r="AN21" s="152"/>
      <c r="AP21" s="152"/>
    </row>
    <row r="22" spans="1:42">
      <c r="A22" s="163" t="s">
        <v>104</v>
      </c>
      <c r="B22" s="163"/>
      <c r="C22" s="114">
        <v>41.6</v>
      </c>
      <c r="D22" s="114">
        <v>33.399999999999991</v>
      </c>
      <c r="E22" s="114">
        <v>40.700000000000003</v>
      </c>
      <c r="F22" s="114">
        <v>115.7</v>
      </c>
      <c r="G22" s="164"/>
      <c r="H22" s="119">
        <v>47.3</v>
      </c>
      <c r="I22" s="119">
        <v>49.8</v>
      </c>
      <c r="J22" s="119">
        <v>48</v>
      </c>
      <c r="K22" s="119">
        <v>53.8</v>
      </c>
      <c r="L22" s="119">
        <v>198.89999999999998</v>
      </c>
      <c r="M22" s="164"/>
      <c r="N22" s="119">
        <v>37.6</v>
      </c>
      <c r="O22" s="119">
        <v>56.9</v>
      </c>
      <c r="P22" s="119">
        <v>55.7</v>
      </c>
      <c r="Q22" s="119">
        <v>62.3</v>
      </c>
      <c r="R22" s="119">
        <v>212.5</v>
      </c>
      <c r="S22" s="164"/>
      <c r="T22" s="119">
        <v>59.1</v>
      </c>
      <c r="U22" s="119">
        <v>61.1</v>
      </c>
      <c r="V22" s="119">
        <v>56.4</v>
      </c>
      <c r="W22" s="119">
        <v>43.7</v>
      </c>
      <c r="X22" s="119">
        <v>220.3</v>
      </c>
      <c r="Y22" s="164"/>
      <c r="Z22" s="119">
        <v>55.3</v>
      </c>
      <c r="AA22" s="119">
        <v>53.9</v>
      </c>
      <c r="AB22" s="119">
        <v>50</v>
      </c>
      <c r="AC22" s="119">
        <v>56.3</v>
      </c>
      <c r="AD22" s="119">
        <v>215.5</v>
      </c>
      <c r="AE22" s="165"/>
      <c r="AH22" s="27"/>
      <c r="AJ22" s="152"/>
      <c r="AL22" s="152"/>
      <c r="AN22" s="152"/>
      <c r="AP22" s="152"/>
    </row>
    <row r="23" spans="1:42">
      <c r="A23" s="164"/>
      <c r="B23" s="164"/>
      <c r="C23" s="164"/>
      <c r="D23" s="164"/>
      <c r="E23" s="164"/>
      <c r="F23" s="164"/>
      <c r="G23" s="164"/>
      <c r="H23" s="100"/>
      <c r="I23" s="100"/>
      <c r="J23" s="100"/>
      <c r="K23" s="100"/>
      <c r="L23" s="100"/>
      <c r="M23" s="164"/>
      <c r="N23" s="100"/>
      <c r="O23" s="100"/>
      <c r="P23" s="100"/>
      <c r="Q23" s="100"/>
      <c r="R23" s="100"/>
      <c r="S23" s="164"/>
      <c r="T23" s="100"/>
      <c r="U23" s="100"/>
      <c r="V23" s="100"/>
      <c r="W23" s="100"/>
      <c r="X23" s="100"/>
      <c r="Y23" s="164"/>
      <c r="Z23" s="100"/>
      <c r="AA23" s="100"/>
      <c r="AB23" s="100"/>
      <c r="AC23" s="100"/>
      <c r="AD23" s="100"/>
      <c r="AE23" s="165"/>
      <c r="AH23" s="100"/>
    </row>
    <row r="24" spans="1:42">
      <c r="A24" s="5"/>
      <c r="B24" s="5"/>
      <c r="C24" s="5"/>
      <c r="D24" s="5"/>
      <c r="E24" s="5"/>
      <c r="F24" s="5"/>
      <c r="G24" s="166"/>
      <c r="H24" s="5"/>
      <c r="I24" s="5"/>
      <c r="J24" s="5"/>
      <c r="K24" s="5"/>
      <c r="L24" s="5"/>
      <c r="M24" s="166"/>
      <c r="N24" s="5"/>
      <c r="O24" s="5"/>
      <c r="P24" s="5"/>
      <c r="Q24" s="5"/>
      <c r="R24" s="5"/>
      <c r="S24" s="166"/>
      <c r="T24" s="5"/>
      <c r="U24" s="5"/>
      <c r="V24" s="5"/>
      <c r="W24" s="5"/>
      <c r="X24" s="5"/>
      <c r="Y24" s="166"/>
      <c r="Z24" s="5"/>
      <c r="AA24" s="5"/>
      <c r="AB24" s="5"/>
      <c r="AC24" s="5"/>
      <c r="AD24" s="5"/>
      <c r="AH24" s="166"/>
    </row>
    <row r="25" spans="1:42" ht="27.75" customHeight="1">
      <c r="A25" s="167" t="s">
        <v>3</v>
      </c>
      <c r="B25" s="167"/>
      <c r="C25" s="167"/>
      <c r="D25" s="167"/>
      <c r="E25" s="167"/>
      <c r="F25" s="167"/>
      <c r="G25" s="167"/>
      <c r="H25" s="167"/>
      <c r="I25" s="167"/>
      <c r="J25" s="167"/>
      <c r="K25" s="167"/>
      <c r="L25" s="167"/>
      <c r="M25" s="167"/>
      <c r="N25" s="167"/>
      <c r="O25" s="167"/>
      <c r="P25" s="167"/>
      <c r="Q25" s="167"/>
      <c r="R25" s="167"/>
      <c r="S25" s="168"/>
      <c r="T25" s="168"/>
      <c r="U25" s="168"/>
      <c r="V25" s="168"/>
      <c r="W25" s="168"/>
      <c r="X25" s="168"/>
      <c r="Y25" s="168"/>
      <c r="Z25" s="168"/>
      <c r="AA25" s="168"/>
      <c r="AB25" s="168"/>
      <c r="AC25" s="168"/>
      <c r="AD25" s="168"/>
      <c r="AE25" s="89"/>
      <c r="AH25" s="169"/>
    </row>
    <row r="26" spans="1:42">
      <c r="A26" s="170"/>
      <c r="B26" s="170"/>
      <c r="C26" s="170"/>
      <c r="D26" s="170"/>
      <c r="E26" s="170"/>
      <c r="F26" s="170"/>
      <c r="G26" s="166"/>
      <c r="H26" s="5"/>
      <c r="I26" s="5"/>
      <c r="J26" s="5"/>
      <c r="K26" s="5"/>
      <c r="L26" s="5"/>
      <c r="M26" s="166"/>
      <c r="N26" s="5"/>
      <c r="O26" s="5"/>
      <c r="P26" s="5"/>
      <c r="Q26" s="5"/>
      <c r="R26" s="5"/>
      <c r="S26" s="166"/>
      <c r="T26" s="5"/>
      <c r="U26" s="5"/>
      <c r="V26" s="5"/>
      <c r="W26" s="5"/>
      <c r="X26" s="5"/>
      <c r="Y26" s="166"/>
      <c r="Z26" s="5"/>
      <c r="AA26" s="5"/>
      <c r="AB26" s="5"/>
      <c r="AC26" s="5"/>
      <c r="AD26" s="5"/>
      <c r="AH26" s="166"/>
    </row>
    <row r="27" spans="1:42">
      <c r="A27" s="171"/>
      <c r="B27" s="171"/>
      <c r="C27" s="122">
        <v>2022</v>
      </c>
      <c r="D27" s="122">
        <v>2022</v>
      </c>
      <c r="E27" s="122">
        <v>2022</v>
      </c>
      <c r="F27" s="122"/>
      <c r="G27" s="171"/>
      <c r="H27" s="92">
        <v>2021</v>
      </c>
      <c r="I27" s="92">
        <v>2021</v>
      </c>
      <c r="J27" s="92">
        <v>2021</v>
      </c>
      <c r="K27" s="92">
        <v>2021</v>
      </c>
      <c r="L27" s="92"/>
      <c r="M27" s="148"/>
      <c r="N27" s="92">
        <v>2020</v>
      </c>
      <c r="O27" s="92">
        <v>2020</v>
      </c>
      <c r="P27" s="92">
        <v>2020</v>
      </c>
      <c r="Q27" s="92">
        <v>2020</v>
      </c>
      <c r="R27" s="92"/>
      <c r="S27" s="148"/>
      <c r="T27" s="92">
        <v>2019</v>
      </c>
      <c r="U27" s="92">
        <v>2019</v>
      </c>
      <c r="V27" s="92">
        <v>2019</v>
      </c>
      <c r="W27" s="92">
        <v>2019</v>
      </c>
      <c r="X27" s="92"/>
      <c r="Y27" s="148"/>
      <c r="Z27" s="92">
        <v>2018</v>
      </c>
      <c r="AA27" s="92">
        <v>2018</v>
      </c>
      <c r="AB27" s="92">
        <v>2018</v>
      </c>
      <c r="AC27" s="92">
        <v>2018</v>
      </c>
      <c r="AD27" s="92"/>
      <c r="AE27" s="147"/>
      <c r="AH27" s="92"/>
    </row>
    <row r="28" spans="1:42">
      <c r="A28" s="12" t="s">
        <v>114</v>
      </c>
      <c r="B28" s="171"/>
      <c r="C28" s="15" t="s">
        <v>99</v>
      </c>
      <c r="D28" s="15" t="s">
        <v>5</v>
      </c>
      <c r="E28" s="15" t="s">
        <v>5</v>
      </c>
      <c r="F28" s="15" t="s">
        <v>106</v>
      </c>
      <c r="G28" s="171"/>
      <c r="H28" s="16" t="s">
        <v>99</v>
      </c>
      <c r="I28" s="16" t="s">
        <v>5</v>
      </c>
      <c r="J28" s="16" t="s">
        <v>101</v>
      </c>
      <c r="K28" s="16" t="s">
        <v>100</v>
      </c>
      <c r="L28" s="16" t="s">
        <v>106</v>
      </c>
      <c r="M28" s="148"/>
      <c r="N28" s="16" t="s">
        <v>99</v>
      </c>
      <c r="O28" s="16" t="s">
        <v>5</v>
      </c>
      <c r="P28" s="16" t="s">
        <v>101</v>
      </c>
      <c r="Q28" s="16" t="s">
        <v>100</v>
      </c>
      <c r="R28" s="16" t="s">
        <v>106</v>
      </c>
      <c r="S28" s="148"/>
      <c r="T28" s="16" t="s">
        <v>99</v>
      </c>
      <c r="U28" s="16" t="s">
        <v>5</v>
      </c>
      <c r="V28" s="16" t="s">
        <v>101</v>
      </c>
      <c r="W28" s="16" t="s">
        <v>100</v>
      </c>
      <c r="X28" s="16" t="s">
        <v>106</v>
      </c>
      <c r="Y28" s="148"/>
      <c r="Z28" s="16" t="s">
        <v>99</v>
      </c>
      <c r="AA28" s="16" t="s">
        <v>5</v>
      </c>
      <c r="AB28" s="16" t="s">
        <v>101</v>
      </c>
      <c r="AC28" s="16" t="s">
        <v>100</v>
      </c>
      <c r="AD28" s="16" t="s">
        <v>106</v>
      </c>
      <c r="AE28" s="147"/>
      <c r="AH28" s="27"/>
    </row>
    <row r="29" spans="1:42">
      <c r="A29" s="149" t="s">
        <v>107</v>
      </c>
      <c r="B29" s="149"/>
      <c r="C29" s="29">
        <v>371.6</v>
      </c>
      <c r="D29" s="29">
        <v>397.29999999999995</v>
      </c>
      <c r="E29" s="29">
        <v>450.6</v>
      </c>
      <c r="F29" s="29">
        <v>1219.5</v>
      </c>
      <c r="G29" s="150"/>
      <c r="H29" s="30">
        <v>334</v>
      </c>
      <c r="I29" s="30">
        <v>327.5</v>
      </c>
      <c r="J29" s="30">
        <v>331.9</v>
      </c>
      <c r="K29" s="30">
        <v>367.4</v>
      </c>
      <c r="L29" s="30">
        <v>1360.8</v>
      </c>
      <c r="M29" s="150"/>
      <c r="N29" s="30">
        <v>301.60000000000002</v>
      </c>
      <c r="O29" s="30">
        <v>305.7</v>
      </c>
      <c r="P29" s="30">
        <v>287.2</v>
      </c>
      <c r="Q29" s="30">
        <v>343.3</v>
      </c>
      <c r="R29" s="30">
        <v>1237.8</v>
      </c>
      <c r="S29" s="150"/>
      <c r="T29" s="30">
        <v>324.60000000000002</v>
      </c>
      <c r="U29" s="30">
        <v>326.5</v>
      </c>
      <c r="V29" s="30">
        <v>312.5</v>
      </c>
      <c r="W29" s="30">
        <v>320.10000000000002</v>
      </c>
      <c r="X29" s="30">
        <v>1283.7</v>
      </c>
      <c r="Y29" s="150"/>
      <c r="Z29" s="30">
        <v>288.39999999999998</v>
      </c>
      <c r="AA29" s="30">
        <v>296.7</v>
      </c>
      <c r="AB29" s="30">
        <v>282</v>
      </c>
      <c r="AC29" s="30">
        <v>330.8</v>
      </c>
      <c r="AD29" s="30">
        <v>1197.9000000000001</v>
      </c>
      <c r="AE29" s="151"/>
      <c r="AH29" s="32"/>
      <c r="AJ29" s="152"/>
      <c r="AL29" s="152"/>
      <c r="AN29" s="152"/>
      <c r="AP29" s="152"/>
    </row>
    <row r="30" spans="1:42">
      <c r="A30" s="150" t="s">
        <v>7</v>
      </c>
      <c r="B30" s="150"/>
      <c r="C30" s="29">
        <v>-237.6</v>
      </c>
      <c r="D30" s="29">
        <v>-264.2</v>
      </c>
      <c r="E30" s="29">
        <v>-288.60000000000002</v>
      </c>
      <c r="F30" s="29">
        <v>-790.4</v>
      </c>
      <c r="G30" s="150"/>
      <c r="H30" s="30">
        <v>-209.6</v>
      </c>
      <c r="I30" s="30">
        <v>-208.9</v>
      </c>
      <c r="J30" s="30">
        <v>-208.7</v>
      </c>
      <c r="K30" s="30">
        <v>-235.5</v>
      </c>
      <c r="L30" s="30">
        <v>-862.7</v>
      </c>
      <c r="M30" s="150"/>
      <c r="N30" s="30">
        <v>-194.3</v>
      </c>
      <c r="O30" s="30">
        <v>-191.5</v>
      </c>
      <c r="P30" s="30">
        <v>-174.7</v>
      </c>
      <c r="Q30" s="30">
        <v>-214.8</v>
      </c>
      <c r="R30" s="30">
        <v>-775.3</v>
      </c>
      <c r="S30" s="150"/>
      <c r="T30" s="30">
        <v>-199.2</v>
      </c>
      <c r="U30" s="30">
        <v>-196.3</v>
      </c>
      <c r="V30" s="30">
        <v>-193</v>
      </c>
      <c r="W30" s="30">
        <v>-204.1</v>
      </c>
      <c r="X30" s="30">
        <v>-792.6</v>
      </c>
      <c r="Y30" s="150"/>
      <c r="Z30" s="30">
        <v>-176.9</v>
      </c>
      <c r="AA30" s="30">
        <v>-181.7</v>
      </c>
      <c r="AB30" s="30">
        <v>-171.3</v>
      </c>
      <c r="AC30" s="30">
        <v>-200.5</v>
      </c>
      <c r="AD30" s="30">
        <v>-730.4</v>
      </c>
      <c r="AE30" s="151"/>
      <c r="AH30" s="32"/>
      <c r="AJ30" s="152"/>
      <c r="AL30" s="152"/>
      <c r="AN30" s="152"/>
      <c r="AP30" s="152"/>
    </row>
    <row r="31" spans="1:42">
      <c r="A31" s="153" t="s">
        <v>8</v>
      </c>
      <c r="B31" s="153"/>
      <c r="C31" s="36">
        <v>134</v>
      </c>
      <c r="D31" s="36">
        <v>133.09999999999997</v>
      </c>
      <c r="E31" s="36">
        <v>162</v>
      </c>
      <c r="F31" s="36">
        <v>429.09999999999997</v>
      </c>
      <c r="G31" s="154"/>
      <c r="H31" s="37">
        <v>124.4</v>
      </c>
      <c r="I31" s="37">
        <v>118.6</v>
      </c>
      <c r="J31" s="37">
        <v>123.2</v>
      </c>
      <c r="K31" s="37">
        <v>131.89999999999998</v>
      </c>
      <c r="L31" s="37">
        <v>498.09999999999997</v>
      </c>
      <c r="M31" s="154"/>
      <c r="N31" s="37">
        <v>107.3</v>
      </c>
      <c r="O31" s="37">
        <v>114.2</v>
      </c>
      <c r="P31" s="37">
        <v>112.5</v>
      </c>
      <c r="Q31" s="37">
        <v>128.5</v>
      </c>
      <c r="R31" s="37">
        <v>462.5</v>
      </c>
      <c r="S31" s="154"/>
      <c r="T31" s="37">
        <v>125.4</v>
      </c>
      <c r="U31" s="37">
        <v>130.19999999999999</v>
      </c>
      <c r="V31" s="37">
        <v>119.5</v>
      </c>
      <c r="W31" s="37">
        <v>116</v>
      </c>
      <c r="X31" s="37">
        <v>491.1</v>
      </c>
      <c r="Y31" s="154"/>
      <c r="Z31" s="37">
        <v>111.5</v>
      </c>
      <c r="AA31" s="37">
        <v>115</v>
      </c>
      <c r="AB31" s="37">
        <v>110.7</v>
      </c>
      <c r="AC31" s="37">
        <v>130.30000000000001</v>
      </c>
      <c r="AD31" s="37">
        <v>467.5</v>
      </c>
      <c r="AE31" s="23"/>
      <c r="AH31" s="27"/>
      <c r="AJ31" s="152"/>
      <c r="AL31" s="152"/>
      <c r="AN31" s="152"/>
      <c r="AP31" s="152"/>
    </row>
    <row r="32" spans="1:42">
      <c r="A32" s="155"/>
      <c r="B32" s="155"/>
      <c r="C32" s="76"/>
      <c r="D32" s="76"/>
      <c r="E32" s="76"/>
      <c r="F32" s="76"/>
      <c r="G32" s="155"/>
      <c r="H32" s="68"/>
      <c r="I32" s="68"/>
      <c r="J32" s="68"/>
      <c r="K32" s="129"/>
      <c r="L32" s="68"/>
      <c r="M32" s="156"/>
      <c r="N32" s="68"/>
      <c r="O32" s="68"/>
      <c r="P32" s="68"/>
      <c r="Q32" s="68"/>
      <c r="R32" s="68"/>
      <c r="S32" s="156"/>
      <c r="T32" s="68"/>
      <c r="U32" s="68"/>
      <c r="V32" s="68"/>
      <c r="W32" s="68"/>
      <c r="X32" s="68"/>
      <c r="Y32" s="156"/>
      <c r="Z32" s="68"/>
      <c r="AA32" s="68"/>
      <c r="AB32" s="68"/>
      <c r="AC32" s="68"/>
      <c r="AD32" s="68"/>
      <c r="AE32" s="157"/>
      <c r="AH32" s="69"/>
      <c r="AL32" s="152"/>
      <c r="AN32" s="152"/>
      <c r="AP32" s="152"/>
    </row>
    <row r="33" spans="1:42">
      <c r="A33" s="150" t="s">
        <v>9</v>
      </c>
      <c r="B33" s="150"/>
      <c r="C33" s="29">
        <v>-51.3</v>
      </c>
      <c r="D33" s="29">
        <v>-55.300000000000004</v>
      </c>
      <c r="E33" s="29">
        <v>-57</v>
      </c>
      <c r="F33" s="29">
        <v>-163.6</v>
      </c>
      <c r="G33" s="150"/>
      <c r="H33" s="30">
        <v>-40</v>
      </c>
      <c r="I33" s="30">
        <v>-39.799999999999997</v>
      </c>
      <c r="J33" s="30">
        <v>-44.6</v>
      </c>
      <c r="K33" s="30">
        <v>-45.6</v>
      </c>
      <c r="L33" s="30">
        <v>-170</v>
      </c>
      <c r="M33" s="150"/>
      <c r="N33" s="30">
        <v>-40.5</v>
      </c>
      <c r="O33" s="30">
        <v>-32.799999999999997</v>
      </c>
      <c r="P33" s="30">
        <v>-31.1</v>
      </c>
      <c r="Q33" s="30">
        <v>-36.700000000000003</v>
      </c>
      <c r="R33" s="30">
        <v>-141.1</v>
      </c>
      <c r="S33" s="150"/>
      <c r="T33" s="30">
        <v>-37.299999999999997</v>
      </c>
      <c r="U33" s="30">
        <v>-39.700000000000003</v>
      </c>
      <c r="V33" s="30">
        <v>-35.5</v>
      </c>
      <c r="W33" s="30">
        <v>-40.1</v>
      </c>
      <c r="X33" s="30">
        <v>-152.6</v>
      </c>
      <c r="Y33" s="150"/>
      <c r="Z33" s="30">
        <v>-32.6</v>
      </c>
      <c r="AA33" s="30">
        <v>-33.5</v>
      </c>
      <c r="AB33" s="30">
        <v>-32</v>
      </c>
      <c r="AC33" s="30">
        <v>-35.6</v>
      </c>
      <c r="AD33" s="30">
        <v>-133.69999999999999</v>
      </c>
      <c r="AE33" s="151"/>
      <c r="AF33" s="158"/>
      <c r="AH33" s="32"/>
      <c r="AJ33" s="152"/>
      <c r="AL33" s="152"/>
      <c r="AN33" s="152"/>
      <c r="AP33" s="152"/>
    </row>
    <row r="34" spans="1:42">
      <c r="A34" s="150" t="s">
        <v>10</v>
      </c>
      <c r="B34" s="150"/>
      <c r="C34" s="29">
        <v>-28.6</v>
      </c>
      <c r="D34" s="29">
        <v>-29.7</v>
      </c>
      <c r="E34" s="29">
        <v>-32.200000000000003</v>
      </c>
      <c r="F34" s="29">
        <v>-90.5</v>
      </c>
      <c r="G34" s="150"/>
      <c r="H34" s="30">
        <v>-25.7</v>
      </c>
      <c r="I34" s="30">
        <v>-20.2</v>
      </c>
      <c r="J34" s="30">
        <v>-22.8</v>
      </c>
      <c r="K34" s="30">
        <v>-25</v>
      </c>
      <c r="L34" s="30">
        <v>-93.7</v>
      </c>
      <c r="M34" s="150"/>
      <c r="N34" s="30">
        <v>-23.9</v>
      </c>
      <c r="O34" s="30">
        <v>-18.600000000000001</v>
      </c>
      <c r="P34" s="30">
        <v>-21.3</v>
      </c>
      <c r="Q34" s="30">
        <v>-21.7</v>
      </c>
      <c r="R34" s="30">
        <v>-85.5</v>
      </c>
      <c r="S34" s="150"/>
      <c r="T34" s="30">
        <v>-20</v>
      </c>
      <c r="U34" s="30">
        <v>-20.5</v>
      </c>
      <c r="V34" s="30">
        <v>-20.100000000000001</v>
      </c>
      <c r="W34" s="30">
        <v>-22.4</v>
      </c>
      <c r="X34" s="30">
        <v>-83</v>
      </c>
      <c r="Y34" s="150"/>
      <c r="Z34" s="30">
        <v>-17.7</v>
      </c>
      <c r="AA34" s="30">
        <v>-21.6</v>
      </c>
      <c r="AB34" s="30">
        <v>-20.3</v>
      </c>
      <c r="AC34" s="30">
        <v>-25.3</v>
      </c>
      <c r="AD34" s="30">
        <v>-84.9</v>
      </c>
      <c r="AE34" s="151"/>
      <c r="AH34" s="32"/>
      <c r="AJ34" s="152"/>
      <c r="AL34" s="152"/>
      <c r="AN34" s="152"/>
      <c r="AP34" s="152"/>
    </row>
    <row r="35" spans="1:42">
      <c r="A35" s="150" t="s">
        <v>11</v>
      </c>
      <c r="B35" s="150"/>
      <c r="C35" s="29">
        <v>-22.8</v>
      </c>
      <c r="D35" s="29">
        <v>-23.1</v>
      </c>
      <c r="E35" s="29">
        <v>-26.6</v>
      </c>
      <c r="F35" s="29">
        <v>-72.5</v>
      </c>
      <c r="G35" s="150"/>
      <c r="H35" s="30">
        <v>-20.7</v>
      </c>
      <c r="I35" s="30">
        <v>-20</v>
      </c>
      <c r="J35" s="30">
        <v>-19.8</v>
      </c>
      <c r="K35" s="30">
        <v>-20.3</v>
      </c>
      <c r="L35" s="30">
        <v>-80.8</v>
      </c>
      <c r="M35" s="150"/>
      <c r="N35" s="30">
        <v>-17.5</v>
      </c>
      <c r="O35" s="30">
        <v>-17.8</v>
      </c>
      <c r="P35" s="30">
        <v>-16</v>
      </c>
      <c r="Q35" s="30">
        <v>-17.8</v>
      </c>
      <c r="R35" s="30">
        <v>-69.099999999999994</v>
      </c>
      <c r="S35" s="150"/>
      <c r="T35" s="30">
        <v>-20.6</v>
      </c>
      <c r="U35" s="30">
        <v>-20.399999999999999</v>
      </c>
      <c r="V35" s="30">
        <v>-19.600000000000001</v>
      </c>
      <c r="W35" s="30">
        <v>-21.5</v>
      </c>
      <c r="X35" s="30">
        <v>-82.1</v>
      </c>
      <c r="Y35" s="150"/>
      <c r="Z35" s="30">
        <v>-17.399999999999999</v>
      </c>
      <c r="AA35" s="30">
        <v>-16.7</v>
      </c>
      <c r="AB35" s="30">
        <v>-18.399999999999999</v>
      </c>
      <c r="AC35" s="30">
        <v>-21.2</v>
      </c>
      <c r="AD35" s="30">
        <v>-73.7</v>
      </c>
      <c r="AE35" s="151"/>
      <c r="AH35" s="32"/>
      <c r="AJ35" s="152"/>
      <c r="AL35" s="152"/>
      <c r="AN35" s="152"/>
      <c r="AP35" s="152"/>
    </row>
    <row r="36" spans="1:42">
      <c r="A36" s="172" t="s">
        <v>108</v>
      </c>
      <c r="B36" s="172"/>
      <c r="C36" s="36">
        <v>31.3</v>
      </c>
      <c r="D36" s="36">
        <v>24.99999999999995</v>
      </c>
      <c r="E36" s="36">
        <v>46.199999999999996</v>
      </c>
      <c r="F36" s="36">
        <v>102.49999999999994</v>
      </c>
      <c r="G36" s="173"/>
      <c r="H36" s="37">
        <v>38</v>
      </c>
      <c r="I36" s="37">
        <v>38.6</v>
      </c>
      <c r="J36" s="37">
        <v>36</v>
      </c>
      <c r="K36" s="37">
        <v>40.999999999999972</v>
      </c>
      <c r="L36" s="37">
        <v>153.59999999999997</v>
      </c>
      <c r="M36" s="173"/>
      <c r="N36" s="37">
        <v>25.4</v>
      </c>
      <c r="O36" s="37">
        <v>45</v>
      </c>
      <c r="P36" s="37">
        <v>44.1</v>
      </c>
      <c r="Q36" s="37">
        <v>52.3</v>
      </c>
      <c r="R36" s="37">
        <v>166.8</v>
      </c>
      <c r="S36" s="173"/>
      <c r="T36" s="37">
        <v>47.5</v>
      </c>
      <c r="U36" s="37">
        <v>49.6</v>
      </c>
      <c r="V36" s="37">
        <v>44.3</v>
      </c>
      <c r="W36" s="37">
        <v>32</v>
      </c>
      <c r="X36" s="37">
        <v>173.4</v>
      </c>
      <c r="Y36" s="173"/>
      <c r="Z36" s="37">
        <v>43.8</v>
      </c>
      <c r="AA36" s="37">
        <v>43.2</v>
      </c>
      <c r="AB36" s="37">
        <v>40</v>
      </c>
      <c r="AC36" s="37">
        <v>48.2</v>
      </c>
      <c r="AD36" s="37">
        <v>175.2</v>
      </c>
      <c r="AE36" s="142"/>
      <c r="AH36" s="27"/>
      <c r="AJ36" s="152"/>
      <c r="AL36" s="152"/>
      <c r="AN36" s="152"/>
      <c r="AP36" s="152"/>
    </row>
    <row r="37" spans="1:42">
      <c r="A37" s="174"/>
      <c r="B37" s="174"/>
      <c r="C37" s="31"/>
      <c r="D37" s="31"/>
      <c r="E37" s="31"/>
      <c r="F37" s="31"/>
      <c r="G37" s="174"/>
      <c r="H37" s="32"/>
      <c r="I37" s="32"/>
      <c r="J37" s="32"/>
      <c r="K37" s="32"/>
      <c r="L37" s="32"/>
      <c r="M37" s="175"/>
      <c r="N37" s="32"/>
      <c r="O37" s="32"/>
      <c r="P37" s="32"/>
      <c r="Q37" s="32"/>
      <c r="R37" s="32"/>
      <c r="S37" s="175"/>
      <c r="T37" s="32"/>
      <c r="U37" s="32"/>
      <c r="V37" s="32"/>
      <c r="W37" s="32"/>
      <c r="X37" s="32"/>
      <c r="Y37" s="175"/>
      <c r="Z37" s="32"/>
      <c r="AA37" s="32"/>
      <c r="AB37" s="32"/>
      <c r="AC37" s="32"/>
      <c r="AD37" s="32"/>
      <c r="AE37" s="143"/>
      <c r="AH37" s="32"/>
      <c r="AL37" s="152"/>
      <c r="AN37" s="152"/>
      <c r="AP37" s="152"/>
    </row>
    <row r="38" spans="1:42">
      <c r="A38" s="150" t="s">
        <v>105</v>
      </c>
      <c r="B38" s="150"/>
      <c r="C38" s="29">
        <v>-6.3</v>
      </c>
      <c r="D38" s="29">
        <v>-10.199999999999999</v>
      </c>
      <c r="E38" s="29">
        <v>-27.1</v>
      </c>
      <c r="F38" s="29">
        <v>-43.6</v>
      </c>
      <c r="G38" s="150"/>
      <c r="H38" s="30">
        <v>-7.9</v>
      </c>
      <c r="I38" s="30">
        <v>-5.6</v>
      </c>
      <c r="J38" s="30">
        <v>-4.5999999999999996</v>
      </c>
      <c r="K38" s="30">
        <v>-5.2</v>
      </c>
      <c r="L38" s="30">
        <v>-23.3</v>
      </c>
      <c r="M38" s="150"/>
      <c r="N38" s="30">
        <v>-2.6</v>
      </c>
      <c r="O38" s="30">
        <v>-2.6</v>
      </c>
      <c r="P38" s="30">
        <v>-2.7</v>
      </c>
      <c r="Q38" s="30">
        <v>-9.1999999999999993</v>
      </c>
      <c r="R38" s="30">
        <v>-17.100000000000001</v>
      </c>
      <c r="S38" s="150"/>
      <c r="T38" s="30">
        <v>-2.6</v>
      </c>
      <c r="U38" s="30">
        <v>-2.7</v>
      </c>
      <c r="V38" s="30">
        <v>-2.7</v>
      </c>
      <c r="W38" s="30">
        <v>-2.8</v>
      </c>
      <c r="X38" s="30">
        <v>-10.8</v>
      </c>
      <c r="Y38" s="150"/>
      <c r="Z38" s="30">
        <v>-2.2999999999999998</v>
      </c>
      <c r="AA38" s="30">
        <v>-2.2999999999999998</v>
      </c>
      <c r="AB38" s="30">
        <v>-2.4</v>
      </c>
      <c r="AC38" s="30">
        <v>-7.3</v>
      </c>
      <c r="AD38" s="30">
        <v>-14.3</v>
      </c>
      <c r="AE38" s="151"/>
      <c r="AH38" s="32"/>
      <c r="AJ38" s="152"/>
      <c r="AL38" s="152"/>
      <c r="AN38" s="152"/>
      <c r="AP38" s="152"/>
    </row>
    <row r="39" spans="1:42">
      <c r="A39" s="159" t="s">
        <v>102</v>
      </c>
      <c r="B39" s="159"/>
      <c r="C39" s="36">
        <v>25</v>
      </c>
      <c r="D39" s="36">
        <v>14.799999999999951</v>
      </c>
      <c r="E39" s="36">
        <v>19.099999999999994</v>
      </c>
      <c r="F39" s="36">
        <v>58.899999999999949</v>
      </c>
      <c r="G39" s="160"/>
      <c r="H39" s="37">
        <v>30.1</v>
      </c>
      <c r="I39" s="37">
        <v>33</v>
      </c>
      <c r="J39" s="37">
        <v>31.4</v>
      </c>
      <c r="K39" s="37">
        <v>35.799999999999997</v>
      </c>
      <c r="L39" s="37">
        <v>130.30000000000001</v>
      </c>
      <c r="M39" s="154"/>
      <c r="N39" s="37">
        <v>22.8</v>
      </c>
      <c r="O39" s="37">
        <v>42.4</v>
      </c>
      <c r="P39" s="37">
        <v>41.4</v>
      </c>
      <c r="Q39" s="37">
        <v>43.1</v>
      </c>
      <c r="R39" s="37">
        <v>149.69999999999999</v>
      </c>
      <c r="S39" s="154"/>
      <c r="T39" s="37">
        <v>44.9</v>
      </c>
      <c r="U39" s="37">
        <v>46.9</v>
      </c>
      <c r="V39" s="37">
        <v>41.6</v>
      </c>
      <c r="W39" s="37">
        <v>29.2</v>
      </c>
      <c r="X39" s="37">
        <v>162.6</v>
      </c>
      <c r="Y39" s="154"/>
      <c r="Z39" s="37">
        <v>41.5</v>
      </c>
      <c r="AA39" s="37">
        <v>40.9</v>
      </c>
      <c r="AB39" s="37">
        <v>37.6</v>
      </c>
      <c r="AC39" s="37">
        <v>40.9</v>
      </c>
      <c r="AD39" s="37">
        <v>160.9</v>
      </c>
      <c r="AE39" s="161"/>
      <c r="AH39" s="27"/>
      <c r="AJ39" s="152"/>
      <c r="AL39" s="152"/>
      <c r="AN39" s="152"/>
      <c r="AP39" s="152"/>
    </row>
    <row r="40" spans="1:42">
      <c r="A40" s="4"/>
      <c r="B40" s="4"/>
      <c r="C40" s="4"/>
      <c r="D40" s="4"/>
      <c r="E40" s="4"/>
      <c r="F40" s="4"/>
      <c r="H40" s="176"/>
      <c r="I40" s="176"/>
      <c r="J40" s="176"/>
      <c r="K40" s="176"/>
      <c r="L40" s="176"/>
      <c r="N40" s="176"/>
      <c r="O40" s="176"/>
      <c r="P40" s="176"/>
      <c r="Q40" s="176"/>
      <c r="R40" s="176"/>
      <c r="S40" s="176"/>
      <c r="T40" s="176"/>
      <c r="U40" s="176"/>
      <c r="V40" s="176"/>
      <c r="W40" s="176"/>
      <c r="X40" s="176"/>
      <c r="Y40" s="176"/>
      <c r="Z40" s="176"/>
      <c r="AA40" s="176"/>
      <c r="AB40" s="176"/>
      <c r="AC40" s="176"/>
      <c r="AD40" s="176"/>
      <c r="AE40" s="176"/>
      <c r="AH40" s="177"/>
    </row>
    <row r="41" spans="1:42">
      <c r="A41" s="178" t="s">
        <v>130</v>
      </c>
      <c r="B41" s="178"/>
      <c r="C41" s="178"/>
      <c r="D41" s="178"/>
      <c r="E41" s="178"/>
      <c r="F41" s="178"/>
      <c r="G41" s="178"/>
      <c r="H41" s="178"/>
      <c r="I41" s="178"/>
      <c r="J41" s="178"/>
      <c r="K41" s="178"/>
      <c r="L41" s="178"/>
      <c r="M41" s="178"/>
      <c r="N41" s="178"/>
      <c r="O41" s="178"/>
      <c r="P41" s="178"/>
      <c r="Q41" s="178"/>
      <c r="R41" s="178"/>
      <c r="S41" s="178"/>
      <c r="T41" s="178"/>
      <c r="U41" s="179"/>
      <c r="V41" s="179"/>
      <c r="W41" s="179"/>
      <c r="X41" s="179"/>
      <c r="Y41" s="179"/>
      <c r="Z41" s="179"/>
      <c r="AA41" s="179"/>
      <c r="AB41" s="179"/>
      <c r="AC41" s="180"/>
      <c r="AD41" s="180"/>
      <c r="AE41" s="179"/>
    </row>
  </sheetData>
  <mergeCells count="1">
    <mergeCell ref="A41:T41"/>
  </mergeCells>
  <phoneticPr fontId="33" type="noConversion"/>
  <pageMargins left="0.70866141732283472" right="0.70866141732283472" top="0.74803149606299213" bottom="0.74803149606299213" header="0.31496062992125984" footer="0.31496062992125984"/>
  <pageSetup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2.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2018-2022</vt:lpstr>
      <vt:lpstr>'Balance Sheet '!Print_Area</vt:lpstr>
      <vt:lpstr>'Cash Flow'!Print_Area</vt:lpstr>
      <vt:lpstr>'Historical 2018-2022'!Print_Area</vt:lpstr>
      <vt:lpstr>'Income Statement'!Print_Area</vt:lpstr>
      <vt:lpstr>'Quarterly Results'!Print_Area</vt:lpstr>
      <vt:lpstr>'Historical 2018-2022'!QuarterlyResults2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2022-04-25T09:37:23Z</cp:lastPrinted>
  <dcterms:created xsi:type="dcterms:W3CDTF">2019-02-04T12:33:35Z</dcterms:created>
  <dcterms:modified xsi:type="dcterms:W3CDTF">2022-11-02T08:51:33Z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