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510" yWindow="180" windowWidth="9600" windowHeight="1170"/>
  </bookViews>
  <sheets>
    <sheet name="PANDORA SBB 2017" sheetId="2" r:id="rId1"/>
    <sheet name="Outstanding and treasury shares" sheetId="5" r:id="rId2"/>
    <sheet name="Output" sheetId="4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_APW_RESTORE_DATA0__" hidden="1">#REF!</definedName>
    <definedName name="__APW_RESTORE_DATA1__" hidden="1">#REF!</definedName>
    <definedName name="__APW_RESTORE_DATA10__" hidden="1">#REF!,#REF!,#REF!,#REF!,#REF!,#REF!,#REF!,#REF!,#REF!,#REF!</definedName>
    <definedName name="__APW_RESTORE_DATA104__" hidden="1">#REF!,#REF!,#REF!,#REF!,#REF!,#REF!,#REF!,#REF!,#REF!,#REF!</definedName>
    <definedName name="__APW_RESTORE_DATA105__" hidden="1">#REF!,#REF!,#REF!,#REF!,#REF!,#REF!,#REF!,#REF!,#REF!,#REF!</definedName>
    <definedName name="__APW_RESTORE_DATA106__" hidden="1">#REF!,#REF!,#REF!,#REF!,#REF!,#REF!,#REF!,#REF!,#REF!,#REF!</definedName>
    <definedName name="__APW_RESTORE_DATA107__" hidden="1">#REF!,#REF!,#REF!,#REF!,#REF!,#REF!,#REF!,#REF!,#REF!,#REF!</definedName>
    <definedName name="__APW_RESTORE_DATA11__" hidden="1">#REF!,#REF!,#REF!,#REF!,#REF!,#REF!,#REF!,#REF!,#REF!,#REF!</definedName>
    <definedName name="__APW_RESTORE_DATA12__" hidden="1">#REF!,#REF!,#REF!,#REF!,#REF!,#REF!,#REF!,#REF!,#REF!,#REF!</definedName>
    <definedName name="__APW_RESTORE_DATA13__" hidden="1">#REF!,#REF!,#REF!,#REF!,#REF!,#REF!,#REF!,#REF!,#REF!,#REF!</definedName>
    <definedName name="__APW_RESTORE_DATA14__" hidden="1">#REF!,#REF!,#REF!,#REF!,#REF!,#REF!,#REF!,#REF!,#REF!,#REF!</definedName>
    <definedName name="__APW_RESTORE_DATA15__" hidden="1">#REF!,#REF!,#REF!,#REF!,#REF!,#REF!,#REF!,#REF!,#REF!,#REF!</definedName>
    <definedName name="__APW_RESTORE_DATA16__" hidden="1">#REF!,#REF!,#REF!,#REF!,#REF!,#REF!,#REF!,#REF!,#REF!,#REF!</definedName>
    <definedName name="__APW_RESTORE_DATA17__" hidden="1">#REF!,#REF!,#REF!,#REF!,#REF!,#REF!,#REF!,#REF!,#REF!,#REF!</definedName>
    <definedName name="__APW_RESTORE_DATA18__" hidden="1">#REF!,#REF!,#REF!,#REF!,#REF!,#REF!,#REF!,#REF!,#REF!,#REF!</definedName>
    <definedName name="__APW_RESTORE_DATA19__" hidden="1">#REF!,#REF!,#REF!,#REF!,#REF!,#REF!,#REF!,#REF!,#REF!,#REF!</definedName>
    <definedName name="__APW_RESTORE_DATA2__" hidden="1">#REF!</definedName>
    <definedName name="__APW_RESTORE_DATA20__" hidden="1">#REF!,#REF!,#REF!,#REF!,#REF!,#REF!,#REF!,#REF!,#REF!,#REF!</definedName>
    <definedName name="__APW_RESTORE_DATA21__" hidden="1">#REF!,#REF!,#REF!,#REF!,#REF!,#REF!,#REF!,#REF!,#REF!,#REF!</definedName>
    <definedName name="__APW_RESTORE_DATA22__" hidden="1">#REF!,#REF!,#REF!,#REF!,#REF!,#REF!,#REF!,#REF!,#REF!,#REF!</definedName>
    <definedName name="__APW_RESTORE_DATA23__" hidden="1">#REF!,#REF!,#REF!,#REF!,#REF!,#REF!,#REF!,#REF!,#REF!,#REF!</definedName>
    <definedName name="__APW_RESTORE_DATA24__" hidden="1">#REF!,#REF!,#REF!,#REF!,#REF!,#REF!,#REF!,#REF!,#REF!,#REF!</definedName>
    <definedName name="__APW_RESTORE_DATA25__" hidden="1">#REF!,#REF!,#REF!,#REF!,#REF!,#REF!,#REF!,#REF!,#REF!,#REF!</definedName>
    <definedName name="__APW_RESTORE_DATA26__" hidden="1">#REF!,#REF!,#REF!,#REF!,#REF!,#REF!,#REF!,#REF!,#REF!,#REF!</definedName>
    <definedName name="__APW_RESTORE_DATA27__" hidden="1">#REF!,#REF!,#REF!,#REF!,#REF!,#REF!,#REF!,#REF!,#REF!,#REF!</definedName>
    <definedName name="__APW_RESTORE_DATA28__" hidden="1">#REF!,#REF!,#REF!,#REF!,#REF!,#REF!,#REF!,#REF!,#REF!,#REF!</definedName>
    <definedName name="__APW_RESTORE_DATA29__" hidden="1">#REF!,#REF!,#REF!,#REF!,#REF!,#REF!,#REF!,#REF!,#REF!,#REF!</definedName>
    <definedName name="__APW_RESTORE_DATA3__" hidden="1">#REF!,#REF!,#REF!,#REF!,#REF!,#REF!,#REF!,#REF!,#REF!,#REF!</definedName>
    <definedName name="__APW_RESTORE_DATA30__" hidden="1">#REF!,#REF!,#REF!,#REF!,#REF!,#REF!,#REF!,#REF!,#REF!,#REF!</definedName>
    <definedName name="__APW_RESTORE_DATA31__" hidden="1">#REF!,#REF!,#REF!,#REF!,#REF!,#REF!,#REF!,#REF!,#REF!,#REF!</definedName>
    <definedName name="__APW_RESTORE_DATA32__" hidden="1">#REF!,#REF!,#REF!,#REF!,#REF!,#REF!,#REF!,#REF!,#REF!,#REF!</definedName>
    <definedName name="__APW_RESTORE_DATA33__" hidden="1">#REF!,#REF!,#REF!,#REF!,#REF!,#REF!,#REF!,#REF!,#REF!,#REF!</definedName>
    <definedName name="__APW_RESTORE_DATA34__" hidden="1">#REF!,#REF!,#REF!,#REF!,#REF!,#REF!,#REF!,#REF!,#REF!,#REF!</definedName>
    <definedName name="__APW_RESTORE_DATA35__" hidden="1">#REF!,#REF!,#REF!,#REF!,#REF!,#REF!,#REF!,#REF!,#REF!,#REF!</definedName>
    <definedName name="__APW_RESTORE_DATA36__" hidden="1">#REF!,#REF!,#REF!,#REF!,#REF!,#REF!,#REF!,#REF!,#REF!,#REF!</definedName>
    <definedName name="__APW_RESTORE_DATA37__" hidden="1">#REF!,#REF!,#REF!,#REF!,#REF!,#REF!,#REF!,#REF!,#REF!,#REF!</definedName>
    <definedName name="__APW_RESTORE_DATA38__" hidden="1">#REF!,#REF!,#REF!,#REF!,#REF!,#REF!,#REF!,#REF!,#REF!,#REF!</definedName>
    <definedName name="__APW_RESTORE_DATA39__" hidden="1">#REF!,#REF!,#REF!,#REF!,#REF!,#REF!,#REF!,#REF!,#REF!,#REF!</definedName>
    <definedName name="__APW_RESTORE_DATA4__" hidden="1">#REF!,#REF!,#REF!,#REF!,#REF!,#REF!,#REF!,#REF!,#REF!,#REF!</definedName>
    <definedName name="__APW_RESTORE_DATA40__" hidden="1">#REF!,#REF!,#REF!,#REF!,#REF!,#REF!,#REF!,#REF!,#REF!,#REF!</definedName>
    <definedName name="__APW_RESTORE_DATA41__" hidden="1">#REF!,#REF!,#REF!,#REF!,#REF!,#REF!,#REF!,#REF!,#REF!,#REF!</definedName>
    <definedName name="__APW_RESTORE_DATA5__" hidden="1">#REF!,#REF!,#REF!,#REF!,#REF!,#REF!,#REF!,#REF!,#REF!,#REF!</definedName>
    <definedName name="__APW_RESTORE_DATA6__" hidden="1">#REF!,#REF!,#REF!,#REF!,#REF!,#REF!,#REF!,#REF!,#REF!,#REF!</definedName>
    <definedName name="__APW_RESTORE_DATA7__" hidden="1">#REF!,#REF!,#REF!,#REF!,#REF!,#REF!,#REF!,#REF!,#REF!,#REF!</definedName>
    <definedName name="__APW_RESTORE_DATA8__" hidden="1">#REF!,#REF!,#REF!,#REF!,#REF!,#REF!,#REF!,#REF!,#REF!,#REF!</definedName>
    <definedName name="__APW_RESTORE_DATA9__" hidden="1">#REF!,#REF!,#REF!,#REF!,#REF!,#REF!,#REF!,#REF!,#REF!,#REF!</definedName>
    <definedName name="__APW_RESTORE_HYPERLINK0__" hidden="1">#REF!</definedName>
    <definedName name="__APW_RESTORE_HYPERLINK1__" hidden="1">#REF!</definedName>
    <definedName name="__FDS_HYPERLINK_TOGGLE_STATE__" hidden="1">"ON"</definedName>
    <definedName name="__FDS_UNIQUE_RANGE_ID_GENERATOR_COUNTER" hidden="1">194</definedName>
    <definedName name="__FDS_USED_FOR_REUSING_RANGE_IDS_RECYCLE" hidden="1">{609,610,334,333,358,326,371,323,650,378,203,473,481,489,497,505,513,521,529,537,37,449,462,447,464,408,443,468,404,439,284,318,369,430,314,432,312,363,436,308,111,627,630,634,640,611,330,329,379,124,142,354,350,346,184,305,478,486,494,502,510,518,526,534,34,391,426,458,387,456,385,420,452,381,248,148,345,401,304,341,397,300,395,298,335,112,116,359,646,647,332,131,130,325,372,324,374,322,375,321,377,320,177,171,343,475,479,483,487,491,495,499,503,507,511,515,519,523,527,531,535,31,35,39,413,461,448,411,463,446,409,465,444,407,467,442,405,469,440,403,471,265,152,290,370,317,429,368,315,431,366,313,433,364,311,435,362,309,437,360,109,113,626,357,149,134,648,373,649,376,319,164,54,477,485,493,501,509,517,525,533,33,41,412,410,445,466,406,441,470,123,268,428,316,367,365,434,310,361,438,115,628,632,356,352,348,232,474,482,490,498,506,514,522,530,30,38,460,389,424,422,454,383,418,450,277,306,399,302,339,337,393,108,625,612,629,631,633,635,636,331,380,328,327,140,132,355,416,353,415,351,414,349,347,226,173,472,476,480,484,488,492,496,500,504,508,512,516,520,524,528,532,536,32,36,40,427,390,459,425,388,457,423,386,455,421,384,453,419,382,451,417,238,259,246,307,402,344,400,342,303,398,340,301,396,338,299,394,336,297,392,110,114,582,583,584,585,586,587,588,589,590,591,241,242,243,244,245,247,249,250,291,292,293,294,295,296,19,20,21,22,195,196,197,198,199,200,201,202,204,545,546,547,548,549,550,551,552,553,554,117,118,119,120,121,122,287,288,289,43,44,45,46,47,48,49,50,51,52,107,273,274,275,276,572,573,574,575,576,577,578,579,580,581,11,12,13,14,89,90,91,92,93,94,95,96,97,98,175,176,178,179,180,181,182,183,237,239,240,538,539,540,564,565,566,567,600,601,602,603,29,77,78,79,80,81,82,83,84,85,86,155,156,157,158,159,160,161,162,163,209,210,211,212,213,214,215,216,217,218,233,234,235,236,266,267,556,557,558,559,596,597,598,599,67,68,69,70,71,72,73,74,75,76,135,136,137,138,139,141,143,144,219,220,221,222,560,561,562,563,15,16,17,18,53,55,56,99,100,101,102,145,146,147,150,151,153,154,185,186,187,188,189,190,191,192,193,194,205,206,207,208,223,224,225,227,228,229,230,231,261,262,263,264,278,279,280,281,282,283,285,286,541,542,543,544,568,569,570,571,592,593,594,595,604,605,606,607,23,24,25,26,42,57,58,59,60,61,62,63,64,65,66,103,104,105,106,125,126,127,128,129,133,165,166,167,168,169,170,172,174,251,252,253,254,255,256,257,258,260,269,270,271,272}</definedName>
    <definedName name="_1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100"}</definedName>
    <definedName name="_10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91"}</definedName>
    <definedName name="_100__FDSAUDITLINK__" hidden="1">{"fdsup://directions/FAT Viewer?action=UPDATE&amp;creator=factset&amp;DYN_ARGS=TRUE&amp;DOC_NAME=FAT:FQL_AUDITING_CLIENT_TEMPLATE.FAT&amp;display_string=Audit&amp;VAR:KEY=BWVGJOJSZE&amp;VAR:QUERY=SlVMSUFOKFJDX0VTVElNQVRFKEVCSVREQSxNRUFOLEFOTl9ST0xMLCsxLDQwMTc4LDQwNTQzLEFZKS5kYXRlc","yk=&amp;WINDOW=FIRST_POPUP&amp;HEIGHT=450&amp;WIDTH=450&amp;START_MAXIMIZED=FALSE&amp;VAR:CALENDAR=FIVEDAY&amp;VAR:SYMBOL=713083&amp;VAR:INDEX=1"}</definedName>
    <definedName name="_101__FDSAUDITLINK__" hidden="1">{"fdsup://directions/FAT Viewer?action=UPDATE&amp;creator=factset&amp;DYN_ARGS=TRUE&amp;DOC_NAME=FAT:FQL_AUDITING_CLIENT_TEMPLATE.FAT&amp;display_string=Audit&amp;VAR:KEY=BWVGJOJSZE&amp;VAR:QUERY=SlVMSUFOKFJDX0VTVElNQVRFKEVCSVREQSxNRUFOLEFOTl9ST0xMLCsxLDQwMTc4LDQwNTQzLEFZKS5kYXRlc","yk=&amp;WINDOW=FIRST_POPUP&amp;HEIGHT=450&amp;WIDTH=450&amp;START_MAXIMIZED=FALSE&amp;VAR:CALENDAR=FIVEDAY&amp;VAR:SYMBOL=713083&amp;VAR:INDEX=0"}</definedName>
    <definedName name="_102__FDSAUDITLINK__" hidden="1">{"fdsup://directions/News HTML Viewer?action=OPEN&amp;on_error=off&amp;window=popup_no_button&amp;start_maximized=false&amp;creator=factset&amp;display_string=Click to view document&amp;width=640&amp;height=480&amp;address=ZQFNAaDjkp63dmnNDI%2B1eft17l3f%2BYsTtYuLZXhzKUB05JdM3MD9C02PduzhtA","QU%2FoGt5ooFchEmSLJ1dWE7F4DF8xTmjfnOIV9rAGykNBNDTT%2F3ox%2FLJoVA%2FjUrPCoCs9X7uk7vzkAT%2FIAQjeIWX6J%2FOC83Ivr37qri6qHTFGmCihyURqAOB11cptA1FeLW3WAxhtB%2BJUuq3Y%2B5lEul1JvnH7kf6mJ1COqrXiBrEnmcRs5tiZxS1wl76zTSfOtzGNowrmO7pUKFcsn94FwpWhaENcbWpsfx3JFspNvjXtj2p","VT8wU7mb6bw"}</definedName>
    <definedName name="_103__FDSAUDITLINK__" hidden="1">{"fdsup://directions/FAT Viewer?action=UPDATE&amp;creator=factset&amp;DYN_ARGS=TRUE&amp;DOC_NAME=FAT:FQL_AUDITING_CLIENT_TEMPLATE.FAT&amp;display_string=Audit&amp;VAR:KEY=LQPAVKNYZS&amp;VAR:QUERY=RkZfTkVUX0RFQlQoQU5OLC0yQVksLCwsREtLKQ==&amp;WINDOW=FIRST_POPUP&amp;HEIGHT=450&amp;WIDTH=450&amp;STAR","T_MAXIMIZED=FALSE&amp;VAR:CALENDAR=FIVEDAY&amp;VAR:SYMBOL=713083&amp;VAR:INDEX=0"}</definedName>
    <definedName name="_104__FDSAUDITLINK__" hidden="1">{"fdsup://directions/FAT Viewer?action=UPDATE&amp;creator=factset&amp;DYN_ARGS=TRUE&amp;DOC_NAME=FAT:FQL_AUDITING_CLIENT_TEMPLATE.FAT&amp;display_string=Audit&amp;VAR:KEY=ZWPAZSVERW&amp;VAR:QUERY=RkZfRUJJVERBX09QRVIoQU5OLDAsLCwsREtLKQ==&amp;WINDOW=FIRST_POPUP&amp;HEIGHT=450&amp;WIDTH=450&amp;STAR","T_MAXIMIZED=FALSE&amp;VAR:CALENDAR=FIVEDAY&amp;VAR:SYMBOL=44980X10&amp;VAR:INDEX=0"}</definedName>
    <definedName name="_105__FDSAUDITLINK__" hidden="1">{"fdsup://directions/FAT Viewer?action=UPDATE&amp;creator=factset&amp;DYN_ARGS=TRUE&amp;DOC_NAME=FAT:FQL_AUDITING_CLIENT_TEMPLATE.FAT&amp;display_string=Audit&amp;VAR:KEY=PGRSRCTOFI&amp;VAR:QUERY=RkZfRUJJVERBX09QRVIoQU5OLC0xQVksLCwsREtLKQ==&amp;WINDOW=FIRST_POPUP&amp;HEIGHT=450&amp;WIDTH=450&amp;","START_MAXIMIZED=FALSE&amp;VAR:CALENDAR=FIVEDAY&amp;VAR:SYMBOL=44980X10&amp;VAR:INDEX=0"}</definedName>
    <definedName name="_106__FDSAUDITLINK__" hidden="1">{"fdsup://directions/FAT Viewer?action=UPDATE&amp;creator=factset&amp;DYN_ARGS=TRUE&amp;DOC_NAME=FAT:FQL_AUDITING_CLIENT_TEMPLATE.FAT&amp;display_string=Audit&amp;VAR:KEY=PWNIJWPWPU&amp;VAR:QUERY=RkZfRUJJVERBX09QRVIoQU5OLC0yQVksLCwsREtLKQ==&amp;WINDOW=FIRST_POPUP&amp;HEIGHT=450&amp;WIDTH=450&amp;","START_MAXIMIZED=FALSE&amp;VAR:CALENDAR=FIVEDAY&amp;VAR:SYMBOL=44980X10&amp;VAR:INDEX=0"}</definedName>
    <definedName name="_107__FDSAUDITLINK__" hidden="1">{"fdsup://directions/FAT Viewer?action=UPDATE&amp;creator=factset&amp;DYN_ARGS=TRUE&amp;DOC_NAME=FAT:FQL_AUDITING_CLIENT_TEMPLATE.FAT&amp;display_string=Audit&amp;VAR:KEY=TUJGFGZSTW&amp;VAR:QUERY=RkZfRUJJVERBX09QRVIoQU5OLDAsLCwsREtLKQ==&amp;WINDOW=FIRST_POPUP&amp;HEIGHT=450&amp;WIDTH=450&amp;STAR","T_MAXIMIZED=FALSE&amp;VAR:CALENDAR=FIVEDAY&amp;VAR:SYMBOL=19247910&amp;VAR:INDEX=0"}</definedName>
    <definedName name="_108__FDSAUDITLINK__" hidden="1">{"fdsup://directions/FAT Viewer?action=UPDATE&amp;creator=factset&amp;DYN_ARGS=TRUE&amp;DOC_NAME=FAT:FQL_AUDITING_CLIENT_TEMPLATE.FAT&amp;display_string=Audit&amp;VAR:KEY=RSJUBERAXC&amp;VAR:QUERY=RkZfRUJJVERBX09QRVIoQU5OLC0xQVksLCwsREtLKQ==&amp;WINDOW=FIRST_POPUP&amp;HEIGHT=450&amp;WIDTH=450&amp;","START_MAXIMIZED=FALSE&amp;VAR:CALENDAR=FIVEDAY&amp;VAR:SYMBOL=19247910&amp;VAR:INDEX=0"}</definedName>
    <definedName name="_109__FDSAUDITLINK__" hidden="1">{"fdsup://directions/FAT Viewer?action=UPDATE&amp;creator=factset&amp;DYN_ARGS=TRUE&amp;DOC_NAME=FAT:FQL_AUDITING_CLIENT_TEMPLATE.FAT&amp;display_string=Audit&amp;VAR:KEY=NAPMFMNCBS&amp;VAR:QUERY=RkZfRUJJVERBX09QRVIoQU5OLC0yQVksLCwsREtLKQ==&amp;WINDOW=FIRST_POPUP&amp;HEIGHT=450&amp;WIDTH=450&amp;","START_MAXIMIZED=FALSE&amp;VAR:CALENDAR=FIVEDAY&amp;VAR:SYMBOL=19247910&amp;VAR:INDEX=0"}</definedName>
    <definedName name="_11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90"}</definedName>
    <definedName name="_110__FDSAUDITLINK__" hidden="1">{"fdsup://directions/FAT Viewer?action=UPDATE&amp;creator=factset&amp;DYN_ARGS=TRUE&amp;DOC_NAME=FAT:FQL_AUDITING_CLIENT_TEMPLATE.FAT&amp;display_string=Audit&amp;VAR:KEY=BAHQTSXADC&amp;VAR:QUERY=RkZfRUJJVERBX09QRVIoQU5OLDAsLCwsREtLKQ==&amp;WINDOW=FIRST_POPUP&amp;HEIGHT=450&amp;WIDTH=450&amp;STAR","T_MAXIMIZED=FALSE&amp;VAR:CALENDAR=FIVEDAY&amp;VAR:SYMBOL=487416&amp;VAR:INDEX=0"}</definedName>
    <definedName name="_111__FDSAUDITLINK__" hidden="1">{"fdsup://directions/FAT Viewer?action=UPDATE&amp;creator=factset&amp;DYN_ARGS=TRUE&amp;DOC_NAME=FAT:FQL_AUDITING_CLIENT_TEMPLATE.FAT&amp;display_string=Audit&amp;VAR:KEY=POVYLCDYTA&amp;VAR:QUERY=RkZfRUJJVERBX09QRVIoQU5OLC0xQVksLCwsREtLKQ==&amp;WINDOW=FIRST_POPUP&amp;HEIGHT=450&amp;WIDTH=450&amp;","START_MAXIMIZED=FALSE&amp;VAR:CALENDAR=FIVEDAY&amp;VAR:SYMBOL=487416&amp;VAR:INDEX=0"}</definedName>
    <definedName name="_112__FDSAUDITLINK__" hidden="1">{"fdsup://directions/FAT Viewer?action=UPDATE&amp;creator=factset&amp;DYN_ARGS=TRUE&amp;DOC_NAME=FAT:FQL_AUDITING_CLIENT_TEMPLATE.FAT&amp;display_string=Audit&amp;VAR:KEY=RAVKDYXUZE&amp;VAR:QUERY=RkZfRUJJVERBX09QRVIoQU5OLC0yQVksLCwsREtLKQ==&amp;WINDOW=FIRST_POPUP&amp;HEIGHT=450&amp;WIDTH=450&amp;","START_MAXIMIZED=FALSE&amp;VAR:CALENDAR=FIVEDAY&amp;VAR:SYMBOL=487416&amp;VAR:INDEX=0"}</definedName>
    <definedName name="_113__FDSAUDITLINK__" hidden="1">{"fdsup://directions/FAT Viewer?action=UPDATE&amp;creator=factset&amp;DYN_ARGS=TRUE&amp;DOC_NAME=FAT:FQL_AUDITING_CLIENT_TEMPLATE.FAT&amp;display_string=Audit&amp;VAR:KEY=DSDYZWDSRQ&amp;VAR:QUERY=RkZfRUJJVERBX09QRVIoQU5OLDAsLCwsREtLKQ==&amp;WINDOW=FIRST_POPUP&amp;HEIGHT=450&amp;WIDTH=450&amp;STAR","T_MAXIMIZED=FALSE&amp;VAR:CALENDAR=FIVEDAY&amp;VAR:SYMBOL=525824&amp;VAR:INDEX=0"}</definedName>
    <definedName name="_114__FDSAUDITLINK__" hidden="1">{"fdsup://directions/FAT Viewer?action=UPDATE&amp;creator=factset&amp;DYN_ARGS=TRUE&amp;DOC_NAME=FAT:FQL_AUDITING_CLIENT_TEMPLATE.FAT&amp;display_string=Audit&amp;VAR:KEY=BYHWHCPKXE&amp;VAR:QUERY=RkZfRUJJVERBX09QRVIoQU5OLC0xQVksLCwsREtLKQ==&amp;WINDOW=FIRST_POPUP&amp;HEIGHT=450&amp;WIDTH=450&amp;","START_MAXIMIZED=FALSE&amp;VAR:CALENDAR=FIVEDAY&amp;VAR:SYMBOL=525824&amp;VAR:INDEX=0"}</definedName>
    <definedName name="_115__FDSAUDITLINK__" hidden="1">{"fdsup://directions/FAT Viewer?action=UPDATE&amp;creator=factset&amp;DYN_ARGS=TRUE&amp;DOC_NAME=FAT:FQL_AUDITING_CLIENT_TEMPLATE.FAT&amp;display_string=Audit&amp;VAR:KEY=ZIRUFCRUBE&amp;VAR:QUERY=RkZfRUJJVERBX09QRVIoQU5OLC0yQVksLCwsREtLKQ==&amp;WINDOW=FIRST_POPUP&amp;HEIGHT=450&amp;WIDTH=450&amp;","START_MAXIMIZED=FALSE&amp;VAR:CALENDAR=FIVEDAY&amp;VAR:SYMBOL=525824&amp;VAR:INDEX=0"}</definedName>
    <definedName name="_116__FDSAUDITLINK__" hidden="1">{"fdsup://directions/FAT Viewer?action=UPDATE&amp;creator=factset&amp;DYN_ARGS=TRUE&amp;DOC_NAME=FAT:FQL_AUDITING_CLIENT_TEMPLATE.FAT&amp;display_string=Audit&amp;VAR:KEY=BSLURSDGLO&amp;VAR:QUERY=RkZfRUJJVERBX09QRVIoQU5OLDAsLCwsREtLKQ==&amp;WINDOW=FIRST_POPUP&amp;HEIGHT=450&amp;WIDTH=450&amp;STAR","T_MAXIMIZED=FALSE&amp;VAR:CALENDAR=FIVEDAY&amp;VAR:SYMBOL=89109210&amp;VAR:INDEX=0"}</definedName>
    <definedName name="_117__FDSAUDITLINK__" hidden="1">{"fdsup://directions/FAT Viewer?action=UPDATE&amp;creator=factset&amp;DYN_ARGS=TRUE&amp;DOC_NAME=FAT:FQL_AUDITING_CLIENT_TEMPLATE.FAT&amp;display_string=Audit&amp;VAR:KEY=NOHQBEZWLO&amp;VAR:QUERY=RkZfRUJJVERBX09QRVIoQU5OLC0xQVksLCwsREtLKQ==&amp;WINDOW=FIRST_POPUP&amp;HEIGHT=450&amp;WIDTH=450&amp;","START_MAXIMIZED=FALSE&amp;VAR:CALENDAR=FIVEDAY&amp;VAR:SYMBOL=89109210&amp;VAR:INDEX=0"}</definedName>
    <definedName name="_118__FDSAUDITLINK__" hidden="1">{"fdsup://directions/FAT Viewer?action=UPDATE&amp;creator=factset&amp;DYN_ARGS=TRUE&amp;DOC_NAME=FAT:FQL_AUDITING_CLIENT_TEMPLATE.FAT&amp;display_string=Audit&amp;VAR:KEY=ZEXCNQPIPI&amp;VAR:QUERY=RkZfRUJJVERBX09QRVIoQU5OLC0yQVksLCwsREtLKQ==&amp;WINDOW=FIRST_POPUP&amp;HEIGHT=450&amp;WIDTH=450&amp;","START_MAXIMIZED=FALSE&amp;VAR:CALENDAR=FIVEDAY&amp;VAR:SYMBOL=89109210&amp;VAR:INDEX=0"}</definedName>
    <definedName name="_119__FDSAUDITLINK__" hidden="1">{"fdsup://directions/FAT Viewer?action=UPDATE&amp;creator=factset&amp;DYN_ARGS=TRUE&amp;DOC_NAME=FAT:FQL_AUDITING_CLIENT_TEMPLATE.FAT&amp;display_string=Audit&amp;VAR:KEY=BCPELQTMPK&amp;VAR:QUERY=RkZfRUJJVERBX09QRVIoQU5OLDAsLCwsREtLKQ==&amp;WINDOW=FIRST_POPUP&amp;HEIGHT=450&amp;WIDTH=450&amp;STAR","T_MAXIMIZED=FALSE&amp;VAR:CALENDAR=FIVEDAY&amp;VAR:SYMBOL=B12PJ2&amp;VAR:INDEX=0"}</definedName>
    <definedName name="_12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89"}</definedName>
    <definedName name="_120__FDSAUDITLINK__" hidden="1">{"fdsup://directions/FAT Viewer?action=UPDATE&amp;creator=factset&amp;DYN_ARGS=TRUE&amp;DOC_NAME=FAT:FQL_AUDITING_CLIENT_TEMPLATE.FAT&amp;display_string=Audit&amp;VAR:KEY=BIHCFEPMRO&amp;VAR:QUERY=RkZfRUJJVERBX09QRVIoQU5OLC0xQVksLCwsREtLKQ==&amp;WINDOW=FIRST_POPUP&amp;HEIGHT=450&amp;WIDTH=450&amp;","START_MAXIMIZED=FALSE&amp;VAR:CALENDAR=FIVEDAY&amp;VAR:SYMBOL=B12PJ2&amp;VAR:INDEX=0"}</definedName>
    <definedName name="_121__FDSAUDITLINK__" hidden="1">{"fdsup://directions/FAT Viewer?action=UPDATE&amp;creator=factset&amp;DYN_ARGS=TRUE&amp;DOC_NAME=FAT:FQL_AUDITING_CLIENT_TEMPLATE.FAT&amp;display_string=Audit&amp;VAR:KEY=LMFYPKRELK&amp;VAR:QUERY=RkZfRUJJVERBX09QRVIoQU5OLC0yQVksLCwsREtLKQ==&amp;WINDOW=FIRST_POPUP&amp;HEIGHT=450&amp;WIDTH=450&amp;","START_MAXIMIZED=FALSE&amp;VAR:CALENDAR=FIVEDAY&amp;VAR:SYMBOL=B12PJ2&amp;VAR:INDEX=0"}</definedName>
    <definedName name="_122__FDSAUDITLINK__" hidden="1">{"fdsup://directions/FAT Viewer?action=UPDATE&amp;creator=factset&amp;DYN_ARGS=TRUE&amp;DOC_NAME=FAT:FQL_AUDITING_CLIENT_TEMPLATE.FAT&amp;display_string=Audit&amp;VAR:KEY=XMJCPQBYPO&amp;VAR:QUERY=RkZfRUJJVERBX09QRVIoQU5OLDAsLCwsREtLKQ==&amp;WINDOW=FIRST_POPUP&amp;HEIGHT=450&amp;WIDTH=450&amp;STAR","T_MAXIMIZED=FALSE&amp;VAR:CALENDAR=FIVEDAY&amp;VAR:SYMBOL=88034510&amp;VAR:INDEX=0"}</definedName>
    <definedName name="_123__FDSAUDITLINK__" hidden="1">{"fdsup://directions/FAT Viewer?action=UPDATE&amp;creator=factset&amp;DYN_ARGS=TRUE&amp;DOC_NAME=FAT:FQL_AUDITING_CLIENT_TEMPLATE.FAT&amp;display_string=Audit&amp;VAR:KEY=LMLMJSPWTQ&amp;VAR:QUERY=RkZfRUJJVERBX09QRVIoQU5OLC0xQVksLCwsREtLKQ==&amp;WINDOW=FIRST_POPUP&amp;HEIGHT=450&amp;WIDTH=450&amp;","START_MAXIMIZED=FALSE&amp;VAR:CALENDAR=FIVEDAY&amp;VAR:SYMBOL=88034510&amp;VAR:INDEX=0"}</definedName>
    <definedName name="_124__FDSAUDITLINK__" hidden="1">{"fdsup://directions/FAT Viewer?action=UPDATE&amp;creator=factset&amp;DYN_ARGS=TRUE&amp;DOC_NAME=FAT:FQL_AUDITING_CLIENT_TEMPLATE.FAT&amp;display_string=Audit&amp;VAR:KEY=HSBIFCLONY&amp;VAR:QUERY=RkZfRUJJVERBX09QRVIoQU5OLC0yQVksLCwsREtLKQ==&amp;WINDOW=FIRST_POPUP&amp;HEIGHT=450&amp;WIDTH=450&amp;","START_MAXIMIZED=FALSE&amp;VAR:CALENDAR=FIVEDAY&amp;VAR:SYMBOL=88034510&amp;VAR:INDEX=0"}</definedName>
    <definedName name="_125__FDSAUDITLINK__" hidden="1">{"fdsup://directions/FAT Viewer?action=UPDATE&amp;creator=factset&amp;DYN_ARGS=TRUE&amp;DOC_NAME=FAT:FQL_AUDITING_CLIENT_TEMPLATE.FAT&amp;display_string=Audit&amp;VAR:KEY=VKPEDSJIXC&amp;VAR:QUERY=RkZfRUJJVERBX09QRVIoQU5OLDAsLCwsREtLKQ==&amp;WINDOW=FIRST_POPUP&amp;HEIGHT=450&amp;WIDTH=450&amp;STAR","T_MAXIMIZED=FALSE&amp;VAR:CALENDAR=FIVEDAY&amp;VAR:SYMBOL=36930010&amp;VAR:INDEX=0"}</definedName>
    <definedName name="_126__FDSAUDITLINK__" hidden="1">{"fdsup://directions/FAT Viewer?action=UPDATE&amp;creator=factset&amp;DYN_ARGS=TRUE&amp;DOC_NAME=FAT:FQL_AUDITING_CLIENT_TEMPLATE.FAT&amp;display_string=Audit&amp;VAR:KEY=DAVEBKTQRY&amp;VAR:QUERY=RkZfRUJJVERBX09QRVIoQU5OLC0xQVksLCwsREtLKQ==&amp;WINDOW=FIRST_POPUP&amp;HEIGHT=450&amp;WIDTH=450&amp;","START_MAXIMIZED=FALSE&amp;VAR:CALENDAR=FIVEDAY&amp;VAR:SYMBOL=36930010&amp;VAR:INDEX=0"}</definedName>
    <definedName name="_127__FDSAUDITLINK__" hidden="1">{"fdsup://directions/FAT Viewer?action=UPDATE&amp;creator=factset&amp;DYN_ARGS=TRUE&amp;DOC_NAME=FAT:FQL_AUDITING_CLIENT_TEMPLATE.FAT&amp;display_string=Audit&amp;VAR:KEY=ZWHAPGFOXE&amp;VAR:QUERY=RkZfRUJJVERBX09QRVIoQU5OLC0yQVksLCwsREtLKQ==&amp;WINDOW=FIRST_POPUP&amp;HEIGHT=450&amp;WIDTH=450&amp;","START_MAXIMIZED=FALSE&amp;VAR:CALENDAR=FIVEDAY&amp;VAR:SYMBOL=36930010&amp;VAR:INDEX=0"}</definedName>
    <definedName name="_128__FDSAUDITLINK__" hidden="1">{"fdsup://directions/FAT Viewer?action=UPDATE&amp;creator=factset&amp;DYN_ARGS=TRUE&amp;DOC_NAME=FAT:FQL_AUDITING_CLIENT_TEMPLATE.FAT&amp;display_string=Audit&amp;VAR:KEY=VSXSXKHWPK&amp;VAR:QUERY=RkZfRUJJVERBX09QRVIoQU5OLDAsLCwsREtLKQ==&amp;WINDOW=FIRST_POPUP&amp;HEIGHT=450&amp;WIDTH=450&amp;STAR","T_MAXIMIZED=FALSE&amp;VAR:CALENDAR=FIVEDAY&amp;VAR:SYMBOL=B1W4V6&amp;VAR:INDEX=0"}</definedName>
    <definedName name="_129__FDSAUDITLINK__" hidden="1">{"fdsup://directions/FAT Viewer?action=UPDATE&amp;creator=factset&amp;DYN_ARGS=TRUE&amp;DOC_NAME=FAT:FQL_AUDITING_CLIENT_TEMPLATE.FAT&amp;display_string=Audit&amp;VAR:KEY=FYLWLMJOVE&amp;VAR:QUERY=RkZfRUJJVERBX09QRVIoQU5OLC0xQVksLCwsREtLKQ==&amp;WINDOW=FIRST_POPUP&amp;HEIGHT=450&amp;WIDTH=450&amp;","START_MAXIMIZED=FALSE&amp;VAR:CALENDAR=FIVEDAY&amp;VAR:SYMBOL=B1W4V6&amp;VAR:INDEX=0"}</definedName>
    <definedName name="_13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88"}</definedName>
    <definedName name="_130__FDSAUDITLINK__" hidden="1">{"fdsup://directions/FAT Viewer?action=UPDATE&amp;creator=factset&amp;DYN_ARGS=TRUE&amp;DOC_NAME=FAT:FQL_AUDITING_CLIENT_TEMPLATE.FAT&amp;display_string=Audit&amp;VAR:KEY=FMNMFCHMRM&amp;VAR:QUERY=RkZfRUJJVERBX09QRVIoQU5OLC0yQVksLCwsREtLKQ==&amp;WINDOW=FIRST_POPUP&amp;HEIGHT=450&amp;WIDTH=450&amp;","START_MAXIMIZED=FALSE&amp;VAR:CALENDAR=FIVEDAY&amp;VAR:SYMBOL=B1W4V6&amp;VAR:INDEX=0"}</definedName>
    <definedName name="_131__FDSAUDITLINK__" hidden="1">{"fdsup://directions/FAT Viewer?action=UPDATE&amp;creator=factset&amp;DYN_ARGS=TRUE&amp;DOC_NAME=FAT:FQL_AUDITING_CLIENT_TEMPLATE.FAT&amp;display_string=Audit&amp;VAR:KEY=JCPKJUFAPA&amp;VAR:QUERY=RkZfRUJJVERBX09QRVIoQU5OLDAsLCwsREtLKQ==&amp;WINDOW=FIRST_POPUP&amp;HEIGHT=450&amp;WIDTH=450&amp;STAR","T_MAXIMIZED=FALSE&amp;VAR:CALENDAR=FIVEDAY&amp;VAR:SYMBOL=713083&amp;VAR:INDEX=0"}</definedName>
    <definedName name="_132__FDSAUDITLINK__" hidden="1">{"fdsup://directions/FAT Viewer?action=UPDATE&amp;creator=factset&amp;DYN_ARGS=TRUE&amp;DOC_NAME=FAT:FQL_AUDITING_CLIENT_TEMPLATE.FAT&amp;display_string=Audit&amp;VAR:KEY=HQJGDIVMZY&amp;VAR:QUERY=RkZfRUJJVERBX09QRVIoQU5OLC0xQVksLCwsREtLKQ==&amp;WINDOW=FIRST_POPUP&amp;HEIGHT=450&amp;WIDTH=450&amp;","START_MAXIMIZED=FALSE&amp;VAR:CALENDAR=FIVEDAY&amp;VAR:SYMBOL=713083&amp;VAR:INDEX=0"}</definedName>
    <definedName name="_133__FDSAUDITLINK__" hidden="1">{"fdsup://directions/FAT Viewer?action=UPDATE&amp;creator=factset&amp;DYN_ARGS=TRUE&amp;DOC_NAME=FAT:FQL_AUDITING_CLIENT_TEMPLATE.FAT&amp;display_string=Audit&amp;VAR:KEY=ZKRQTYNKTM&amp;VAR:QUERY=RkZfRUJJVERBX09QRVIoQU5OLC0yQVksLCwsREtLKQ==&amp;WINDOW=FIRST_POPUP&amp;HEIGHT=450&amp;WIDTH=450&amp;","START_MAXIMIZED=FALSE&amp;VAR:CALENDAR=FIVEDAY&amp;VAR:SYMBOL=713083&amp;VAR:INDEX=0"}</definedName>
    <definedName name="_134__FDSAUDITLINK__" hidden="1">{"fdsup://directions/FAT Viewer?action=UPDATE&amp;creator=factset&amp;DYN_ARGS=TRUE&amp;DOC_NAME=FAT:FQL_AUDITING_CLIENT_TEMPLATE.FAT&amp;display_string=Audit&amp;VAR:KEY=JSZCDIBUZY&amp;VAR:QUERY=RkZfTkVUX0lOQyhBTk4sMCwsLCxES0sp&amp;WINDOW=FIRST_POPUP&amp;HEIGHT=450&amp;WIDTH=450&amp;START_MAXIMI","ZED=FALSE&amp;VAR:CALENDAR=FIVEDAY&amp;VAR:SYMBOL=44980X10&amp;VAR:INDEX=0"}</definedName>
    <definedName name="_135__FDSAUDITLINK__" hidden="1">{"fdsup://directions/FAT Viewer?action=UPDATE&amp;creator=factset&amp;DYN_ARGS=TRUE&amp;DOC_NAME=FAT:FQL_AUDITING_CLIENT_TEMPLATE.FAT&amp;display_string=Audit&amp;VAR:KEY=ZORCRCBYPC&amp;VAR:QUERY=RkZfTkVUX0lOQyhBTk4sLTFBWSwsLCxES0sp&amp;WINDOW=FIRST_POPUP&amp;HEIGHT=450&amp;WIDTH=450&amp;START_MA","XIMIZED=FALSE&amp;VAR:CALENDAR=FIVEDAY&amp;VAR:SYMBOL=44980X10&amp;VAR:INDEX=0"}</definedName>
    <definedName name="_136__FDSAUDITLINK__" hidden="1">{"fdsup://directions/FAT Viewer?action=UPDATE&amp;creator=factset&amp;DYN_ARGS=TRUE&amp;DOC_NAME=FAT:FQL_AUDITING_CLIENT_TEMPLATE.FAT&amp;display_string=Audit&amp;VAR:KEY=FOPYVKNKBY&amp;VAR:QUERY=RkZfTkVUX0lOQyhBTk4sLTJBWSwsLCxES0sp&amp;WINDOW=FIRST_POPUP&amp;HEIGHT=450&amp;WIDTH=450&amp;START_MA","XIMIZED=FALSE&amp;VAR:CALENDAR=FIVEDAY&amp;VAR:SYMBOL=44980X10&amp;VAR:INDEX=0"}</definedName>
    <definedName name="_137__FDSAUDITLINK__" hidden="1">{"fdsup://directions/FAT Viewer?action=UPDATE&amp;creator=factset&amp;DYN_ARGS=TRUE&amp;DOC_NAME=FAT:FQL_AUDITING_CLIENT_TEMPLATE.FAT&amp;display_string=Audit&amp;VAR:KEY=LETUTKTYHO&amp;VAR:QUERY=RkZfTkVUX0lOQyhBTk4sMCwsLCxES0sp&amp;WINDOW=FIRST_POPUP&amp;HEIGHT=450&amp;WIDTH=450&amp;START_MAXIMI","ZED=FALSE&amp;VAR:CALENDAR=FIVEDAY&amp;VAR:SYMBOL=19247910&amp;VAR:INDEX=0"}</definedName>
    <definedName name="_138__FDSAUDITLINK__" hidden="1">{"fdsup://directions/FAT Viewer?action=UPDATE&amp;creator=factset&amp;DYN_ARGS=TRUE&amp;DOC_NAME=FAT:FQL_AUDITING_CLIENT_TEMPLATE.FAT&amp;display_string=Audit&amp;VAR:KEY=XIRAHATGFO&amp;VAR:QUERY=RkZfTkVUX0lOQyhBTk4sLTFBWSwsLCxES0sp&amp;WINDOW=FIRST_POPUP&amp;HEIGHT=450&amp;WIDTH=450&amp;START_MA","XIMIZED=FALSE&amp;VAR:CALENDAR=FIVEDAY&amp;VAR:SYMBOL=19247910&amp;VAR:INDEX=0"}</definedName>
    <definedName name="_139__FDSAUDITLINK__" hidden="1">{"fdsup://directions/FAT Viewer?action=UPDATE&amp;creator=factset&amp;DYN_ARGS=TRUE&amp;DOC_NAME=FAT:FQL_AUDITING_CLIENT_TEMPLATE.FAT&amp;display_string=Audit&amp;VAR:KEY=XSTYTUFITQ&amp;VAR:QUERY=RkZfTkVUX0lOQyhBTk4sLTJBWSwsLCxES0sp&amp;WINDOW=FIRST_POPUP&amp;HEIGHT=450&amp;WIDTH=450&amp;START_MA","XIMIZED=FALSE&amp;VAR:CALENDAR=FIVEDAY&amp;VAR:SYMBOL=19247910&amp;VAR:INDEX=0"}</definedName>
    <definedName name="_14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87"}</definedName>
    <definedName name="_140__FDSAUDITLINK__" hidden="1">{"fdsup://directions/FAT Viewer?action=UPDATE&amp;creator=factset&amp;DYN_ARGS=TRUE&amp;DOC_NAME=FAT:FQL_AUDITING_CLIENT_TEMPLATE.FAT&amp;display_string=Audit&amp;VAR:KEY=RYLAPCZQZK&amp;VAR:QUERY=RkZfTkVUX0lOQyhBTk4sMCwsLCxES0sp&amp;WINDOW=FIRST_POPUP&amp;HEIGHT=450&amp;WIDTH=450&amp;START_MAXIMI","ZED=FALSE&amp;VAR:CALENDAR=FIVEDAY&amp;VAR:SYMBOL=487416&amp;VAR:INDEX=0"}</definedName>
    <definedName name="_141__FDSAUDITLINK__" hidden="1">{"fdsup://directions/FAT Viewer?action=UPDATE&amp;creator=factset&amp;DYN_ARGS=TRUE&amp;DOC_NAME=FAT:FQL_AUDITING_CLIENT_TEMPLATE.FAT&amp;display_string=Audit&amp;VAR:KEY=DEZQLUHSZS&amp;VAR:QUERY=RkZfTkVUX0lOQyhBTk4sLTFBWSwsLCxES0sp&amp;WINDOW=FIRST_POPUP&amp;HEIGHT=450&amp;WIDTH=450&amp;START_MA","XIMIZED=FALSE&amp;VAR:CALENDAR=FIVEDAY&amp;VAR:SYMBOL=487416&amp;VAR:INDEX=0"}</definedName>
    <definedName name="_142__FDSAUDITLINK__" hidden="1">{"fdsup://directions/FAT Viewer?action=UPDATE&amp;creator=factset&amp;DYN_ARGS=TRUE&amp;DOC_NAME=FAT:FQL_AUDITING_CLIENT_TEMPLATE.FAT&amp;display_string=Audit&amp;VAR:KEY=VURELEPQPY&amp;VAR:QUERY=RkZfTkVUX0lOQyhBTk4sLTJBWSwsLCxES0sp&amp;WINDOW=FIRST_POPUP&amp;HEIGHT=450&amp;WIDTH=450&amp;START_MA","XIMIZED=FALSE&amp;VAR:CALENDAR=FIVEDAY&amp;VAR:SYMBOL=487416&amp;VAR:INDEX=0"}</definedName>
    <definedName name="_143__FDSAUDITLINK__" hidden="1">{"fdsup://directions/FAT Viewer?action=UPDATE&amp;creator=factset&amp;DYN_ARGS=TRUE&amp;DOC_NAME=FAT:FQL_AUDITING_CLIENT_TEMPLATE.FAT&amp;display_string=Audit&amp;VAR:KEY=VQNIJIXSPY&amp;VAR:QUERY=RkZfTkVUX0lOQyhBTk4sMCwsLCxES0sp&amp;WINDOW=FIRST_POPUP&amp;HEIGHT=450&amp;WIDTH=450&amp;START_MAXIMI","ZED=FALSE&amp;VAR:CALENDAR=FIVEDAY&amp;VAR:SYMBOL=525824&amp;VAR:INDEX=0"}</definedName>
    <definedName name="_144__FDSAUDITLINK__" hidden="1">{"fdsup://directions/FAT Viewer?action=UPDATE&amp;creator=factset&amp;DYN_ARGS=TRUE&amp;DOC_NAME=FAT:FQL_AUDITING_CLIENT_TEMPLATE.FAT&amp;display_string=Audit&amp;VAR:KEY=XYJANWDIHG&amp;VAR:QUERY=RkZfTkVUX0lOQyhBTk4sLTFBWSwsLCxES0sp&amp;WINDOW=FIRST_POPUP&amp;HEIGHT=450&amp;WIDTH=450&amp;START_MA","XIMIZED=FALSE&amp;VAR:CALENDAR=FIVEDAY&amp;VAR:SYMBOL=525824&amp;VAR:INDEX=0"}</definedName>
    <definedName name="_145__FDSAUDITLINK__" hidden="1">{"fdsup://directions/FAT Viewer?action=UPDATE&amp;creator=factset&amp;DYN_ARGS=TRUE&amp;DOC_NAME=FAT:FQL_AUDITING_CLIENT_TEMPLATE.FAT&amp;display_string=Audit&amp;VAR:KEY=BKRATGZGZO&amp;VAR:QUERY=RkZfTkVUX0lOQyhBTk4sLTJBWSwsLCxES0sp&amp;WINDOW=FIRST_POPUP&amp;HEIGHT=450&amp;WIDTH=450&amp;START_MA","XIMIZED=FALSE&amp;VAR:CALENDAR=FIVEDAY&amp;VAR:SYMBOL=525824&amp;VAR:INDEX=0"}</definedName>
    <definedName name="_146__FDSAUDITLINK__" hidden="1">{"fdsup://directions/FAT Viewer?action=UPDATE&amp;creator=factset&amp;DYN_ARGS=TRUE&amp;DOC_NAME=FAT:FQL_AUDITING_CLIENT_TEMPLATE.FAT&amp;display_string=Audit&amp;VAR:KEY=JSPKPQFSBO&amp;VAR:QUERY=RkZfTkVUX0lOQyhBTk4sMCwsLCxES0sp&amp;WINDOW=FIRST_POPUP&amp;HEIGHT=450&amp;WIDTH=450&amp;START_MAXIMI","ZED=FALSE&amp;VAR:CALENDAR=FIVEDAY&amp;VAR:SYMBOL=89109210&amp;VAR:INDEX=0"}</definedName>
    <definedName name="_147__FDSAUDITLINK__" hidden="1">{"fdsup://directions/FAT Viewer?action=UPDATE&amp;creator=factset&amp;DYN_ARGS=TRUE&amp;DOC_NAME=FAT:FQL_AUDITING_CLIENT_TEMPLATE.FAT&amp;display_string=Audit&amp;VAR:KEY=NCLOVGTIJM&amp;VAR:QUERY=RkZfTkVUX0lOQyhBTk4sLTFBWSwsLCxES0sp&amp;WINDOW=FIRST_POPUP&amp;HEIGHT=450&amp;WIDTH=450&amp;START_MA","XIMIZED=FALSE&amp;VAR:CALENDAR=FIVEDAY&amp;VAR:SYMBOL=89109210&amp;VAR:INDEX=0"}</definedName>
    <definedName name="_148__FDSAUDITLINK__" hidden="1">{"fdsup://directions/FAT Viewer?action=UPDATE&amp;creator=factset&amp;DYN_ARGS=TRUE&amp;DOC_NAME=FAT:FQL_AUDITING_CLIENT_TEMPLATE.FAT&amp;display_string=Audit&amp;VAR:KEY=BWFGHKPQJK&amp;VAR:QUERY=RkZfTkVUX0lOQyhBTk4sLTJBWSwsLCxES0sp&amp;WINDOW=FIRST_POPUP&amp;HEIGHT=450&amp;WIDTH=450&amp;START_MA","XIMIZED=FALSE&amp;VAR:CALENDAR=FIVEDAY&amp;VAR:SYMBOL=89109210&amp;VAR:INDEX=0"}</definedName>
    <definedName name="_149__FDSAUDITLINK__" hidden="1">{"fdsup://directions/FAT Viewer?action=UPDATE&amp;creator=factset&amp;DYN_ARGS=TRUE&amp;DOC_NAME=FAT:FQL_AUDITING_CLIENT_TEMPLATE.FAT&amp;display_string=Audit&amp;VAR:KEY=ZWLINSRSJG&amp;VAR:QUERY=RkZfTkVUX0lOQyhBTk4sMCwsLCxES0sp&amp;WINDOW=FIRST_POPUP&amp;HEIGHT=450&amp;WIDTH=450&amp;START_MAXIMI","ZED=FALSE&amp;VAR:CALENDAR=FIVEDAY&amp;VAR:SYMBOL=B12PJ2&amp;VAR:INDEX=0"}</definedName>
    <definedName name="_15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86"}</definedName>
    <definedName name="_150__FDSAUDITLINK__" hidden="1">{"fdsup://directions/FAT Viewer?action=UPDATE&amp;creator=factset&amp;DYN_ARGS=TRUE&amp;DOC_NAME=FAT:FQL_AUDITING_CLIENT_TEMPLATE.FAT&amp;display_string=Audit&amp;VAR:KEY=DUDGNWFOZS&amp;VAR:QUERY=RkZfTkVUX0lOQyhBTk4sLTFBWSwsLCxES0sp&amp;WINDOW=FIRST_POPUP&amp;HEIGHT=450&amp;WIDTH=450&amp;START_MA","XIMIZED=FALSE&amp;VAR:CALENDAR=FIVEDAY&amp;VAR:SYMBOL=B12PJ2&amp;VAR:INDEX=0"}</definedName>
    <definedName name="_151__FDSAUDITLINK__" hidden="1">{"fdsup://directions/FAT Viewer?action=UPDATE&amp;creator=factset&amp;DYN_ARGS=TRUE&amp;DOC_NAME=FAT:FQL_AUDITING_CLIENT_TEMPLATE.FAT&amp;display_string=Audit&amp;VAR:KEY=ZILGBONCNI&amp;VAR:QUERY=RkZfTkVUX0lOQyhBTk4sLTJBWSwsLCxES0sp&amp;WINDOW=FIRST_POPUP&amp;HEIGHT=450&amp;WIDTH=450&amp;START_MA","XIMIZED=FALSE&amp;VAR:CALENDAR=FIVEDAY&amp;VAR:SYMBOL=B12PJ2&amp;VAR:INDEX=0"}</definedName>
    <definedName name="_152__FDSAUDITLINK__" hidden="1">{"fdsup://directions/FAT Viewer?action=UPDATE&amp;creator=factset&amp;DYN_ARGS=TRUE&amp;DOC_NAME=FAT:FQL_AUDITING_CLIENT_TEMPLATE.FAT&amp;display_string=Audit&amp;VAR:KEY=JSVIXKDUJM&amp;VAR:QUERY=RkZfTkVUX0lOQyhBTk4sMCwsLCxES0sp&amp;WINDOW=FIRST_POPUP&amp;HEIGHT=450&amp;WIDTH=450&amp;START_MAXIMI","ZED=FALSE&amp;VAR:CALENDAR=FIVEDAY&amp;VAR:SYMBOL=88034510&amp;VAR:INDEX=0"}</definedName>
    <definedName name="_153__FDSAUDITLINK__" hidden="1">{"fdsup://directions/FAT Viewer?action=UPDATE&amp;creator=factset&amp;DYN_ARGS=TRUE&amp;DOC_NAME=FAT:FQL_AUDITING_CLIENT_TEMPLATE.FAT&amp;display_string=Audit&amp;VAR:KEY=LADSLMHSJG&amp;VAR:QUERY=RkZfTkVUX0lOQyhBTk4sLTFBWSwsLCxES0sp&amp;WINDOW=FIRST_POPUP&amp;HEIGHT=450&amp;WIDTH=450&amp;START_MA","XIMIZED=FALSE&amp;VAR:CALENDAR=FIVEDAY&amp;VAR:SYMBOL=88034510&amp;VAR:INDEX=0"}</definedName>
    <definedName name="_154__FDSAUDITLINK__" hidden="1">{"fdsup://directions/FAT Viewer?action=UPDATE&amp;creator=factset&amp;DYN_ARGS=TRUE&amp;DOC_NAME=FAT:FQL_AUDITING_CLIENT_TEMPLATE.FAT&amp;display_string=Audit&amp;VAR:KEY=BQPWVAPABK&amp;VAR:QUERY=RkZfTkVUX0lOQyhBTk4sLTJBWSwsLCxES0sp&amp;WINDOW=FIRST_POPUP&amp;HEIGHT=450&amp;WIDTH=450&amp;START_MA","XIMIZED=FALSE&amp;VAR:CALENDAR=FIVEDAY&amp;VAR:SYMBOL=88034510&amp;VAR:INDEX=0"}</definedName>
    <definedName name="_155__FDSAUDITLINK__" hidden="1">{"fdsup://directions/FAT Viewer?action=UPDATE&amp;creator=factset&amp;DYN_ARGS=TRUE&amp;DOC_NAME=FAT:FQL_AUDITING_CLIENT_TEMPLATE.FAT&amp;display_string=Audit&amp;VAR:KEY=FKBGJMJMBC&amp;VAR:QUERY=RkZfTkVUX0lOQyhBTk4sMCwsLCxES0sp&amp;WINDOW=FIRST_POPUP&amp;HEIGHT=450&amp;WIDTH=450&amp;START_MAXIMI","ZED=FALSE&amp;VAR:CALENDAR=FIVEDAY&amp;VAR:SYMBOL=36930010&amp;VAR:INDEX=0"}</definedName>
    <definedName name="_156__FDSAUDITLINK__" hidden="1">{"fdsup://directions/FAT Viewer?action=UPDATE&amp;creator=factset&amp;DYN_ARGS=TRUE&amp;DOC_NAME=FAT:FQL_AUDITING_CLIENT_TEMPLATE.FAT&amp;display_string=Audit&amp;VAR:KEY=TUJWLQJGRM&amp;VAR:QUERY=RkZfTkVUX0lOQyhBTk4sLTFBWSwsLCxES0sp&amp;WINDOW=FIRST_POPUP&amp;HEIGHT=450&amp;WIDTH=450&amp;START_MA","XIMIZED=FALSE&amp;VAR:CALENDAR=FIVEDAY&amp;VAR:SYMBOL=36930010&amp;VAR:INDEX=0"}</definedName>
    <definedName name="_157__FDSAUDITLINK__" hidden="1">{"fdsup://directions/FAT Viewer?action=UPDATE&amp;creator=factset&amp;DYN_ARGS=TRUE&amp;DOC_NAME=FAT:FQL_AUDITING_CLIENT_TEMPLATE.FAT&amp;display_string=Audit&amp;VAR:KEY=FORENSJKHG&amp;VAR:QUERY=RkZfTkVUX0lOQyhBTk4sLTJBWSwsLCxES0sp&amp;WINDOW=FIRST_POPUP&amp;HEIGHT=450&amp;WIDTH=450&amp;START_MA","XIMIZED=FALSE&amp;VAR:CALENDAR=FIVEDAY&amp;VAR:SYMBOL=36930010&amp;VAR:INDEX=0"}</definedName>
    <definedName name="_158__FDSAUDITLINK__" hidden="1">{"fdsup://directions/FAT Viewer?action=UPDATE&amp;creator=factset&amp;DYN_ARGS=TRUE&amp;DOC_NAME=FAT:FQL_AUDITING_CLIENT_TEMPLATE.FAT&amp;display_string=Audit&amp;VAR:KEY=FOXMJCTGBI&amp;VAR:QUERY=RkZfTkVUX0lOQyhBTk4sMCwsLCxES0sp&amp;WINDOW=FIRST_POPUP&amp;HEIGHT=450&amp;WIDTH=450&amp;START_MAXIMI","ZED=FALSE&amp;VAR:CALENDAR=FIVEDAY&amp;VAR:SYMBOL=B1W4V6&amp;VAR:INDEX=0"}</definedName>
    <definedName name="_159__FDSAUDITLINK__" hidden="1">{"fdsup://directions/FAT Viewer?action=UPDATE&amp;creator=factset&amp;DYN_ARGS=TRUE&amp;DOC_NAME=FAT:FQL_AUDITING_CLIENT_TEMPLATE.FAT&amp;display_string=Audit&amp;VAR:KEY=PCTAZOHMBY&amp;VAR:QUERY=RkZfTkVUX0lOQyhBTk4sLTFBWSwsLCxES0sp&amp;WINDOW=FIRST_POPUP&amp;HEIGHT=450&amp;WIDTH=450&amp;START_MA","XIMIZED=FALSE&amp;VAR:CALENDAR=FIVEDAY&amp;VAR:SYMBOL=B1W4V6&amp;VAR:INDEX=0"}</definedName>
    <definedName name="_16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85"}</definedName>
    <definedName name="_160__FDSAUDITLINK__" hidden="1">{"fdsup://directions/FAT Viewer?action=UPDATE&amp;creator=factset&amp;DYN_ARGS=TRUE&amp;DOC_NAME=FAT:FQL_AUDITING_CLIENT_TEMPLATE.FAT&amp;display_string=Audit&amp;VAR:KEY=BCTSJOXITU&amp;VAR:QUERY=RkZfTkVUX0lOQyhBTk4sLTJBWSwsLCxES0sp&amp;WINDOW=FIRST_POPUP&amp;HEIGHT=450&amp;WIDTH=450&amp;START_MA","XIMIZED=FALSE&amp;VAR:CALENDAR=FIVEDAY&amp;VAR:SYMBOL=B1W4V6&amp;VAR:INDEX=0"}</definedName>
    <definedName name="_161__FDSAUDITLINK__" hidden="1">{"fdsup://directions/FAT Viewer?action=UPDATE&amp;creator=factset&amp;DYN_ARGS=TRUE&amp;DOC_NAME=FAT:FQL_AUDITING_CLIENT_TEMPLATE.FAT&amp;display_string=Audit&amp;VAR:KEY=RQDQJYHSRW&amp;VAR:QUERY=RkZfTkVUX0lOQyhBTk4sMCwsLCxES0sp&amp;WINDOW=FIRST_POPUP&amp;HEIGHT=450&amp;WIDTH=450&amp;START_MAXIMI","ZED=FALSE&amp;VAR:CALENDAR=FIVEDAY&amp;VAR:SYMBOL=713083&amp;VAR:INDEX=0"}</definedName>
    <definedName name="_162__FDSAUDITLINK__" hidden="1">{"fdsup://directions/FAT Viewer?action=UPDATE&amp;creator=factset&amp;DYN_ARGS=TRUE&amp;DOC_NAME=FAT:FQL_AUDITING_CLIENT_TEMPLATE.FAT&amp;display_string=Audit&amp;VAR:KEY=HURKTSNWDQ&amp;VAR:QUERY=RkZfTkVUX0lOQyhBTk4sLTFBWSwsLCxES0sp&amp;WINDOW=FIRST_POPUP&amp;HEIGHT=450&amp;WIDTH=450&amp;START_MA","XIMIZED=FALSE&amp;VAR:CALENDAR=FIVEDAY&amp;VAR:SYMBOL=713083&amp;VAR:INDEX=0"}</definedName>
    <definedName name="_163__FDSAUDITLINK__" hidden="1">{"fdsup://directions/FAT Viewer?action=UPDATE&amp;creator=factset&amp;DYN_ARGS=TRUE&amp;DOC_NAME=FAT:FQL_AUDITING_CLIENT_TEMPLATE.FAT&amp;display_string=Audit&amp;VAR:KEY=HULCXCBSZG&amp;VAR:QUERY=RkZfTkVUX0lOQyhBTk4sLTJBWSwsLCxES0sp&amp;WINDOW=FIRST_POPUP&amp;HEIGHT=450&amp;WIDTH=450&amp;START_MA","XIMIZED=FALSE&amp;VAR:CALENDAR=FIVEDAY&amp;VAR:SYMBOL=713083&amp;VAR:INDEX=0"}</definedName>
    <definedName name="_164__FDSAUDITLINK__" hidden="1">{"fdsup://directions/FAT Viewer?action=UPDATE&amp;creator=factset&amp;DYN_ARGS=TRUE&amp;DOC_NAME=FAT:FQL_AUDITING_CLIENT_TEMPLATE.FAT&amp;display_string=Audit&amp;VAR:KEY=JSLWTIZUXU&amp;VAR:QUERY=RkZfRElWX1lMRChBTk4sMCk=&amp;WINDOW=FIRST_POPUP&amp;HEIGHT=450&amp;WIDTH=450&amp;START_MAXIMIZED=FALS","E&amp;VAR:CALENDAR=FIVEDAY&amp;VAR:SYMBOL=44980X10&amp;VAR:INDEX=0"}</definedName>
    <definedName name="_165__FDSAUDITLINK__" hidden="1">{"fdsup://directions/FAT Viewer?action=UPDATE&amp;creator=factset&amp;DYN_ARGS=TRUE&amp;DOC_NAME=FAT:FQL_AUDITING_CLIENT_TEMPLATE.FAT&amp;display_string=Audit&amp;VAR:KEY=FQFKXUNCDQ&amp;VAR:QUERY=RkZfRElWX1lMRChBTk4sLTFBWSk=&amp;WINDOW=FIRST_POPUP&amp;HEIGHT=450&amp;WIDTH=450&amp;START_MAXIMIZED=","FALSE&amp;VAR:CALENDAR=FIVEDAY&amp;VAR:SYMBOL=44980X10&amp;VAR:INDEX=0"}</definedName>
    <definedName name="_166__FDSAUDITLINK__" hidden="1">{"fdsup://directions/FAT Viewer?action=UPDATE&amp;creator=factset&amp;DYN_ARGS=TRUE&amp;DOC_NAME=FAT:FQL_AUDITING_CLIENT_TEMPLATE.FAT&amp;display_string=Audit&amp;VAR:KEY=RKVERSJGZY&amp;VAR:QUERY=RkZfRElWX1lMRChBTk4sLTJBWSk=&amp;WINDOW=FIRST_POPUP&amp;HEIGHT=450&amp;WIDTH=450&amp;START_MAXIMIZED=","FALSE&amp;VAR:CALENDAR=FIVEDAY&amp;VAR:SYMBOL=44980X10&amp;VAR:INDEX=0"}</definedName>
    <definedName name="_167__FDSAUDITLINK__" hidden="1">{"fdsup://directions/FAT Viewer?action=UPDATE&amp;creator=factset&amp;DYN_ARGS=TRUE&amp;DOC_NAME=FAT:FQL_AUDITING_CLIENT_TEMPLATE.FAT&amp;display_string=Audit&amp;VAR:KEY=RSFIDQPOJU&amp;VAR:QUERY=RkZfRElWX1lMRChBTk4sMCk=&amp;WINDOW=FIRST_POPUP&amp;HEIGHT=450&amp;WIDTH=450&amp;START_MAXIMIZED=FALS","E&amp;VAR:CALENDAR=FIVEDAY&amp;VAR:SYMBOL=19247910&amp;VAR:INDEX=0"}</definedName>
    <definedName name="_168__FDSAUDITLINK__" hidden="1">{"fdsup://directions/FAT Viewer?action=UPDATE&amp;creator=factset&amp;DYN_ARGS=TRUE&amp;DOC_NAME=FAT:FQL_AUDITING_CLIENT_TEMPLATE.FAT&amp;display_string=Audit&amp;VAR:KEY=FEZCHWPYDW&amp;VAR:QUERY=RkZfRElWX1lMRChBTk4sLTFBWSk=&amp;WINDOW=FIRST_POPUP&amp;HEIGHT=450&amp;WIDTH=450&amp;START_MAXIMIZED=","FALSE&amp;VAR:CALENDAR=FIVEDAY&amp;VAR:SYMBOL=19247910&amp;VAR:INDEX=0"}</definedName>
    <definedName name="_169__FDSAUDITLINK__" hidden="1">{"fdsup://directions/FAT Viewer?action=UPDATE&amp;creator=factset&amp;DYN_ARGS=TRUE&amp;DOC_NAME=FAT:FQL_AUDITING_CLIENT_TEMPLATE.FAT&amp;display_string=Audit&amp;VAR:KEY=HIJOTWDSPU&amp;VAR:QUERY=RkZfRElWX1lMRChBTk4sLTJBWSk=&amp;WINDOW=FIRST_POPUP&amp;HEIGHT=450&amp;WIDTH=450&amp;START_MAXIMIZED=","FALSE&amp;VAR:CALENDAR=FIVEDAY&amp;VAR:SYMBOL=19247910&amp;VAR:INDEX=0"}</definedName>
    <definedName name="_17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84"}</definedName>
    <definedName name="_170__FDSAUDITLINK__" hidden="1">{"fdsup://directions/FAT Viewer?action=UPDATE&amp;creator=factset&amp;DYN_ARGS=TRUE&amp;DOC_NAME=FAT:FQL_AUDITING_CLIENT_TEMPLATE.FAT&amp;display_string=Audit&amp;VAR:KEY=ZKNEHAXGFQ&amp;VAR:QUERY=RkZfRElWX1lMRChBTk4sMCk=&amp;WINDOW=FIRST_POPUP&amp;HEIGHT=450&amp;WIDTH=450&amp;START_MAXIMIZED=FALS","E&amp;VAR:CALENDAR=FIVEDAY&amp;VAR:SYMBOL=487416&amp;VAR:INDEX=0"}</definedName>
    <definedName name="_171__FDSAUDITLINK__" hidden="1">{"fdsup://directions/FAT Viewer?action=UPDATE&amp;creator=factset&amp;DYN_ARGS=TRUE&amp;DOC_NAME=FAT:FQL_AUDITING_CLIENT_TEMPLATE.FAT&amp;display_string=Audit&amp;VAR:KEY=FCHCDAVMNW&amp;VAR:QUERY=RkZfRElWX1lMRChBTk4sLTFBWSk=&amp;WINDOW=FIRST_POPUP&amp;HEIGHT=450&amp;WIDTH=450&amp;START_MAXIMIZED=","FALSE&amp;VAR:CALENDAR=FIVEDAY&amp;VAR:SYMBOL=487416&amp;VAR:INDEX=0"}</definedName>
    <definedName name="_172__FDSAUDITLINK__" hidden="1">{"fdsup://directions/FAT Viewer?action=UPDATE&amp;creator=factset&amp;DYN_ARGS=TRUE&amp;DOC_NAME=FAT:FQL_AUDITING_CLIENT_TEMPLATE.FAT&amp;display_string=Audit&amp;VAR:KEY=FUTWHSVQPO&amp;VAR:QUERY=RkZfRElWX1lMRChBTk4sLTJBWSk=&amp;WINDOW=FIRST_POPUP&amp;HEIGHT=450&amp;WIDTH=450&amp;START_MAXIMIZED=","FALSE&amp;VAR:CALENDAR=FIVEDAY&amp;VAR:SYMBOL=487416&amp;VAR:INDEX=0"}</definedName>
    <definedName name="_173__FDSAUDITLINK__" hidden="1">{"fdsup://directions/FAT Viewer?action=UPDATE&amp;creator=factset&amp;DYN_ARGS=TRUE&amp;DOC_NAME=FAT:FQL_AUDITING_CLIENT_TEMPLATE.FAT&amp;display_string=Audit&amp;VAR:KEY=DWJUVONQHS&amp;VAR:QUERY=RkZfRElWX1lMRChBTk4sMCk=&amp;WINDOW=FIRST_POPUP&amp;HEIGHT=450&amp;WIDTH=450&amp;START_MAXIMIZED=FALS","E&amp;VAR:CALENDAR=FIVEDAY&amp;VAR:SYMBOL=525824&amp;VAR:INDEX=0"}</definedName>
    <definedName name="_174__FDSAUDITLINK__" hidden="1">{"fdsup://directions/FAT Viewer?action=UPDATE&amp;creator=factset&amp;DYN_ARGS=TRUE&amp;DOC_NAME=FAT:FQL_AUDITING_CLIENT_TEMPLATE.FAT&amp;display_string=Audit&amp;VAR:KEY=XGVQXSNKXY&amp;VAR:QUERY=RkZfRElWX1lMRChBTk4sLTFBWSk=&amp;WINDOW=FIRST_POPUP&amp;HEIGHT=450&amp;WIDTH=450&amp;START_MAXIMIZED=","FALSE&amp;VAR:CALENDAR=FIVEDAY&amp;VAR:SYMBOL=525824&amp;VAR:INDEX=0"}</definedName>
    <definedName name="_175__FDSAUDITLINK__" hidden="1">{"fdsup://directions/FAT Viewer?action=UPDATE&amp;creator=factset&amp;DYN_ARGS=TRUE&amp;DOC_NAME=FAT:FQL_AUDITING_CLIENT_TEMPLATE.FAT&amp;display_string=Audit&amp;VAR:KEY=VWLEDCBGJK&amp;VAR:QUERY=RkZfRElWX1lMRChBTk4sLTJBWSk=&amp;WINDOW=FIRST_POPUP&amp;HEIGHT=450&amp;WIDTH=450&amp;START_MAXIMIZED=","FALSE&amp;VAR:CALENDAR=FIVEDAY&amp;VAR:SYMBOL=525824&amp;VAR:INDEX=0"}</definedName>
    <definedName name="_176__FDSAUDITLINK__" hidden="1">{"fdsup://directions/FAT Viewer?action=UPDATE&amp;creator=factset&amp;DYN_ARGS=TRUE&amp;DOC_NAME=FAT:FQL_AUDITING_CLIENT_TEMPLATE.FAT&amp;display_string=Audit&amp;VAR:KEY=NOVKXOPAHC&amp;VAR:QUERY=RkZfRElWX1lMRChBTk4sMCk=&amp;WINDOW=FIRST_POPUP&amp;HEIGHT=450&amp;WIDTH=450&amp;START_MAXIMIZED=FALS","E&amp;VAR:CALENDAR=FIVEDAY&amp;VAR:SYMBOL=89109210&amp;VAR:INDEX=0"}</definedName>
    <definedName name="_177__FDSAUDITLINK__" hidden="1">{"fdsup://directions/FAT Viewer?action=UPDATE&amp;creator=factset&amp;DYN_ARGS=TRUE&amp;DOC_NAME=FAT:FQL_AUDITING_CLIENT_TEMPLATE.FAT&amp;display_string=Audit&amp;VAR:KEY=FAXKNOTAFI&amp;VAR:QUERY=RkZfRElWX1lMRChBTk4sLTFBWSk=&amp;WINDOW=FIRST_POPUP&amp;HEIGHT=450&amp;WIDTH=450&amp;START_MAXIMIZED=","FALSE&amp;VAR:CALENDAR=FIVEDAY&amp;VAR:SYMBOL=89109210&amp;VAR:INDEX=0"}</definedName>
    <definedName name="_178__FDSAUDITLINK__" hidden="1">{"fdsup://directions/FAT Viewer?action=UPDATE&amp;creator=factset&amp;DYN_ARGS=TRUE&amp;DOC_NAME=FAT:FQL_AUDITING_CLIENT_TEMPLATE.FAT&amp;display_string=Audit&amp;VAR:KEY=RGLWROBIBW&amp;VAR:QUERY=RkZfRElWX1lMRChBTk4sLTJBWSk=&amp;WINDOW=FIRST_POPUP&amp;HEIGHT=450&amp;WIDTH=450&amp;START_MAXIMIZED=","FALSE&amp;VAR:CALENDAR=FIVEDAY&amp;VAR:SYMBOL=89109210&amp;VAR:INDEX=0"}</definedName>
    <definedName name="_179__FDSAUDITLINK__" hidden="1">{"fdsup://directions/FAT Viewer?action=UPDATE&amp;creator=factset&amp;DYN_ARGS=TRUE&amp;DOC_NAME=FAT:FQL_AUDITING_CLIENT_TEMPLATE.FAT&amp;display_string=Audit&amp;VAR:KEY=BSJCRKFGJK&amp;VAR:QUERY=RkZfRElWX1lMRChBTk4sMCk=&amp;WINDOW=FIRST_POPUP&amp;HEIGHT=450&amp;WIDTH=450&amp;START_MAXIMIZED=FALS","E&amp;VAR:CALENDAR=FIVEDAY&amp;VAR:SYMBOL=B12PJ2&amp;VAR:INDEX=0"}</definedName>
    <definedName name="_18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83"}</definedName>
    <definedName name="_180__FDSAUDITLINK__" hidden="1">{"fdsup://directions/FAT Viewer?action=UPDATE&amp;creator=factset&amp;DYN_ARGS=TRUE&amp;DOC_NAME=FAT:FQL_AUDITING_CLIENT_TEMPLATE.FAT&amp;display_string=Audit&amp;VAR:KEY=JIBYXQDCPU&amp;VAR:QUERY=RkZfRElWX1lMRChBTk4sLTFBWSk=&amp;WINDOW=FIRST_POPUP&amp;HEIGHT=450&amp;WIDTH=450&amp;START_MAXIMIZED=","FALSE&amp;VAR:CALENDAR=FIVEDAY&amp;VAR:SYMBOL=B12PJ2&amp;VAR:INDEX=0"}</definedName>
    <definedName name="_181__FDSAUDITLINK__" hidden="1">{"fdsup://directions/FAT Viewer?action=UPDATE&amp;creator=factset&amp;DYN_ARGS=TRUE&amp;DOC_NAME=FAT:FQL_AUDITING_CLIENT_TEMPLATE.FAT&amp;display_string=Audit&amp;VAR:KEY=JQRUPUFEBQ&amp;VAR:QUERY=RkZfRElWX1lMRChBTk4sLTJBWSk=&amp;WINDOW=FIRST_POPUP&amp;HEIGHT=450&amp;WIDTH=450&amp;START_MAXIMIZED=","FALSE&amp;VAR:CALENDAR=FIVEDAY&amp;VAR:SYMBOL=B12PJ2&amp;VAR:INDEX=0"}</definedName>
    <definedName name="_182__FDSAUDITLINK__" hidden="1">{"fdsup://directions/FAT Viewer?action=UPDATE&amp;creator=factset&amp;DYN_ARGS=TRUE&amp;DOC_NAME=FAT:FQL_AUDITING_CLIENT_TEMPLATE.FAT&amp;display_string=Audit&amp;VAR:KEY=HMZQJAJKJG&amp;VAR:QUERY=RkZfRElWX1lMRChBTk4sMCk=&amp;WINDOW=FIRST_POPUP&amp;HEIGHT=450&amp;WIDTH=450&amp;START_MAXIMIZED=FALS","E&amp;VAR:CALENDAR=FIVEDAY&amp;VAR:SYMBOL=88034510&amp;VAR:INDEX=0"}</definedName>
    <definedName name="_183__FDSAUDITLINK__" hidden="1">{"fdsup://directions/FAT Viewer?action=UPDATE&amp;creator=factset&amp;DYN_ARGS=TRUE&amp;DOC_NAME=FAT:FQL_AUDITING_CLIENT_TEMPLATE.FAT&amp;display_string=Audit&amp;VAR:KEY=HGZADGRSTQ&amp;VAR:QUERY=RkZfRElWX1lMRChBTk4sLTFBWSk=&amp;WINDOW=FIRST_POPUP&amp;HEIGHT=450&amp;WIDTH=450&amp;START_MAXIMIZED=","FALSE&amp;VAR:CALENDAR=FIVEDAY&amp;VAR:SYMBOL=88034510&amp;VAR:INDEX=0"}</definedName>
    <definedName name="_184__FDSAUDITLINK__" hidden="1">{"fdsup://directions/FAT Viewer?action=UPDATE&amp;creator=factset&amp;DYN_ARGS=TRUE&amp;DOC_NAME=FAT:FQL_AUDITING_CLIENT_TEMPLATE.FAT&amp;display_string=Audit&amp;VAR:KEY=JMFATAPGLO&amp;VAR:QUERY=RkZfRElWX1lMRChBTk4sLTJBWSk=&amp;WINDOW=FIRST_POPUP&amp;HEIGHT=450&amp;WIDTH=450&amp;START_MAXIMIZED=","FALSE&amp;VAR:CALENDAR=FIVEDAY&amp;VAR:SYMBOL=88034510&amp;VAR:INDEX=0"}</definedName>
    <definedName name="_185__FDSAUDITLINK__" hidden="1">{"fdsup://directions/FAT Viewer?action=UPDATE&amp;creator=factset&amp;DYN_ARGS=TRUE&amp;DOC_NAME=FAT:FQL_AUDITING_CLIENT_TEMPLATE.FAT&amp;display_string=Audit&amp;VAR:KEY=NKRKRMHEFE&amp;VAR:QUERY=RkZfRElWX1lMRChBTk4sMCk=&amp;WINDOW=FIRST_POPUP&amp;HEIGHT=450&amp;WIDTH=450&amp;START_MAXIMIZED=FALS","E&amp;VAR:CALENDAR=FIVEDAY&amp;VAR:SYMBOL=36930010&amp;VAR:INDEX=0"}</definedName>
    <definedName name="_186__FDSAUDITLINK__" hidden="1">{"fdsup://directions/FAT Viewer?action=UPDATE&amp;creator=factset&amp;DYN_ARGS=TRUE&amp;DOC_NAME=FAT:FQL_AUDITING_CLIENT_TEMPLATE.FAT&amp;display_string=Audit&amp;VAR:KEY=DGRQXWHIXA&amp;VAR:QUERY=RkZfRElWX1lMRChBTk4sLTFBWSk=&amp;WINDOW=FIRST_POPUP&amp;HEIGHT=450&amp;WIDTH=450&amp;START_MAXIMIZED=","FALSE&amp;VAR:CALENDAR=FIVEDAY&amp;VAR:SYMBOL=36930010&amp;VAR:INDEX=0"}</definedName>
    <definedName name="_187__FDSAUDITLINK__" hidden="1">{"fdsup://directions/FAT Viewer?action=UPDATE&amp;creator=factset&amp;DYN_ARGS=TRUE&amp;DOC_NAME=FAT:FQL_AUDITING_CLIENT_TEMPLATE.FAT&amp;display_string=Audit&amp;VAR:KEY=VUFAVWFWBG&amp;VAR:QUERY=RkZfRElWX1lMRChBTk4sLTJBWSk=&amp;WINDOW=FIRST_POPUP&amp;HEIGHT=450&amp;WIDTH=450&amp;START_MAXIMIZED=","FALSE&amp;VAR:CALENDAR=FIVEDAY&amp;VAR:SYMBOL=36930010&amp;VAR:INDEX=0"}</definedName>
    <definedName name="_188__FDSAUDITLINK__" hidden="1">{"fdsup://directions/FAT Viewer?action=UPDATE&amp;creator=factset&amp;DYN_ARGS=TRUE&amp;DOC_NAME=FAT:FQL_AUDITING_CLIENT_TEMPLATE.FAT&amp;display_string=Audit&amp;VAR:KEY=LMPYFOJUFY&amp;VAR:QUERY=RkZfRElWX1lMRChBTk4sMCk=&amp;WINDOW=FIRST_POPUP&amp;HEIGHT=450&amp;WIDTH=450&amp;START_MAXIMIZED=FALS","E&amp;VAR:CALENDAR=FIVEDAY&amp;VAR:SYMBOL=B1W4V6&amp;VAR:INDEX=0"}</definedName>
    <definedName name="_189__FDSAUDITLINK__" hidden="1">{"fdsup://directions/FAT Viewer?action=UPDATE&amp;creator=factset&amp;DYN_ARGS=TRUE&amp;DOC_NAME=FAT:FQL_AUDITING_CLIENT_TEMPLATE.FAT&amp;display_string=Audit&amp;VAR:KEY=PUJGVSRUFY&amp;VAR:QUERY=RkZfRElWX1lMRChBTk4sLTFBWSk=&amp;WINDOW=FIRST_POPUP&amp;HEIGHT=450&amp;WIDTH=450&amp;START_MAXIMIZED=","FALSE&amp;VAR:CALENDAR=FIVEDAY&amp;VAR:SYMBOL=B1W4V6&amp;VAR:INDEX=0"}</definedName>
    <definedName name="_19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82"}</definedName>
    <definedName name="_190__FDSAUDITLINK__" hidden="1">{"fdsup://directions/FAT Viewer?action=UPDATE&amp;creator=factset&amp;DYN_ARGS=TRUE&amp;DOC_NAME=FAT:FQL_AUDITING_CLIENT_TEMPLATE.FAT&amp;display_string=Audit&amp;VAR:KEY=BYPYRMBEPU&amp;VAR:QUERY=RkZfRElWX1lMRChBTk4sLTJBWSk=&amp;WINDOW=FIRST_POPUP&amp;HEIGHT=450&amp;WIDTH=450&amp;START_MAXIMIZED=","FALSE&amp;VAR:CALENDAR=FIVEDAY&amp;VAR:SYMBOL=B1W4V6&amp;VAR:INDEX=0"}</definedName>
    <definedName name="_191__FDSAUDITLINK__" hidden="1">{"fdsup://directions/FAT Viewer?action=UPDATE&amp;creator=factset&amp;DYN_ARGS=TRUE&amp;DOC_NAME=FAT:FQL_AUDITING_CLIENT_TEMPLATE.FAT&amp;display_string=Audit&amp;VAR:KEY=NEFKFYRMDU&amp;VAR:QUERY=RkZfRElWX1lMRChBTk4sMCk=&amp;WINDOW=FIRST_POPUP&amp;HEIGHT=450&amp;WIDTH=450&amp;START_MAXIMIZED=FALS","E&amp;VAR:CALENDAR=FIVEDAY&amp;VAR:SYMBOL=713083&amp;VAR:INDEX=0"}</definedName>
    <definedName name="_192__FDSAUDITLINK__" hidden="1">{"fdsup://directions/FAT Viewer?action=UPDATE&amp;creator=factset&amp;DYN_ARGS=TRUE&amp;DOC_NAME=FAT:FQL_AUDITING_CLIENT_TEMPLATE.FAT&amp;display_string=Audit&amp;VAR:KEY=TGTCZULUHA&amp;VAR:QUERY=RkZfRElWX1lMRChBTk4sLTFBWSk=&amp;WINDOW=FIRST_POPUP&amp;HEIGHT=450&amp;WIDTH=450&amp;START_MAXIMIZED=","FALSE&amp;VAR:CALENDAR=FIVEDAY&amp;VAR:SYMBOL=713083&amp;VAR:INDEX=0"}</definedName>
    <definedName name="_193__FDSAUDITLINK__" hidden="1">{"fdsup://directions/FAT Viewer?action=UPDATE&amp;creator=factset&amp;DYN_ARGS=TRUE&amp;DOC_NAME=FAT:FQL_AUDITING_CLIENT_TEMPLATE.FAT&amp;display_string=Audit&amp;VAR:KEY=TQVWTIVMFE&amp;VAR:QUERY=RkZfRElWX1lMRChBTk4sLTJBWSk=&amp;WINDOW=FIRST_POPUP&amp;HEIGHT=450&amp;WIDTH=450&amp;START_MAXIMIZED=","FALSE&amp;VAR:CALENDAR=FIVEDAY&amp;VAR:SYMBOL=713083&amp;VAR:INDEX=0"}</definedName>
    <definedName name="_194__FDSAUDITLINK__" hidden="1">{"fdsup://IBCentral/FAT Viewer?action=UPDATE&amp;creator=factset&amp;DOC_NAME=fat:reuters_annual_source_window.fat&amp;display_string=Audit&amp;DYN_ARGS=TRUE&amp;VAR:ID1=712387&amp;VAR:RCODE=SOCL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195__FDSAUDITLINK__" hidden="1">{"fdsup://IBCentral/FAT Viewer?action=UPDATE&amp;creator=factset&amp;DOC_NAME=fat:reuters_annual_source_window.fat&amp;display_string=Audit&amp;DYN_ARGS=TRUE&amp;VAR:ID1=712387&amp;VAR:RCODE=SOCL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196__FDSAUDITLINK__" hidden="1">{"fdsup://IBCentral/FAT Viewer?action=UPDATE&amp;creator=factset&amp;DOC_NAME=fat:reuters_annual_source_window.fat&amp;display_string=Audit&amp;DYN_ARGS=TRUE&amp;VAR:ID1=712387&amp;VAR:RCODE=SOCL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197__FDSAUDITLINK__" hidden="1">{"fdsup://IBCentral/FAT Viewer?action=UPDATE&amp;creator=factset&amp;DOC_NAME=fat:reuters_annual_source_window.fat&amp;display_string=Audit&amp;DYN_ARGS=TRUE&amp;VAR:ID1=712387&amp;VAR:RCODE=SOCL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198__FDSAUDITLINK__" hidden="1">{"fdsup://IBCentral/FAT Viewer?action=UPDATE&amp;creator=factset&amp;DOC_NAME=fat:reuters_annual_source_window.fat&amp;display_string=Audit&amp;DYN_ARGS=TRUE&amp;VAR:ID1=712387&amp;VAR:RCODE=SOCL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199__FDSAUDITLINK__" hidden="1">{"fdsup://IBCentral/FAT Viewer?action=UPDATE&amp;creator=factset&amp;DOC_NAME=fat:reuters_annual_source_window.fat&amp;display_string=Audit&amp;DYN_ARGS=TRUE&amp;VAR:ID1=712387&amp;VAR:RCODE=LAEX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99"}</definedName>
    <definedName name="_20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81"}</definedName>
    <definedName name="_200__FDSAUDITLINK__" hidden="1">{"fdsup://IBCentral/FAT Viewer?action=UPDATE&amp;creator=factset&amp;DOC_NAME=fat:reuters_annual_source_window.fat&amp;display_string=Audit&amp;DYN_ARGS=TRUE&amp;VAR:ID1=712387&amp;VAR:RCODE=LAEX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01__FDSAUDITLINK__" hidden="1">{"fdsup://IBCentral/FAT Viewer?action=UPDATE&amp;creator=factset&amp;DOC_NAME=fat:reuters_annual_source_window.fat&amp;display_string=Audit&amp;DYN_ARGS=TRUE&amp;VAR:ID1=712387&amp;VAR:RCODE=LAEX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02__FDSAUDITLINK__" hidden="1">{"fdsup://IBCentral/FAT Viewer?action=UPDATE&amp;creator=factset&amp;DOC_NAME=fat:reuters_annual_source_window.fat&amp;display_string=Audit&amp;DYN_ARGS=TRUE&amp;VAR:ID1=712387&amp;VAR:RCODE=LAEX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03__FDSAUDITLINK__" hidden="1">{"fdsup://IBCentral/FAT Viewer?action=UPDATE&amp;creator=factset&amp;DOC_NAME=fat:reuters_annual_source_window.fat&amp;display_string=Audit&amp;DYN_ARGS=TRUE&amp;VAR:ID1=712387&amp;VAR:RCODE=LAEX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04__FDSAUDITLINK__" hidden="1">{"fdsup://IBCentral/FAT Viewer?action=UPDATE&amp;creator=factset&amp;DOC_NAME=fat:reuters_annual_source_window.fat&amp;display_string=Audit&amp;DYN_ARGS=TRUE&amp;VAR:ID1=712387&amp;VAR:RCODE=LAEX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05__FDSAUDITLINK__" hidden="1">{"fdsup://IBCentral/FAT Viewer?action=UPDATE&amp;creator=factset&amp;DOC_NAME=fat:reuters_annual_source_window.fat&amp;display_string=Audit&amp;DYN_ARGS=TRUE&amp;VAR:ID1=712387&amp;VAR:RCODE=FDSACCTPAY&amp;VAR:SDATE=-5Y&amp;VAR:FREQ=Y&amp;VAR:RELITEM=RP&amp;VAR:CURRENCY=CHF&amp;VAR:CURRSOURCE=EXSHARE","&amp;VAR:NATFREQ=ANNUAL&amp;VAR:RFIELD=FINALIZED&amp;VAR:DB_TYPE=&amp;VAR:UNITS=M&amp;window=popup&amp;width=450&amp;height=300&amp;START_MAXIMIZED=FALSE"}</definedName>
    <definedName name="_206__FDSAUDITLINK__" hidden="1">{"fdsup://IBCentral/FAT Viewer?action=UPDATE&amp;creator=factset&amp;DOC_NAME=fat:reuters_annual_source_window.fat&amp;display_string=Audit&amp;DYN_ARGS=TRUE&amp;VAR:ID1=712387&amp;VAR:RCODE=DSTT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07__FDSAUDITLINK__" hidden="1">{"fdsup://IBCentral/FAT Viewer?action=UPDATE&amp;creator=factset&amp;DOC_NAME=fat:reuters_annual_source_window.fat&amp;display_string=Audit&amp;DYN_ARGS=TRUE&amp;VAR:ID1=712387&amp;VAR:RCODE=DSTT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08__FDSAUDITLINK__" hidden="1">{"fdsup://IBCentral/FAT Viewer?action=UPDATE&amp;creator=factset&amp;DOC_NAME=fat:reuters_annual_source_window.fat&amp;display_string=Audit&amp;DYN_ARGS=TRUE&amp;VAR:ID1=712387&amp;VAR:RCODE=DSTT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09__FDSAUDITLINK__" hidden="1">{"fdsup://IBCentral/FAT Viewer?action=UPDATE&amp;creator=factset&amp;DOC_NAME=fat:reuters_annual_source_window.fat&amp;display_string=Audit&amp;DYN_ARGS=TRUE&amp;VAR:ID1=712387&amp;VAR:RCODE=DSTT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1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80"}</definedName>
    <definedName name="_210__FDSAUDITLINK__" hidden="1">{"fdsup://IBCentral/FAT Viewer?action=UPDATE&amp;creator=factset&amp;DOC_NAME=fat:reuters_annual_source_window.fat&amp;display_string=Audit&amp;DYN_ARGS=TRUE&amp;VAR:ID1=712387&amp;VAR:RCODE=DSTT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11__FDSAUDITLINK__" hidden="1">{"fdsup://IBCentral/FAT Viewer?action=UPDATE&amp;creator=factset&amp;DOC_NAME=fat:reuters_annual_source_window.fat&amp;display_string=Audit&amp;DYN_ARGS=TRUE&amp;VAR:ID1=712387&amp;VAR:RCODE=DSTT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12__FDSAUDITLINK__" hidden="1">{"fdsup://IBCentral/FAT Viewer?action=UPDATE&amp;creator=factset&amp;DOC_NAME=fat:reuters_annual_source_window.fat&amp;display_string=Audit&amp;DYN_ARGS=TRUE&amp;VAR:ID1=712387&amp;VAR:RCODE=LTCL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13__FDSAUDITLINK__" hidden="1">{"fdsup://IBCentral/FAT Viewer?action=UPDATE&amp;creator=factset&amp;DOC_NAME=fat:reuters_annual_source_window.fat&amp;display_string=Audit&amp;DYN_ARGS=TRUE&amp;VAR:ID1=712387&amp;VAR:RCODE=LTCL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14__FDSAUDITLINK__" hidden="1">{"fdsup://IBCentral/FAT Viewer?action=UPDATE&amp;creator=factset&amp;DOC_NAME=fat:reuters_annual_source_window.fat&amp;display_string=Audit&amp;DYN_ARGS=TRUE&amp;VAR:ID1=712387&amp;VAR:RCODE=LTCL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15__FDSAUDITLINK__" hidden="1">{"fdsup://IBCentral/FAT Viewer?action=UPDATE&amp;creator=factset&amp;DOC_NAME=fat:reuters_annual_source_window.fat&amp;display_string=Audit&amp;DYN_ARGS=TRUE&amp;VAR:ID1=712387&amp;VAR:RCODE=LTCL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16__FDSAUDITLINK__" hidden="1">{"fdsup://IBCentral/FAT Viewer?action=UPDATE&amp;creator=factset&amp;DOC_NAME=fat:reuters_annual_source_window.fat&amp;display_string=Audit&amp;DYN_ARGS=TRUE&amp;VAR:ID1=712387&amp;VAR:RCODE=LTCL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17__FDSAUDITLINK__" hidden="1">{"fdsup://IBCentral/FAT Viewer?action=UPDATE&amp;creator=factset&amp;DOC_NAME=fat:reuters_annual_source_window.fat&amp;display_string=Audit&amp;DYN_ARGS=TRUE&amp;VAR:ID1=712387&amp;VAR:RCODE=LTCL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18__FDSAUDITLINK__" hidden="1">{"fdsup://IBCentral/FAT Viewer?action=UPDATE&amp;creator=factset&amp;DOC_NAME=fat:reuters_annual_source_window.fat&amp;display_string=Audit&amp;DYN_ARGS=TRUE&amp;VAR:ID1=712387&amp;VAR:RCODE=SOCA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19__FDSAUDITLINK__" hidden="1">{"fdsup://IBCentral/FAT Viewer?action=UPDATE&amp;creator=factset&amp;DOC_NAME=fat:reuters_annual_source_window.fat&amp;display_string=Audit&amp;DYN_ARGS=TRUE&amp;VAR:ID1=712387&amp;VAR:RCODE=SOCA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2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79"}</definedName>
    <definedName name="_220__FDSAUDITLINK__" hidden="1">{"fdsup://IBCentral/FAT Viewer?action=UPDATE&amp;creator=factset&amp;DOC_NAME=fat:reuters_annual_source_window.fat&amp;display_string=Audit&amp;DYN_ARGS=TRUE&amp;VAR:ID1=712387&amp;VAR:RCODE=SOCA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21__FDSAUDITLINK__" hidden="1">{"fdsup://IBCentral/FAT Viewer?action=UPDATE&amp;creator=factset&amp;DOC_NAME=fat:reuters_annual_source_window.fat&amp;display_string=Audit&amp;DYN_ARGS=TRUE&amp;VAR:ID1=712387&amp;VAR:RCODE=SOCA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22__FDSAUDITLINK__" hidden="1">{"fdsup://IBCentral/FAT Viewer?action=UPDATE&amp;creator=factset&amp;DOC_NAME=fat:reuters_annual_source_window.fat&amp;display_string=Audit&amp;DYN_ARGS=TRUE&amp;VAR:ID1=712387&amp;VAR:RCODE=SOCA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23__FDSAUDITLINK__" hidden="1">{"fdsup://IBCentral/FAT Viewer?action=UPDATE&amp;creator=factset&amp;DOC_NAME=fat:reuters_annual_source_window.fat&amp;display_string=Audit&amp;DYN_ARGS=TRUE&amp;VAR:ID1=712387&amp;VAR:RCODE=SOCA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24__FDSAUDITLINK__" hidden="1">{"fdsup://IBCentral/FAT Viewer?action=UPDATE&amp;creator=factset&amp;DOC_NAME=fat:reuters_annual_source_window.fat&amp;display_string=Audit&amp;DYN_ARGS=TRUE&amp;VAR:ID1=712387&amp;VAR:RCODE=APPY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25__FDSAUDITLINK__" hidden="1">{"fdsup://IBCentral/FAT Viewer?action=UPDATE&amp;creator=factset&amp;DOC_NAME=fat:reuters_annual_source_window.fat&amp;display_string=Audit&amp;DYN_ARGS=TRUE&amp;VAR:ID1=712387&amp;VAR:RCODE=APPY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26__FDSAUDITLINK__" hidden="1">{"fdsup://IBCentral/FAT Viewer?action=UPDATE&amp;creator=factset&amp;DOC_NAME=fat:reuters_annual_source_window.fat&amp;display_string=Audit&amp;DYN_ARGS=TRUE&amp;VAR:ID1=712387&amp;VAR:RCODE=APPY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27__FDSAUDITLINK__" hidden="1">{"fdsup://IBCentral/FAT Viewer?action=UPDATE&amp;creator=factset&amp;DOC_NAME=fat:reuters_annual_source_window.fat&amp;display_string=Audit&amp;DYN_ARGS=TRUE&amp;VAR:ID1=712387&amp;VAR:RCODE=APPY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28__FDSAUDITLINK__" hidden="1">{"fdsup://IBCentral/FAT Viewer?action=UPDATE&amp;creator=factset&amp;DOC_NAME=fat:reuters_annual_source_window.fat&amp;display_string=Audit&amp;DYN_ARGS=TRUE&amp;VAR:ID1=712387&amp;VAR:RCODE=APPY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29__FDSAUDITLINK__" hidden="1">{"fdsup://IBCentral/FAT Viewer?action=UPDATE&amp;creator=factset&amp;DOC_NAME=fat:reuters_annual_source_window.fat&amp;display_string=Audit&amp;DYN_ARGS=TRUE&amp;VAR:ID1=712387&amp;VAR:RCODE=APPY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3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78"}</definedName>
    <definedName name="_230__FDSAUDITLINK__" hidden="1">{"fdsup://IBCentral/FAT Viewer?action=UPDATE&amp;creator=factset&amp;DOC_NAME=fat:reuters_annual_source_window.fat&amp;display_string=Audit&amp;DYN_ARGS=TRUE&amp;VAR:ID1=712387&amp;VAR:RCODE=AITL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31__FDSAUDITLINK__" hidden="1">{"fdsup://IBCentral/FAT Viewer?action=UPDATE&amp;creator=factset&amp;DOC_NAME=fat:reuters_annual_source_window.fat&amp;display_string=Audit&amp;DYN_ARGS=TRUE&amp;VAR:ID1=712387&amp;VAR:RCODE=AITL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32__FDSAUDITLINK__" hidden="1">{"fdsup://IBCentral/FAT Viewer?action=UPDATE&amp;creator=factset&amp;DOC_NAME=fat:reuters_annual_source_window.fat&amp;display_string=Audit&amp;DYN_ARGS=TRUE&amp;VAR:ID1=712387&amp;VAR:RCODE=AITL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33__FDSAUDITLINK__" hidden="1">{"fdsup://IBCentral/FAT Viewer?action=UPDATE&amp;creator=factset&amp;DOC_NAME=fat:reuters_annual_source_window.fat&amp;display_string=Audit&amp;DYN_ARGS=TRUE&amp;VAR:ID1=712387&amp;VAR:RCODE=AITL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34__FDSAUDITLINK__" hidden="1">{"fdsup://IBCentral/FAT Viewer?action=UPDATE&amp;creator=factset&amp;DOC_NAME=fat:reuters_annual_source_window.fat&amp;display_string=Audit&amp;DYN_ARGS=TRUE&amp;VAR:ID1=712387&amp;VAR:RCODE=AITL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35__FDSAUDITLINK__" hidden="1">{"fdsup://IBCentral/FAT Viewer?action=UPDATE&amp;creator=factset&amp;DOC_NAME=fat:reuters_annual_source_window.fat&amp;display_string=Audit&amp;DYN_ARGS=TRUE&amp;VAR:ID1=712387&amp;VAR:RCODE=AITL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36__FDSAUDITLINK__" hidden="1">{"fdsup://IBCentral/FAT Viewer?action=UPDATE&amp;creator=factset&amp;DOC_NAME=fat:reuters_annual_source_window.fat&amp;display_string=Audit&amp;DYN_ARGS=TRUE&amp;VAR:ID1=712387&amp;VAR:RCODE=ATRC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37__FDSAUDITLINK__" hidden="1">{"fdsup://IBCentral/FAT Viewer?action=UPDATE&amp;creator=factset&amp;DOC_NAME=fat:reuters_annual_source_window.fat&amp;display_string=Audit&amp;DYN_ARGS=TRUE&amp;VAR:ID1=712387&amp;VAR:RCODE=ATRC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38__FDSAUDITLINK__" hidden="1">{"fdsup://IBCentral/FAT Viewer?action=UPDATE&amp;creator=factset&amp;DOC_NAME=fat:reuters_annual_source_window.fat&amp;display_string=Audit&amp;DYN_ARGS=TRUE&amp;VAR:ID1=712387&amp;VAR:RCODE=ATRC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39__FDSAUDITLINK__" hidden="1">{"fdsup://IBCentral/FAT Viewer?action=UPDATE&amp;creator=factset&amp;DOC_NAME=fat:reuters_annual_source_window.fat&amp;display_string=Audit&amp;DYN_ARGS=TRUE&amp;VAR:ID1=712387&amp;VAR:RCODE=ATRC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4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77"}</definedName>
    <definedName name="_240__FDSAUDITLINK__" hidden="1">{"fdsup://IBCentral/FAT Viewer?action=UPDATE&amp;creator=factset&amp;DOC_NAME=fat:reuters_annual_source_window.fat&amp;display_string=Audit&amp;DYN_ARGS=TRUE&amp;VAR:ID1=712387&amp;VAR:RCODE=ATRC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41__FDSAUDITLINK__" hidden="1">{"fdsup://IBCentral/FAT Viewer?action=UPDATE&amp;creator=factset&amp;DOC_NAME=fat:reuters_annual_source_window.fat&amp;display_string=Audit&amp;DYN_ARGS=TRUE&amp;VAR:ID1=712387&amp;VAR:RCODE=ATRC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42__FDSAUDITLINK__" hidden="1">{"fdsup://IBCentral/FAT Viewer?action=UPDATE&amp;creator=factset&amp;DOC_NAME=fat:reuters_annual_source_window.fat&amp;display_string=Audit&amp;DYN_ARGS=TRUE&amp;VAR:ID1=712387&amp;VAR:RCODE=SCSI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43__FDSAUDITLINK__" hidden="1">{"fdsup://IBCentral/FAT Viewer?action=UPDATE&amp;creator=factset&amp;DOC_NAME=fat:reuters_annual_source_window.fat&amp;display_string=Audit&amp;DYN_ARGS=TRUE&amp;VAR:ID1=712387&amp;VAR:RCODE=SCSI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44__FDSAUDITLINK__" hidden="1">{"fdsup://IBCentral/FAT Viewer?action=UPDATE&amp;creator=factset&amp;DOC_NAME=fat:reuters_annual_source_window.fat&amp;display_string=Audit&amp;DYN_ARGS=TRUE&amp;VAR:ID1=712387&amp;VAR:RCODE=SCSI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45__FDSAUDITLINK__" hidden="1">{"fdsup://IBCentral/FAT Viewer?action=UPDATE&amp;creator=factset&amp;DOC_NAME=fat:reuters_annual_source_window.fat&amp;display_string=Audit&amp;DYN_ARGS=TRUE&amp;VAR:ID1=712387&amp;VAR:RCODE=SCSI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46__FDSAUDITLINK__" hidden="1">{"fdsup://IBCentral/FAT Viewer?action=UPDATE&amp;creator=factset&amp;DOC_NAME=fat:reuters_annual_source_window.fat&amp;display_string=Audit&amp;DYN_ARGS=TRUE&amp;VAR:ID1=712387&amp;VAR:RCODE=SCSI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47__FDSAUDITLINK__" hidden="1">{"fdsup://IBCentral/FAT Viewer?action=UPDATE&amp;creator=factset&amp;DOC_NAME=fat:reuters_annual_source_window.fat&amp;display_string=Audit&amp;DYN_ARGS=TRUE&amp;VAR:ID1=712387&amp;VAR:RCODE=SCSI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48__FDSAUDITLINK__" hidden="1">{"fdsup://IBCentral/FAT Viewer?action=UPDATE&amp;creator=factset&amp;DOC_NAME=fat:reuters_annual_source_window.fat&amp;display_string=Audit&amp;DYN_ARGS=TRUE&amp;VAR:ID1=712387&amp;VAR:RCODE=ATCA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49__FDSAUDITLINK__" hidden="1">{"fdsup://IBCentral/FAT Viewer?action=UPDATE&amp;creator=factset&amp;DOC_NAME=fat:reuters_annual_source_window.fat&amp;display_string=Audit&amp;DYN_ARGS=TRUE&amp;VAR:ID1=712387&amp;VAR:RCODE=ATCA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5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76"}</definedName>
    <definedName name="_250__FDSAUDITLINK__" hidden="1">{"fdsup://IBCentral/FAT Viewer?action=UPDATE&amp;creator=factset&amp;DOC_NAME=fat:reuters_annual_source_window.fat&amp;display_string=Audit&amp;DYN_ARGS=TRUE&amp;VAR:ID1=712387&amp;VAR:RCODE=ATCA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51__FDSAUDITLINK__" hidden="1">{"fdsup://IBCentral/FAT Viewer?action=UPDATE&amp;creator=factset&amp;DOC_NAME=fat:reuters_annual_source_window.fat&amp;display_string=Audit&amp;DYN_ARGS=TRUE&amp;VAR:ID1=712387&amp;VAR:RCODE=ATCA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52__FDSAUDITLINK__" hidden="1">{"fdsup://IBCentral/FAT Viewer?action=UPDATE&amp;creator=factset&amp;DOC_NAME=fat:reuters_annual_source_window.fat&amp;display_string=Audit&amp;DYN_ARGS=TRUE&amp;VAR:ID1=712387&amp;VAR:RCODE=ATCA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53__FDSAUDITLINK__" hidden="1">{"fdsup://IBCentral/FAT Viewer?action=UPDATE&amp;creator=factset&amp;DOC_NAME=fat:reuters_annual_source_window.fat&amp;display_string=Audit&amp;DYN_ARGS=TRUE&amp;VAR:ID1=712387&amp;VAR:RCODE=ATCA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54__FDSAUDITLINK__" hidden="1">{"fdsup://IBCentral/FAT Viewer?action=UPDATE&amp;creator=factset&amp;DOC_NAME=fat:reuters_qtrly_shs_src_window.fat&amp;display_string=Audit&amp;DYN_ARGS=TRUE&amp;VAR:ID1=712387&amp;VAR:RCODE=FDSSHSOUTDEPS&amp;VAR:SDATE=-5Q&amp;VAR:FREQ=QUARTERLY&amp;VAR:RELITEM=RP&amp;VAR:CURRENCY=&amp;VAR:CURRSOURCE","=EXSHARE&amp;VAR:NATFREQ=QUARTERLY&amp;VAR:RFIELD=FINALIZED&amp;VAR:DB_TYPE=&amp;VAR:UNITS=M&amp;window=popup&amp;width=450&amp;height=300&amp;START_MAXIMIZED=FALSE"}</definedName>
    <definedName name="_255__FDSAUDITLINK__" hidden="1">{"fdsup://IBCentral/FAT Viewer?action=UPDATE&amp;creator=factset&amp;DOC_NAME=fat:reuters_annual_shs_src_window.fat&amp;display_string=Audit&amp;DYN_ARGS=TRUE&amp;VAR:ID1=712387&amp;VAR:RCODE=FDSSHSOUTDEPS&amp;VAR:SDATE=-5Y&amp;VAR:FREQ=Y&amp;VAR:RELITEM=RP&amp;VAR:CURRENCY=&amp;VAR:CURRSOURCE=EXSHAR","E&amp;VAR:NATFREQ=ANNUAL&amp;VAR:RFIELD=FINALIZED&amp;VAR:DB_TYPE=&amp;VAR:UNITS=M&amp;window=popup&amp;width=450&amp;height=300&amp;START_MAXIMIZED=FALSE"}</definedName>
    <definedName name="_256__FDSAUDITLINK__" hidden="1">{"fdsup://IBCentral/FAT Viewer?action=UPDATE&amp;creator=factset&amp;DOC_NAME=fat:reuters_qtrly_pshs_src_window.fat&amp;display_string=Audit&amp;DYN_ARGS=TRUE&amp;VAR:ID1=712387&amp;VAR:RCODE=FDSEPSDIL&amp;VAR:SDATE=-5Q&amp;VAR:FREQ=QUARTERLY&amp;VAR:RELITEM=RP&amp;VAR:CURRENCY=CHF&amp;VAR:CURRSOURCE","=EXSHARE&amp;VAR:NATFREQ=QUARTERLY&amp;VAR:RFIELD=FINALIZED&amp;VAR:DB_TYPE=&amp;VAR:UNITS=M&amp;window=popup&amp;width=450&amp;height=300&amp;START_MAXIMIZED=FALSE"}</definedName>
    <definedName name="_257__FDSAUDITLINK__" hidden="1">{"fdsup://IBCentral/FAT Viewer?action=UPDATE&amp;creator=factset&amp;DOC_NAME=fat:reuters_qtrly_source_window.fat&amp;display_string=Audit&amp;DYN_ARGS=TRUE&amp;VAR:ID1=712387&amp;VAR:RCODE=FDSINTEXPTOTAL&amp;VAR:SDATE=-5Q&amp;VAR:FREQ=QUARTERLY&amp;VAR:RELITEM=RP&amp;VAR:CURRENCY=CHF&amp;VAR:CURRSOU","RCE=EXSHARE&amp;VAR:NATFREQ=QUARTERLY&amp;VAR:RFIELD=FINALIZED&amp;VAR:DB_TYPE=&amp;VAR:UNITS=M&amp;window=popup&amp;width=450&amp;height=300&amp;START_MAXIMIZED=FALSE"}</definedName>
    <definedName name="_258__FDSAUDITLINK__" hidden="1">{"fdsup://IBCentral/FAT Viewer?action=UPDATE&amp;creator=factset&amp;DOC_NAME=fat:reuters_qtrly_source_window.fat&amp;display_string=Audit&amp;DYN_ARGS=TRUE&amp;VAR:ID1=712387&amp;VAR:RCODE=FDSINTINCTOTAL&amp;VAR:SDATE=-5Q&amp;VAR:FREQ=QUARTERLY&amp;VAR:RELITEM=RP&amp;VAR:CURRENCY=CHF&amp;VAR:CURRSOU","RCE=EXSHARE&amp;VAR:NATFREQ=QUARTERLY&amp;VAR:RFIELD=FINALIZED&amp;VAR:DB_TYPE=&amp;VAR:UNITS=M&amp;window=popup&amp;width=450&amp;height=300&amp;START_MAXIMIZED=FALSE"}</definedName>
    <definedName name="_259__FDSAUDITLINK__" hidden="1">{"fdsup://IBCentral/FAT Viewer?action=UPDATE&amp;creator=factset&amp;DOC_NAME=fat:reuters_annual_pshs_src_window.fat&amp;display_string=Audit&amp;DYN_ARGS=TRUE&amp;VAR:ID1=712387&amp;VAR:RCODE=FDSEPSDIL&amp;VAR:SDATE=-5Y&amp;VAR:FREQ=Y&amp;VAR:RELITEM=RP&amp;VAR:CURRENCY=CHF&amp;VAR:CURRSOURCE=EXSHAR","E&amp;VAR:NATFREQ=ANNUAL&amp;VAR:RFIELD=FINALIZED&amp;VAR:DB_TYPE=&amp;VAR:UNITS=M&amp;window=popup&amp;width=450&amp;height=300&amp;START_MAXIMIZED=FALSE"}</definedName>
    <definedName name="_26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75"}</definedName>
    <definedName name="_260__FDSAUDITLINK__" hidden="1">{"fdsup://IBCentral/FAT Viewer?action=UPDATE&amp;creator=factset&amp;DOC_NAME=fat:reuters_annual_source_window.fat&amp;display_string=Audit&amp;DYN_ARGS=TRUE&amp;VAR:ID1=712387&amp;VAR:RCODE=NIBX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61__FDSAUDITLINK__" hidden="1">{"fdsup://IBCentral/FAT Viewer?action=UPDATE&amp;creator=factset&amp;DOC_NAME=fat:reuters_annual_source_window.fat&amp;display_string=Audit&amp;DYN_ARGS=TRUE&amp;VAR:ID1=712387&amp;VAR:RCODE=NIBX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62__FDSAUDITLINK__" hidden="1">{"fdsup://IBCentral/FAT Viewer?action=UPDATE&amp;creator=factset&amp;DOC_NAME=fat:reuters_annual_source_window.fat&amp;display_string=Audit&amp;DYN_ARGS=TRUE&amp;VAR:ID1=712387&amp;VAR:RCODE=NIBX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63__FDSAUDITLINK__" hidden="1">{"fdsup://IBCentral/FAT Viewer?action=UPDATE&amp;creator=factset&amp;DOC_NAME=fat:reuters_annual_source_window.fat&amp;display_string=Audit&amp;DYN_ARGS=TRUE&amp;VAR:ID1=712387&amp;VAR:RCODE=NIBX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64__FDSAUDITLINK__" hidden="1">{"fdsup://IBCentral/FAT Viewer?action=UPDATE&amp;creator=factset&amp;DOC_NAME=fat:reuters_annual_source_window.fat&amp;display_string=Audit&amp;DYN_ARGS=TRUE&amp;VAR:ID1=712387&amp;VAR:RCODE=NIBX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65__FDSAUDITLINK__" hidden="1">{"fdsup://IBCentral/FAT Viewer?action=UPDATE&amp;creator=factset&amp;DOC_NAME=fat:reuters_annual_source_window.fat&amp;display_string=Audit&amp;DYN_ARGS=TRUE&amp;VAR:ID1=712387&amp;VAR:RCODE=NIBX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66__FDSAUDITLINK__" hidden="1">{"fdsup://IBCentral/FAT Viewer?action=UPDATE&amp;creator=factset&amp;DOC_NAME=fat:reuters_annual_source_window.fat&amp;display_string=Audit&amp;DYN_ARGS=TRUE&amp;VAR:ID1=712387&amp;VAR:RCODE=TTAX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67__FDSAUDITLINK__" hidden="1">{"fdsup://IBCentral/FAT Viewer?action=UPDATE&amp;creator=factset&amp;DOC_NAME=fat:reuters_annual_source_window.fat&amp;display_string=Audit&amp;DYN_ARGS=TRUE&amp;VAR:ID1=712387&amp;VAR:RCODE=TTAX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68__FDSAUDITLINK__" hidden="1">{"fdsup://IBCentral/FAT Viewer?action=UPDATE&amp;creator=factset&amp;DOC_NAME=fat:reuters_annual_source_window.fat&amp;display_string=Audit&amp;DYN_ARGS=TRUE&amp;VAR:ID1=712387&amp;VAR:RCODE=TTAX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69__FDSAUDITLINK__" hidden="1">{"fdsup://IBCentral/FAT Viewer?action=UPDATE&amp;creator=factset&amp;DOC_NAME=fat:reuters_annual_source_window.fat&amp;display_string=Audit&amp;DYN_ARGS=TRUE&amp;VAR:ID1=712387&amp;VAR:RCODE=TTAX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7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74"}</definedName>
    <definedName name="_270__FDSAUDITLINK__" hidden="1">{"fdsup://IBCentral/FAT Viewer?action=UPDATE&amp;creator=factset&amp;DOC_NAME=fat:reuters_annual_source_window.fat&amp;display_string=Audit&amp;DYN_ARGS=TRUE&amp;VAR:ID1=712387&amp;VAR:RCODE=TTAX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71__FDSAUDITLINK__" hidden="1">{"fdsup://IBCentral/FAT Viewer?action=UPDATE&amp;creator=factset&amp;DOC_NAME=fat:reuters_annual_source_window.fat&amp;display_string=Audit&amp;DYN_ARGS=TRUE&amp;VAR:ID1=712387&amp;VAR:RCODE=TTAX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72__FDSAUDITLINK__" hidden="1">{"fdsup://IBCentral/FAT Viewer?action=UPDATE&amp;creator=factset&amp;DOC_NAME=fat:reuters_annual_source_window.fat&amp;display_string=Audit&amp;DYN_ARGS=TRUE&amp;VAR:ID1=712387&amp;VAR:RCODE=EIBT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73__FDSAUDITLINK__" hidden="1">{"fdsup://IBCentral/FAT Viewer?action=UPDATE&amp;creator=factset&amp;DOC_NAME=fat:reuters_annual_source_window.fat&amp;display_string=Audit&amp;DYN_ARGS=TRUE&amp;VAR:ID1=712387&amp;VAR:RCODE=EIBT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74__FDSAUDITLINK__" hidden="1">{"fdsup://IBCentral/FAT Viewer?action=UPDATE&amp;creator=factset&amp;DOC_NAME=fat:reuters_annual_source_window.fat&amp;display_string=Audit&amp;DYN_ARGS=TRUE&amp;VAR:ID1=712387&amp;VAR:RCODE=EIBT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75__FDSAUDITLINK__" hidden="1">{"fdsup://IBCentral/FAT Viewer?action=UPDATE&amp;creator=factset&amp;DOC_NAME=fat:reuters_annual_source_window.fat&amp;display_string=Audit&amp;DYN_ARGS=TRUE&amp;VAR:ID1=712387&amp;VAR:RCODE=EIBT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76__FDSAUDITLINK__" hidden="1">{"fdsup://IBCentral/FAT Viewer?action=UPDATE&amp;creator=factset&amp;DOC_NAME=fat:reuters_annual_source_window.fat&amp;display_string=Audit&amp;DYN_ARGS=TRUE&amp;VAR:ID1=712387&amp;VAR:RCODE=EIBT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77__FDSAUDITLINK__" hidden="1">{"fdsup://IBCentral/FAT Viewer?action=UPDATE&amp;creator=factset&amp;DOC_NAME=fat:reuters_annual_source_window.fat&amp;display_string=Audit&amp;DYN_ARGS=TRUE&amp;VAR:ID1=712387&amp;VAR:RCODE=EIBT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78__FDSAUDITLINK__" hidden="1">{"fdsup://IBCentral/FAT Viewer?action=UPDATE&amp;creator=factset&amp;DOC_NAME=fat:reuters_annual_source_window.fat&amp;display_string=Audit&amp;DYN_ARGS=TRUE&amp;VAR:ID1=712387&amp;VAR:RCODE=FDSINTEXPTOTAL&amp;VAR:SDATE=-5Y&amp;VAR:FREQ=Y&amp;VAR:RELITEM=RP&amp;VAR:CURRENCY=CHF&amp;VAR:CURRSOURCE=EXS","HARE&amp;VAR:NATFREQ=ANNUAL&amp;VAR:RFIELD=FINALIZED&amp;VAR:DB_TYPE=&amp;VAR:UNITS=M&amp;window=popup&amp;width=450&amp;height=300&amp;START_MAXIMIZED=FALSE"}</definedName>
    <definedName name="_279__FDSAUDITLINK__" hidden="1">{"fdsup://IBCentral/FAT Viewer?action=UPDATE&amp;creator=factset&amp;DOC_NAME=fat:reuters_annual_source_window.fat&amp;display_string=Audit&amp;DYN_ARGS=TRUE&amp;VAR:ID1=712387&amp;VAR:RCODE=EBIT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8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73"}</definedName>
    <definedName name="_280__FDSAUDITLINK__" hidden="1">{"fdsup://IBCentral/FAT Viewer?action=UPDATE&amp;creator=factset&amp;DOC_NAME=fat:reuters_annual_source_window.fat&amp;display_string=Audit&amp;DYN_ARGS=TRUE&amp;VAR:ID1=712387&amp;VAR:RCODE=EBIT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81__FDSAUDITLINK__" hidden="1">{"fdsup://IBCentral/FAT Viewer?action=UPDATE&amp;creator=factset&amp;DOC_NAME=fat:reuters_annual_source_window.fat&amp;display_string=Audit&amp;DYN_ARGS=TRUE&amp;VAR:ID1=712387&amp;VAR:RCODE=EBIT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82__FDSAUDITLINK__" hidden="1">{"fdsup://IBCentral/FAT Viewer?action=UPDATE&amp;creator=factset&amp;DOC_NAME=fat:reuters_annual_source_window.fat&amp;display_string=Audit&amp;DYN_ARGS=TRUE&amp;VAR:ID1=712387&amp;VAR:RCODE=EBIT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83__FDSAUDITLINK__" hidden="1">{"fdsup://IBCentral/FAT Viewer?action=UPDATE&amp;creator=factset&amp;DOC_NAME=fat:reuters_annual_source_window.fat&amp;display_string=Audit&amp;DYN_ARGS=TRUE&amp;VAR:ID1=712387&amp;VAR:RCODE=EBIT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84__FDSAUDITLINK__" hidden="1">{"fdsup://IBCentral/FAT Viewer?action=UPDATE&amp;creator=factset&amp;DOC_NAME=fat:reuters_annual_source_window.fat&amp;display_string=Audit&amp;DYN_ARGS=TRUE&amp;VAR:ID1=712387&amp;VAR:RCODE=EBIT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85__FDSAUDITLINK__" hidden="1">{"fdsup://IBCentral/FAT Viewer?action=UPDATE&amp;creator=factset&amp;DOC_NAME=fat:reuters_annual_source_window.fat&amp;display_string=Audit&amp;DYN_ARGS=TRUE&amp;VAR:ID1=712387&amp;VAR:RCODE=EBITD&amp;VAR:SDATE=20071299&amp;VAR:FREQ=Y&amp;VAR:RELITEM=RP&amp;VAR:CURRENCY=CHF&amp;VAR:CURRSOURCE=EXSHARE","&amp;VAR:NATFREQ=ANNUAL&amp;VAR:RFIELD=FINALIZED&amp;VAR:DB_TYPE=&amp;VAR:UNITS=M&amp;window=popup&amp;width=450&amp;height=300&amp;START_MAXIMIZED=FALSE"}</definedName>
    <definedName name="_286__FDSAUDITLINK__" hidden="1">{"fdsup://IBCentral/FAT Viewer?action=UPDATE&amp;creator=factset&amp;DOC_NAME=fat:reuters_annual_source_window.fat&amp;display_string=Audit&amp;DYN_ARGS=TRUE&amp;VAR:ID1=712387&amp;VAR:RCODE=EBITD&amp;VAR:SDATE=20061299&amp;VAR:FREQ=Y&amp;VAR:RELITEM=RP&amp;VAR:CURRENCY=CHF&amp;VAR:CURRSOURCE=EXSHARE","&amp;VAR:NATFREQ=ANNUAL&amp;VAR:RFIELD=FINALIZED&amp;VAR:DB_TYPE=&amp;VAR:UNITS=M&amp;window=popup&amp;width=450&amp;height=300&amp;START_MAXIMIZED=FALSE"}</definedName>
    <definedName name="_287__FDSAUDITLINK__" hidden="1">{"fdsup://IBCentral/FAT Viewer?action=UPDATE&amp;creator=factset&amp;DOC_NAME=fat:reuters_annual_source_window.fat&amp;display_string=Audit&amp;DYN_ARGS=TRUE&amp;VAR:ID1=712387&amp;VAR:RCODE=EBITD&amp;VAR:SDATE=20051299&amp;VAR:FREQ=Y&amp;VAR:RELITEM=RP&amp;VAR:CURRENCY=CHF&amp;VAR:CURRSOURCE=EXSHARE","&amp;VAR:NATFREQ=ANNUAL&amp;VAR:RFIELD=FINALIZED&amp;VAR:DB_TYPE=&amp;VAR:UNITS=M&amp;window=popup&amp;width=450&amp;height=300&amp;START_MAXIMIZED=FALSE"}</definedName>
    <definedName name="_288__FDSAUDITLINK__" hidden="1">{"fdsup://IBCentral/FAT Viewer?action=UPDATE&amp;creator=factset&amp;DOC_NAME=fat:reuters_annual_source_window.fat&amp;display_string=Audit&amp;DYN_ARGS=TRUE&amp;VAR:ID1=712387&amp;VAR:RCODE=EBITD&amp;VAR:SDATE=20041299&amp;VAR:FREQ=Y&amp;VAR:RELITEM=RP&amp;VAR:CURRENCY=CHF&amp;VAR:CURRSOURCE=EXSHARE","&amp;VAR:NATFREQ=ANNUAL&amp;VAR:RFIELD=FINALIZED&amp;VAR:DB_TYPE=&amp;VAR:UNITS=M&amp;window=popup&amp;width=450&amp;height=300&amp;START_MAXIMIZED=FALSE"}</definedName>
    <definedName name="_289__FDSAUDITLINK__" hidden="1">{"fdsup://IBCentral/FAT Viewer?action=UPDATE&amp;creator=factset&amp;DOC_NAME=fat:reuters_annual_source_window.fat&amp;display_string=Audit&amp;DYN_ARGS=TRUE&amp;VAR:ID1=712387&amp;VAR:RCODE=EBITD&amp;VAR:SDATE=20031299&amp;VAR:FREQ=Y&amp;VAR:RELITEM=RP&amp;VAR:CURRENCY=CHF&amp;VAR:CURRSOURCE=EXSHARE","&amp;VAR:NATFREQ=ANNUAL&amp;VAR:RFIELD=FINALIZED&amp;VAR:DB_TYPE=&amp;VAR:UNITS=M&amp;window=popup&amp;width=450&amp;height=300&amp;START_MAXIMIZED=FALSE"}</definedName>
    <definedName name="_29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72"}</definedName>
    <definedName name="_290__FDSAUDITLINK__" hidden="1">{"fdsup://IBCentral/FAT Viewer?action=UPDATE&amp;creator=factset&amp;DOC_NAME=fat:reuters_annual_source_window.fat&amp;display_string=Audit&amp;DYN_ARGS=TRUE&amp;VAR:ID1=712387&amp;VAR:RCODE=EBITD&amp;VAR:SDATE=20021299&amp;VAR:FREQ=Y&amp;VAR:RELITEM=RP&amp;VAR:CURRENCY=CHF&amp;VAR:CURRSOURCE=EXSHARE","&amp;VAR:NATFREQ=ANNUAL&amp;VAR:RFIELD=FINALIZED&amp;VAR:DB_TYPE=&amp;VAR:UNITS=M&amp;window=popup&amp;width=450&amp;height=300&amp;START_MAXIMIZED=FALSE"}</definedName>
    <definedName name="_291__FDSAUDITLINK__" hidden="1">{"fdsup://IBCentral/FAT Viewer?action=UPDATE&amp;creator=factset&amp;DOC_NAME=fat:reuters_annual_source_window.fat&amp;display_string=Audit&amp;DYN_ARGS=TRUE&amp;VAR:ID1=712387&amp;VAR:RCODE=FDSINTINCTOTAL&amp;VAR:SDATE=-5Y&amp;VAR:FREQ=Y&amp;VAR:RELITEM=RP&amp;VAR:CURRENCY=CHF&amp;VAR:CURRSOURCE=EXS","HARE&amp;VAR:NATFREQ=ANNUAL&amp;VAR:RFIELD=FINALIZED&amp;VAR:DB_TYPE=&amp;VAR:UNITS=M&amp;window=popup&amp;width=450&amp;height=300&amp;START_MAXIMIZED=FALSE"}</definedName>
    <definedName name="_292__FDSAUDITLINK__" hidden="1">{"fdsup://IBCentral/FAT Viewer?action=UPDATE&amp;creator=factset&amp;DOC_NAME=fat:reuters_annual_source_window.fat&amp;display_string=Audit&amp;DYN_ARGS=TRUE&amp;VAR:ID1=712387&amp;VAR:RCODE=SGAFDS&amp;VAR:SDATE=20071299&amp;VAR:FREQ=Y&amp;VAR:RELITEM=RP&amp;VAR:CURRENCY=CHF&amp;VAR:CURRSOURCE=EXSHAR","E&amp;VAR:NATFREQ=ANNUAL&amp;VAR:RFIELD=FINALIZED&amp;VAR:DB_TYPE=&amp;VAR:UNITS=M&amp;window=popup&amp;width=450&amp;height=300&amp;START_MAXIMIZED=FALSE"}</definedName>
    <definedName name="_293__FDSAUDITLINK__" hidden="1">{"fdsup://IBCentral/FAT Viewer?action=UPDATE&amp;creator=factset&amp;DOC_NAME=fat:reuters_annual_source_window.fat&amp;display_string=Audit&amp;DYN_ARGS=TRUE&amp;VAR:ID1=712387&amp;VAR:RCODE=SGAFDS&amp;VAR:SDATE=20061299&amp;VAR:FREQ=Y&amp;VAR:RELITEM=RP&amp;VAR:CURRENCY=CHF&amp;VAR:CURRSOURCE=EXSHAR","E&amp;VAR:NATFREQ=ANNUAL&amp;VAR:RFIELD=FINALIZED&amp;VAR:DB_TYPE=&amp;VAR:UNITS=M&amp;window=popup&amp;width=450&amp;height=300&amp;START_MAXIMIZED=FALSE"}</definedName>
    <definedName name="_294__FDSAUDITLINK__" hidden="1">{"fdsup://IBCentral/FAT Viewer?action=UPDATE&amp;creator=factset&amp;DOC_NAME=fat:reuters_annual_source_window.fat&amp;display_string=Audit&amp;DYN_ARGS=TRUE&amp;VAR:ID1=712387&amp;VAR:RCODE=SGAFDS&amp;VAR:SDATE=20051299&amp;VAR:FREQ=Y&amp;VAR:RELITEM=RP&amp;VAR:CURRENCY=CHF&amp;VAR:CURRSOURCE=EXSHAR","E&amp;VAR:NATFREQ=ANNUAL&amp;VAR:RFIELD=FINALIZED&amp;VAR:DB_TYPE=&amp;VAR:UNITS=M&amp;window=popup&amp;width=450&amp;height=300&amp;START_MAXIMIZED=FALSE"}</definedName>
    <definedName name="_295__FDSAUDITLINK__" hidden="1">{"fdsup://IBCentral/FAT Viewer?action=UPDATE&amp;creator=factset&amp;DOC_NAME=fat:reuters_annual_source_window.fat&amp;display_string=Audit&amp;DYN_ARGS=TRUE&amp;VAR:ID1=712387&amp;VAR:RCODE=SGAFDS&amp;VAR:SDATE=20041299&amp;VAR:FREQ=Y&amp;VAR:RELITEM=RP&amp;VAR:CURRENCY=CHF&amp;VAR:CURRSOURCE=EXSHAR","E&amp;VAR:NATFREQ=ANNUAL&amp;VAR:RFIELD=FINALIZED&amp;VAR:DB_TYPE=&amp;VAR:UNITS=M&amp;window=popup&amp;width=450&amp;height=300&amp;START_MAXIMIZED=FALSE"}</definedName>
    <definedName name="_296__FDSAUDITLINK__" hidden="1">{"fdsup://IBCentral/FAT Viewer?action=UPDATE&amp;creator=factset&amp;DOC_NAME=fat:reuters_annual_source_window.fat&amp;display_string=Audit&amp;DYN_ARGS=TRUE&amp;VAR:ID1=712387&amp;VAR:RCODE=SGAFDS&amp;VAR:SDATE=20031299&amp;VAR:FREQ=Y&amp;VAR:RELITEM=RP&amp;VAR:CURRENCY=CHF&amp;VAR:CURRSOURCE=EXSHAR","E&amp;VAR:NATFREQ=ANNUAL&amp;VAR:RFIELD=FINALIZED&amp;VAR:DB_TYPE=&amp;VAR:UNITS=M&amp;window=popup&amp;width=450&amp;height=300&amp;START_MAXIMIZED=FALSE"}</definedName>
    <definedName name="_297__FDSAUDITLINK__" hidden="1">{"fdsup://IBCentral/FAT Viewer?action=UPDATE&amp;creator=factset&amp;DOC_NAME=fat:reuters_annual_source_window.fat&amp;display_string=Audit&amp;DYN_ARGS=TRUE&amp;VAR:ID1=712387&amp;VAR:RCODE=SGAFDS&amp;VAR:SDATE=20021299&amp;VAR:FREQ=Y&amp;VAR:RELITEM=RP&amp;VAR:CURRENCY=CHF&amp;VAR:CURRSOURCE=EXSHAR","E&amp;VAR:NATFREQ=ANNUAL&amp;VAR:RFIELD=FINALIZED&amp;VAR:DB_TYPE=&amp;VAR:UNITS=M&amp;window=popup&amp;width=450&amp;height=300&amp;START_MAXIMIZED=FALSE"}</definedName>
    <definedName name="_298__FDSAUDITLINK__" hidden="1">{"fdsup://IBCentral/FAT Viewer?action=UPDATE&amp;creator=factset&amp;DOC_NAME=fat:reuters_annual_source_window.fat&amp;display_string=Audit&amp;DYN_ARGS=TRUE&amp;VAR:ID1=712387&amp;VAR:RCODE=EDOE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299__FDSAUDITLINK__" hidden="1">{"fdsup://IBCentral/FAT Viewer?action=UPDATE&amp;creator=factset&amp;DOC_NAME=fat:reuters_annual_source_window.fat&amp;display_string=Audit&amp;DYN_ARGS=TRUE&amp;VAR:ID1=712387&amp;VAR:RCODE=EDOE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98"}</definedName>
    <definedName name="_30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71"}</definedName>
    <definedName name="_300__FDSAUDITLINK__" hidden="1">{"fdsup://IBCentral/FAT Viewer?action=UPDATE&amp;creator=factset&amp;DOC_NAME=fat:reuters_annual_source_window.fat&amp;display_string=Audit&amp;DYN_ARGS=TRUE&amp;VAR:ID1=712387&amp;VAR:RCODE=EDOE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01__FDSAUDITLINK__" hidden="1">{"fdsup://IBCentral/FAT Viewer?action=UPDATE&amp;creator=factset&amp;DOC_NAME=fat:reuters_annual_source_window.fat&amp;display_string=Audit&amp;DYN_ARGS=TRUE&amp;VAR:ID1=712387&amp;VAR:RCODE=EDOE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02__FDSAUDITLINK__" hidden="1">{"fdsup://IBCentral/FAT Viewer?action=UPDATE&amp;creator=factset&amp;DOC_NAME=fat:reuters_annual_source_window.fat&amp;display_string=Audit&amp;DYN_ARGS=TRUE&amp;VAR:ID1=712387&amp;VAR:RCODE=EDOE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03__FDSAUDITLINK__" hidden="1">{"fdsup://IBCentral/FAT Viewer?action=UPDATE&amp;creator=factset&amp;DOC_NAME=fat:reuters_annual_source_window.fat&amp;display_string=Audit&amp;DYN_ARGS=TRUE&amp;VAR:ID1=712387&amp;VAR:RCODE=EDOE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04__FDSAUDITLINK__" hidden="1">{"fdsup://IBCentral/FAT Viewer?action=UPDATE&amp;creator=factset&amp;DOC_NAME=fat:reuters_annual_source_window.fat&amp;display_string=Audit&amp;DYN_ARGS=TRUE&amp;VAR:ID1=712387&amp;VAR:RCODE=EFEX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05__FDSAUDITLINK__" hidden="1">{"fdsup://IBCentral/FAT Viewer?action=UPDATE&amp;creator=factset&amp;DOC_NAME=fat:reuters_annual_source_window.fat&amp;display_string=Audit&amp;DYN_ARGS=TRUE&amp;VAR:ID1=712387&amp;VAR:RCODE=EFEX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06__FDSAUDITLINK__" hidden="1">{"fdsup://IBCentral/FAT Viewer?action=UPDATE&amp;creator=factset&amp;DOC_NAME=fat:reuters_annual_source_window.fat&amp;display_string=Audit&amp;DYN_ARGS=TRUE&amp;VAR:ID1=712387&amp;VAR:RCODE=EFEX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07__FDSAUDITLINK__" hidden="1">{"fdsup://IBCentral/FAT Viewer?action=UPDATE&amp;creator=factset&amp;DOC_NAME=fat:reuters_annual_source_window.fat&amp;display_string=Audit&amp;DYN_ARGS=TRUE&amp;VAR:ID1=712387&amp;VAR:RCODE=EFEX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08__FDSAUDITLINK__" hidden="1">{"fdsup://IBCentral/FAT Viewer?action=UPDATE&amp;creator=factset&amp;DOC_NAME=fat:reuters_annual_source_window.fat&amp;display_string=Audit&amp;DYN_ARGS=TRUE&amp;VAR:ID1=712387&amp;VAR:RCODE=EFEX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09__FDSAUDITLINK__" hidden="1">{"fdsup://IBCentral/FAT Viewer?action=UPDATE&amp;creator=factset&amp;DOC_NAME=fat:reuters_annual_source_window.fat&amp;display_string=Audit&amp;DYN_ARGS=TRUE&amp;VAR:ID1=712387&amp;VAR:RCODE=EFEX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1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70"}</definedName>
    <definedName name="_310__FDSAUDITLINK__" hidden="1">{"fdsup://IBCentral/FAT Viewer?action=UPDATE&amp;creator=factset&amp;DOC_NAME=fat:reuters_annual_source_window.fat&amp;display_string=Audit&amp;DYN_ARGS=TRUE&amp;VAR:ID1=712387&amp;VAR:RCODE=SCOR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11__FDSAUDITLINK__" hidden="1">{"fdsup://IBCentral/FAT Viewer?action=UPDATE&amp;creator=factset&amp;DOC_NAME=fat:reuters_annual_source_window.fat&amp;display_string=Audit&amp;DYN_ARGS=TRUE&amp;VAR:ID1=712387&amp;VAR:RCODE=SCOR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12__FDSAUDITLINK__" hidden="1">{"fdsup://IBCentral/FAT Viewer?action=UPDATE&amp;creator=factset&amp;DOC_NAME=fat:reuters_annual_source_window.fat&amp;display_string=Audit&amp;DYN_ARGS=TRUE&amp;VAR:ID1=712387&amp;VAR:RCODE=SCOR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13__FDSAUDITLINK__" hidden="1">{"fdsup://IBCentral/FAT Viewer?action=UPDATE&amp;creator=factset&amp;DOC_NAME=fat:reuters_annual_source_window.fat&amp;display_string=Audit&amp;DYN_ARGS=TRUE&amp;VAR:ID1=712387&amp;VAR:RCODE=SCOR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14__FDSAUDITLINK__" hidden="1">{"fdsup://IBCentral/FAT Viewer?action=UPDATE&amp;creator=factset&amp;DOC_NAME=fat:reuters_annual_source_window.fat&amp;display_string=Audit&amp;DYN_ARGS=TRUE&amp;VAR:ID1=712387&amp;VAR:RCODE=SCOR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15__FDSAUDITLINK__" hidden="1">{"fdsup://IBCentral/FAT Viewer?action=UPDATE&amp;creator=factset&amp;DOC_NAME=fat:reuters_annual_source_window.fat&amp;display_string=Audit&amp;DYN_ARGS=TRUE&amp;VAR:ID1=712387&amp;VAR:RCODE=SCOR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17__FDSAUDITLINK__" hidden="1">{"fdsup://IBCentral/FAT Viewer?action=UPDATE&amp;creator=factset&amp;DOC_NAME=fat:reuters_annual_source_window.fat&amp;display_string=Audit&amp;DYN_ARGS=TRUE&amp;VAR:ID1=712387&amp;VAR:RCODE=RNUR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18__FDSAUDITLINK__" hidden="1">{"fdsup://IBCentral/FAT Viewer?action=UPDATE&amp;creator=factset&amp;DOC_NAME=fat:reuters_annual_source_window.fat&amp;display_string=Audit&amp;DYN_ARGS=TRUE&amp;VAR:ID1=712387&amp;VAR:RCODE=RNUR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19__FDSAUDITLINK__" hidden="1">{"fdsup://IBCentral/FAT Viewer?action=UPDATE&amp;creator=factset&amp;DOC_NAME=fat:reuters_annual_source_window.fat&amp;display_string=Audit&amp;DYN_ARGS=TRUE&amp;VAR:ID1=712387&amp;VAR:RCODE=RNUR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2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69"}</definedName>
    <definedName name="_320__FDSAUDITLINK__" hidden="1">{"fdsup://IBCentral/FAT Viewer?action=UPDATE&amp;creator=factset&amp;DOC_NAME=fat:reuters_annual_source_window.fat&amp;display_string=Audit&amp;DYN_ARGS=TRUE&amp;VAR:ID1=712387&amp;VAR:RCODE=RNUR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21__FDSAUDITLINK__" hidden="1">{"fdsup://IBCentral/FAT Viewer?action=UPDATE&amp;creator=factset&amp;DOC_NAME=fat:reuters_annual_source_window.fat&amp;display_string=Audit&amp;DYN_ARGS=TRUE&amp;VAR:ID1=712387&amp;VAR:RCODE=RNUR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22__FDSAUDITLINK__" hidden="1">{"fdsup://IBCentral/FAT Viewer?action=UPDATE&amp;creator=factset&amp;DOC_NAME=fat:reuters_annual_source_window.fat&amp;display_string=Audit&amp;DYN_ARGS=TRUE&amp;VAR:ID1=712387&amp;VAR:RCODE=SREV&amp;VAR:SDATE=20071299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23__FDSAUDITLINK__" hidden="1">{"fdsup://IBCentral/FAT Viewer?action=UPDATE&amp;creator=factset&amp;DOC_NAME=fat:reuters_annual_source_window.fat&amp;display_string=Audit&amp;DYN_ARGS=TRUE&amp;VAR:ID1=712387&amp;VAR:RCODE=SREV&amp;VAR:SDATE=20061299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24__FDSAUDITLINK__" hidden="1">{"fdsup://IBCentral/FAT Viewer?action=UPDATE&amp;creator=factset&amp;DOC_NAME=fat:reuters_annual_source_window.fat&amp;display_string=Audit&amp;DYN_ARGS=TRUE&amp;VAR:ID1=712387&amp;VAR:RCODE=SREV&amp;VAR:SDATE=20051299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25__FDSAUDITLINK__" hidden="1">{"fdsup://IBCentral/FAT Viewer?action=UPDATE&amp;creator=factset&amp;DOC_NAME=fat:reuters_annual_source_window.fat&amp;display_string=Audit&amp;DYN_ARGS=TRUE&amp;VAR:ID1=712387&amp;VAR:RCODE=SREV&amp;VAR:SDATE=20041299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26__FDSAUDITLINK__" hidden="1">{"fdsup://IBCentral/FAT Viewer?action=UPDATE&amp;creator=factset&amp;DOC_NAME=fat:reuters_annual_source_window.fat&amp;display_string=Audit&amp;DYN_ARGS=TRUE&amp;VAR:ID1=712387&amp;VAR:RCODE=SREV&amp;VAR:SDATE=20031299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27__FDSAUDITLINK__" hidden="1">{"fdsup://IBCentral/FAT Viewer?action=UPDATE&amp;creator=factset&amp;DOC_NAME=fat:reuters_annual_source_window.fat&amp;display_string=Audit&amp;DYN_ARGS=TRUE&amp;VAR:ID1=712387&amp;VAR:RCODE=SREV&amp;VAR:SDATE=20021299&amp;VAR:FREQ=Y&amp;VAR:RELITEM=RP&amp;VAR:CURRENCY=CHF&amp;VAR:CURRSOURCE=EXSHARE&amp;","VAR:NATFREQ=ANNUAL&amp;VAR:RFIELD=FINALIZED&amp;VAR:DB_TYPE=&amp;VAR:UNITS=M&amp;window=popup&amp;width=450&amp;height=300&amp;START_MAXIMIZED=FALSE"}</definedName>
    <definedName name="_328__FDSAUDITLINK__" hidden="1">{"fdsup://Directions/FactSet Auditing Viewer?action=AUDIT_VALUE&amp;DB=129&amp;ID1=75121210&amp;VALUEID=04751&amp;SDATE=2010&amp;PERIODTYPE=ANN_STD&amp;SCFT=3&amp;window=popup_no_bar&amp;width=385&amp;height=120&amp;START_MAXIMIZED=FALSE&amp;creator=factset&amp;display_string=Audit"}</definedName>
    <definedName name="_329__FDSAUDITLINK__" hidden="1">{"fdsup://Directions/FactSet Auditing Viewer?action=AUDIT_VALUE&amp;DB=129&amp;ID1=18975410&amp;VALUEID=04751&amp;SDATE=2010&amp;PERIODTYPE=ANN_STD&amp;SCFT=3&amp;window=popup_no_bar&amp;width=385&amp;height=120&amp;START_MAXIMIZED=FALSE&amp;creator=factset&amp;display_string=Audit"}</definedName>
    <definedName name="_33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68"}</definedName>
    <definedName name="_330__FDSAUDITLINK__" hidden="1">{"fdsup://Directions/FactSet Auditing Viewer?action=AUDIT_VALUE&amp;DB=129&amp;ID1=525397&amp;VALUEID=04751&amp;SDATE=2010&amp;PERIODTYPE=ANN_STD&amp;SCFT=3&amp;window=popup_no_bar&amp;width=385&amp;height=120&amp;START_MAXIMIZED=FALSE&amp;creator=factset&amp;display_string=Audit"}</definedName>
    <definedName name="_331__FDSAUDITLINK__" hidden="1">{"fdsup://Directions/FactSet Auditing Viewer?action=AUDIT_VALUE&amp;DB=129&amp;ID1=B44XTX&amp;VALUEID=04751&amp;SDATE=2010&amp;PERIODTYPE=ANN_STD&amp;SCFT=3&amp;window=popup_no_bar&amp;width=385&amp;height=120&amp;START_MAXIMIZED=FALSE&amp;creator=factset&amp;display_string=Audit"}</definedName>
    <definedName name="_332__FDSAUDITLINK__" hidden="1">{"fdsup://Directions/FactSet Auditing Viewer?action=AUDIT_VALUE&amp;DB=129&amp;ID1=718472&amp;VALUEID=04751&amp;SDATE=2011&amp;PERIODTYPE=ANN_STD&amp;SCFT=3&amp;window=popup_no_bar&amp;width=385&amp;height=120&amp;START_MAXIMIZED=FALSE&amp;creator=factset&amp;display_string=Audit"}</definedName>
    <definedName name="_333__FDSAUDITLINK__" hidden="1">{"fdsup://Directions/FactSet Auditing Viewer?action=AUDIT_VALUE&amp;DB=129&amp;ID1=18975410&amp;VALUEID=04751&amp;SDATE=2011&amp;PERIODTYPE=ANN_STD&amp;SCFT=3&amp;window=popup_no_bar&amp;width=385&amp;height=120&amp;START_MAXIMIZED=FALSE&amp;creator=factset&amp;display_string=Audit"}</definedName>
    <definedName name="_334__FDSAUDITLINK__" hidden="1">{"fdsup://Directions/FactSet Auditing Viewer?action=AUDIT_VALUE&amp;DB=129&amp;ID1=525397&amp;VALUEID=04751&amp;SDATE=2011&amp;PERIODTYPE=ANN_STD&amp;SCFT=3&amp;window=popup_no_bar&amp;width=385&amp;height=120&amp;START_MAXIMIZED=FALSE&amp;creator=factset&amp;display_string=Audit"}</definedName>
    <definedName name="_335__FDSAUDITLINK__" hidden="1">{"fdsup://directions/FAT Viewer?action=UPDATE&amp;creator=factset&amp;DYN_ARGS=TRUE&amp;DOC_NAME=FAT:FQL_AUDITING_CLIENT_TEMPLATE.FAT&amp;display_string=Audit&amp;VAR:KEY=DWFGNABAPW&amp;VAR:QUERY=RkZfRUJJVERBX09QRVIoQU5OLDIwMDgp&amp;WINDOW=FIRST_POPUP&amp;HEIGHT=450&amp;WIDTH=450&amp;START_MAXIMI","ZED=FALSE&amp;VAR:CALENDAR=FIVEDAY&amp;VAR:SYMBOL=718472&amp;VAR:INDEX=0"}</definedName>
    <definedName name="_336__FDSAUDITLINK__" hidden="1">{"fdsup://directions/FAT Viewer?action=UPDATE&amp;creator=factset&amp;DYN_ARGS=TRUE&amp;DOC_NAME=FAT:FQL_AUDITING_CLIENT_TEMPLATE.FAT&amp;display_string=Audit&amp;VAR:KEY=BWJEBUFCHM&amp;VAR:QUERY=RkZfRUJJVERBX09QRVIoQU5OLDIwMDgp&amp;WINDOW=FIRST_POPUP&amp;HEIGHT=450&amp;WIDTH=450&amp;START_MAXIMI","ZED=FALSE&amp;VAR:CALENDAR=FIVEDAY&amp;VAR:SYMBOL=406141&amp;VAR:INDEX=0"}</definedName>
    <definedName name="_337__FDSAUDITLINK__" hidden="1">{"fdsup://directions/FAT Viewer?action=UPDATE&amp;creator=factset&amp;DYN_ARGS=TRUE&amp;DOC_NAME=FAT:FQL_AUDITING_CLIENT_TEMPLATE.FAT&amp;display_string=Audit&amp;VAR:KEY=TWZATAJEJY&amp;VAR:QUERY=RkZfRUJJVERBX09QRVIoQU5OLDIwMDgp&amp;WINDOW=FIRST_POPUP&amp;HEIGHT=450&amp;WIDTH=450&amp;START_MAXIMI","ZED=FALSE&amp;VAR:CALENDAR=FIVEDAY&amp;VAR:SYMBOL=317430&amp;VAR:INDEX=0"}</definedName>
    <definedName name="_338__FDSAUDITLINK__" hidden="1">{"fdsup://directions/FAT Viewer?action=UPDATE&amp;creator=factset&amp;DYN_ARGS=TRUE&amp;DOC_NAME=FAT:FQL_AUDITING_CLIENT_TEMPLATE.FAT&amp;display_string=Audit&amp;VAR:KEY=NCLUTCZAZC&amp;VAR:QUERY=RkZfRUJJVERBX09QRVIoQU5OLDIwMDgp&amp;WINDOW=FIRST_POPUP&amp;HEIGHT=450&amp;WIDTH=450&amp;START_MAXIMI","ZED=FALSE&amp;VAR:CALENDAR=FIVEDAY&amp;VAR:SYMBOL=464373&amp;VAR:INDEX=0"}</definedName>
    <definedName name="_339__FDSAUDITLINK__" hidden="1">{"fdsup://directions/FAT Viewer?action=UPDATE&amp;creator=factset&amp;DYN_ARGS=TRUE&amp;DOC_NAME=FAT:FQL_AUDITING_CLIENT_TEMPLATE.FAT&amp;display_string=Audit&amp;VAR:KEY=JARGTOZYBE&amp;VAR:QUERY=RkZfRUJJVERBX09QRVIoQU5OLDIwMDgp&amp;WINDOW=FIRST_POPUP&amp;HEIGHT=450&amp;WIDTH=450&amp;START_MAXIMI","ZED=FALSE&amp;VAR:CALENDAR=FIVEDAY&amp;VAR:SYMBOL=75121210&amp;VAR:INDEX=0"}</definedName>
    <definedName name="_34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67"}</definedName>
    <definedName name="_340__FDSAUDITLINK__" hidden="1">{"fdsup://directions/FAT Viewer?action=UPDATE&amp;creator=factset&amp;DYN_ARGS=TRUE&amp;DOC_NAME=FAT:FQL_AUDITING_CLIENT_TEMPLATE.FAT&amp;display_string=Audit&amp;VAR:KEY=JANCDWBQJM&amp;VAR:QUERY=RkZfRUJJVERBX09QRVIoQU5OLDIwMDgp&amp;WINDOW=FIRST_POPUP&amp;HEIGHT=450&amp;WIDTH=450&amp;START_MAXIMI","ZED=FALSE&amp;VAR:CALENDAR=FIVEDAY&amp;VAR:SYMBOL=18975410&amp;VAR:INDEX=0"}</definedName>
    <definedName name="_341__FDSAUDITLINK__" hidden="1">{"fdsup://directions/FAT Viewer?action=UPDATE&amp;creator=factset&amp;DYN_ARGS=TRUE&amp;DOC_NAME=FAT:FQL_AUDITING_CLIENT_TEMPLATE.FAT&amp;display_string=Audit&amp;VAR:KEY=LYTERIVCZG&amp;VAR:QUERY=RkZfRUJJVERBX09QRVIoQU5OLDIwMDgp&amp;WINDOW=FIRST_POPUP&amp;HEIGHT=450&amp;WIDTH=450&amp;START_MAXIMI","ZED=FALSE&amp;VAR:CALENDAR=FIVEDAY&amp;VAR:SYMBOL=B044JP&amp;VAR:INDEX=0"}</definedName>
    <definedName name="_342__FDSAUDITLINK__" hidden="1">{"fdsup://directions/FAT Viewer?action=UPDATE&amp;creator=factset&amp;DYN_ARGS=TRUE&amp;DOC_NAME=FAT:FQL_AUDITING_CLIENT_TEMPLATE.FAT&amp;display_string=Audit&amp;VAR:KEY=PCNADMVUJS&amp;VAR:QUERY=RkZfRUJJVERBX09QRVIoQU5OLDIwMDgp&amp;WINDOW=FIRST_POPUP&amp;HEIGHT=450&amp;WIDTH=450&amp;START_MAXIMI","ZED=FALSE&amp;VAR:CALENDAR=FIVEDAY&amp;VAR:SYMBOL=711131&amp;VAR:INDEX=0"}</definedName>
    <definedName name="_343__FDSAUDITLINK__" hidden="1">{"fdsup://directions/FAT Viewer?action=UPDATE&amp;creator=factset&amp;DYN_ARGS=TRUE&amp;DOC_NAME=FAT:FQL_AUDITING_CLIENT_TEMPLATE.FAT&amp;display_string=Audit&amp;VAR:KEY=QFSJKHWXGN&amp;VAR:QUERY=RkZfTkVUX0RFQlQoQU5OLDIwMTEp&amp;WINDOW=FIRST_POPUP&amp;HEIGHT=450&amp;WIDTH=450&amp;START_MAXIMIZED=","FALSE&amp;VAR:CALENDAR=FIVEDAY&amp;VAR:SYMBOL=B44XTX&amp;VAR:INDEX=0"}</definedName>
    <definedName name="_344__FDSAUDITLINK__" hidden="1">{"fdsup://directions/FAT Viewer?action=UPDATE&amp;creator=factset&amp;DYN_ARGS=TRUE&amp;DOC_NAME=FAT:FQL_AUDITING_CLIENT_TEMPLATE.FAT&amp;display_string=Audit&amp;VAR:KEY=XARKPGNUHI&amp;VAR:QUERY=RkZfRUJJVERBX09QRVIoQU5OLDIwMDgp&amp;WINDOW=FIRST_POPUP&amp;HEIGHT=450&amp;WIDTH=450&amp;START_MAXIMI","ZED=FALSE&amp;VAR:CALENDAR=FIVEDAY&amp;VAR:SYMBOL=525397&amp;VAR:INDEX=0"}</definedName>
    <definedName name="_345__FDSAUDITLINK__" hidden="1">{"fdsup://directions/FAT Viewer?action=UPDATE&amp;creator=factset&amp;DYN_ARGS=TRUE&amp;DOC_NAME=FAT:FQL_AUDITING_CLIENT_TEMPLATE.FAT&amp;display_string=Audit&amp;VAR:KEY=RGFAHWNENE&amp;VAR:QUERY=RkZfRUJJVERBX09QRVIoQU5OLDIwMDgp&amp;WINDOW=FIRST_POPUP&amp;HEIGHT=450&amp;WIDTH=450&amp;START_MAXIMI","ZED=FALSE&amp;VAR:CALENDAR=FIVEDAY&amp;VAR:SYMBOL=B44XTX&amp;VAR:INDEX=0"}</definedName>
    <definedName name="_346__FDSAUDITLINK__" hidden="1">{"fdsup://Directions/FactSet Auditing Viewer?action=AUDIT_VALUE&amp;DB=129&amp;ID1=718472&amp;VALUEID=05376&amp;SDATE=2010&amp;PERIODTYPE=ANN_STD&amp;SCFT=3&amp;window=popup_no_bar&amp;width=385&amp;height=120&amp;START_MAXIMIZED=FALSE&amp;creator=factset&amp;display_string=Audit"}</definedName>
    <definedName name="_347__FDSAUDITLINK__" hidden="1">{"fdsup://Directions/FactSet Auditing Viewer?action=AUDIT_VALUE&amp;DB=129&amp;ID1=406141&amp;VALUEID=05376&amp;SDATE=2010&amp;PERIODTYPE=ANN_STD&amp;SCFT=3&amp;window=popup_no_bar&amp;width=385&amp;height=120&amp;START_MAXIMIZED=FALSE&amp;creator=factset&amp;display_string=Audit"}</definedName>
    <definedName name="_348__FDSAUDITLINK__" hidden="1">{"fdsup://Directions/FactSet Auditing Viewer?action=AUDIT_VALUE&amp;DB=129&amp;ID1=317430&amp;VALUEID=05376&amp;SDATE=2010&amp;PERIODTYPE=ANN_STD&amp;SCFT=3&amp;window=popup_no_bar&amp;width=385&amp;height=120&amp;START_MAXIMIZED=FALSE&amp;creator=factset&amp;display_string=Audit"}</definedName>
    <definedName name="_349__FDSAUDITLINK__" hidden="1">{"fdsup://Directions/FactSet Auditing Viewer?action=AUDIT_VALUE&amp;DB=129&amp;ID1=464373&amp;VALUEID=05376&amp;SDATE=2010&amp;PERIODTYPE=ANN_STD&amp;SCFT=3&amp;window=popup_no_bar&amp;width=385&amp;height=120&amp;START_MAXIMIZED=FALSE&amp;creator=factset&amp;display_string=Audit"}</definedName>
    <definedName name="_35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66"}</definedName>
    <definedName name="_350__FDSAUDITLINK__" hidden="1">{"fdsup://Directions/FactSet Auditing Viewer?action=AUDIT_VALUE&amp;DB=129&amp;ID1=75121210&amp;VALUEID=05376&amp;SDATE=2010&amp;PERIODTYPE=ANN_STD&amp;SCFT=3&amp;window=popup_no_bar&amp;width=385&amp;height=120&amp;START_MAXIMIZED=FALSE&amp;creator=factset&amp;display_string=Audit"}</definedName>
    <definedName name="_351__FDSAUDITLINK__" hidden="1">{"fdsup://Directions/FactSet Auditing Viewer?action=AUDIT_VALUE&amp;DB=129&amp;ID1=18975410&amp;VALUEID=05376&amp;SDATE=2010&amp;PERIODTYPE=ANN_STD&amp;SCFT=3&amp;window=popup_no_bar&amp;width=385&amp;height=120&amp;START_MAXIMIZED=FALSE&amp;creator=factset&amp;display_string=Audit"}</definedName>
    <definedName name="_352__FDSAUDITLINK__" hidden="1">{"fdsup://Directions/FactSet Auditing Viewer?action=AUDIT_VALUE&amp;DB=129&amp;ID1=B044JP&amp;VALUEID=05376&amp;SDATE=2010&amp;PERIODTYPE=ANN_STD&amp;SCFT=3&amp;window=popup_no_bar&amp;width=385&amp;height=120&amp;START_MAXIMIZED=FALSE&amp;creator=factset&amp;display_string=Audit"}</definedName>
    <definedName name="_353__FDSAUDITLINK__" hidden="1">{"fdsup://Directions/FactSet Auditing Viewer?action=AUDIT_VALUE&amp;DB=129&amp;ID1=711131&amp;VALUEID=05376&amp;SDATE=2010&amp;PERIODTYPE=ANN_STD&amp;SCFT=3&amp;window=popup_no_bar&amp;width=385&amp;height=120&amp;START_MAXIMIZED=FALSE&amp;creator=factset&amp;display_string=Audit"}</definedName>
    <definedName name="_354__FDSAUDITLINK__" hidden="1">{"fdsup://Directions/FactSet Auditing Viewer?action=AUDIT_VALUE&amp;DB=129&amp;ID1=568743&amp;VALUEID=05376&amp;SDATE=2010&amp;PERIODTYPE=ANN_STD&amp;SCFT=3&amp;window=popup_no_bar&amp;width=385&amp;height=120&amp;START_MAXIMIZED=FALSE&amp;creator=factset&amp;display_string=Audit"}</definedName>
    <definedName name="_355__FDSAUDITLINK__" hidden="1">{"fdsup://Directions/FactSet Auditing Viewer?action=AUDIT_VALUE&amp;DB=129&amp;ID1=525397&amp;VALUEID=05376&amp;SDATE=2010&amp;PERIODTYPE=ANN_STD&amp;SCFT=3&amp;window=popup_no_bar&amp;width=385&amp;height=120&amp;START_MAXIMIZED=FALSE&amp;creator=factset&amp;display_string=Audit"}</definedName>
    <definedName name="_356__FDSAUDITLINK__" hidden="1">{"fdsup://Directions/FactSet Auditing Viewer?action=AUDIT_VALUE&amp;DB=129&amp;ID1=B44XTX&amp;VALUEID=05376&amp;SDATE=2010&amp;PERIODTYPE=ANN_STD&amp;SCFT=3&amp;window=popup_no_bar&amp;width=385&amp;height=120&amp;START_MAXIMIZED=FALSE&amp;creator=factset&amp;display_string=Audit"}</definedName>
    <definedName name="_357__FDSAUDITLINK__" hidden="1">{"fdsup://Directions/FactSet Auditing Viewer?action=AUDIT_VALUE&amp;DB=129&amp;ID1=317430&amp;VALUEID=04751&amp;SDATE=2009&amp;PERIODTYPE=ANN_STD&amp;SCFT=3&amp;window=popup_no_bar&amp;width=385&amp;height=120&amp;START_MAXIMIZED=FALSE&amp;creator=factset&amp;display_string=Audit"}</definedName>
    <definedName name="_358__FDSAUDITLINK__" hidden="1">{"fdsup://Directions/FactSet Auditing Viewer?action=AUDIT_VALUE&amp;DB=129&amp;ID1=75121210&amp;VALUEID=04751&amp;SDATE=2009&amp;PERIODTYPE=ANN_STD&amp;SCFT=3&amp;window=popup_no_bar&amp;width=385&amp;height=120&amp;START_MAXIMIZED=FALSE&amp;creator=factset&amp;display_string=Audit"}</definedName>
    <definedName name="_359__FDSAUDITLINK__" hidden="1">{"fdsup://Directions/FactSet Auditing Viewer?action=AUDIT_VALUE&amp;DB=129&amp;ID1=18975410&amp;VALUEID=04751&amp;SDATE=2009&amp;PERIODTYPE=ANN_STD&amp;SCFT=3&amp;window=popup_no_bar&amp;width=385&amp;height=120&amp;START_MAXIMIZED=FALSE&amp;creator=factset&amp;display_string=Audit"}</definedName>
    <definedName name="_36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65"}</definedName>
    <definedName name="_360__FDSAUDITLINK__" hidden="1">{"fdsup://directions/FAT Viewer?action=UPDATE&amp;creator=factset&amp;DYN_ARGS=TRUE&amp;DOC_NAME=FAT:FQL_AUDITING_CLIENT_TEMPLATE.FAT&amp;display_string=Audit&amp;VAR:KEY=UZIPMPIFYF&amp;VAR:QUERY=RkZfRUJJVERBX09QRVIoQU5OLDIwMTMp&amp;WINDOW=FIRST_POPUP&amp;HEIGHT=450&amp;WIDTH=450&amp;START_MAXIMI","ZED=FALSE&amp;VAR:CALENDAR=FIVEDAY&amp;VAR:SYMBOL=B3DCZF&amp;VAR:INDEX=0"}</definedName>
    <definedName name="_361__FDSAUDITLINK__" hidden="1">{"fdsup://directions/FAT Viewer?action=UPDATE&amp;creator=factset&amp;DYN_ARGS=TRUE&amp;DOC_NAME=FAT:FQL_AUDITING_CLIENT_TEMPLATE.FAT&amp;display_string=Audit&amp;VAR:KEY=UJSPYZQNUZ&amp;VAR:QUERY=RkZfRUJJVERBX09QRVIoQU5OLDIwMTMp&amp;WINDOW=FIRST_POPUP&amp;HEIGHT=450&amp;WIDTH=450&amp;START_MAXIMI","ZED=FALSE&amp;VAR:CALENDAR=FIVEDAY&amp;VAR:SYMBOL=718472&amp;VAR:INDEX=0"}</definedName>
    <definedName name="_362__FDSAUDITLINK__" hidden="1">{"fdsup://directions/FAT Viewer?action=UPDATE&amp;creator=factset&amp;DYN_ARGS=TRUE&amp;DOC_NAME=FAT:FQL_AUDITING_CLIENT_TEMPLATE.FAT&amp;display_string=Audit&amp;VAR:KEY=WDMPMZGHOB&amp;VAR:QUERY=RkZfRUJJVERBX09QRVIoQU5OLDIwMTMp&amp;WINDOW=FIRST_POPUP&amp;HEIGHT=450&amp;WIDTH=450&amp;START_MAXIMI","ZED=FALSE&amp;VAR:CALENDAR=FIVEDAY&amp;VAR:SYMBOL=406141&amp;VAR:INDEX=0"}</definedName>
    <definedName name="_363__FDSAUDITLINK__" hidden="1">{"fdsup://directions/FAT Viewer?action=UPDATE&amp;creator=factset&amp;DYN_ARGS=TRUE&amp;DOC_NAME=FAT:FQL_AUDITING_CLIENT_TEMPLATE.FAT&amp;display_string=Audit&amp;VAR:KEY=ILMPKHGRYP&amp;VAR:QUERY=RkZfRUJJVERBX09QRVIoQU5OLDIwMTMp&amp;WINDOW=FIRST_POPUP&amp;HEIGHT=450&amp;WIDTH=450&amp;START_MAXIMI","ZED=FALSE&amp;VAR:CALENDAR=FIVEDAY&amp;VAR:SYMBOL=317430&amp;VAR:INDEX=0"}</definedName>
    <definedName name="_364__FDSAUDITLINK__" hidden="1">{"fdsup://directions/FAT Viewer?action=UPDATE&amp;creator=factset&amp;DYN_ARGS=TRUE&amp;DOC_NAME=FAT:FQL_AUDITING_CLIENT_TEMPLATE.FAT&amp;display_string=Audit&amp;VAR:KEY=QDAJQRYZMT&amp;VAR:QUERY=RkZfRUJJVERBX09QRVIoQU5OLDIwMTMp&amp;WINDOW=FIRST_POPUP&amp;HEIGHT=450&amp;WIDTH=450&amp;START_MAXIMI","ZED=FALSE&amp;VAR:CALENDAR=FIVEDAY&amp;VAR:SYMBOL=464373&amp;VAR:INDEX=0"}</definedName>
    <definedName name="_365__FDSAUDITLINK__" hidden="1">{"fdsup://directions/FAT Viewer?action=UPDATE&amp;creator=factset&amp;DYN_ARGS=TRUE&amp;DOC_NAME=FAT:FQL_AUDITING_CLIENT_TEMPLATE.FAT&amp;display_string=Audit&amp;VAR:KEY=YDCBAHOTCX&amp;VAR:QUERY=RkZfRUJJVERBX09QRVIoQU5OLDIwMTMp&amp;WINDOW=FIRST_POPUP&amp;HEIGHT=450&amp;WIDTH=450&amp;START_MAXIMI","ZED=FALSE&amp;VAR:CALENDAR=FIVEDAY&amp;VAR:SYMBOL=75121210&amp;VAR:INDEX=0"}</definedName>
    <definedName name="_366__FDSAUDITLINK__" hidden="1">{"fdsup://directions/FAT Viewer?action=UPDATE&amp;creator=factset&amp;DYN_ARGS=TRUE&amp;DOC_NAME=FAT:FQL_AUDITING_CLIENT_TEMPLATE.FAT&amp;display_string=Audit&amp;VAR:KEY=WZSPQHUJOV&amp;VAR:QUERY=RkZfRUJJVERBX09QRVIoQU5OLDIwMTMp&amp;WINDOW=FIRST_POPUP&amp;HEIGHT=450&amp;WIDTH=450&amp;START_MAXIMI","ZED=FALSE&amp;VAR:CALENDAR=FIVEDAY&amp;VAR:SYMBOL=18975410&amp;VAR:INDEX=0"}</definedName>
    <definedName name="_368__FDSAUDITLINK__">{"fdsup://directions/FAT Viewer?action=UPDATE&amp;creator=factset&amp;DYN_ARGS=TRUE&amp;DOC_NAME=FAT:FQL_AUDITING_CLIENT_TEMPLATE.FAT&amp;display_string=Audit&amp;VAR:KEY=CDSLEPIPQF&amp;VAR:QUERY=RkZfRUJJVERBX09QRVIoQU5OLDIwMTMp&amp;WINDOW=FIRST_POPUP&amp;HEIGHT=450&amp;WIDTH=450&amp;START_MAXIMI","ZED=FALSE&amp;VAR:CALENDAR=FIVEDAY&amp;VAR:SYMBOL=711131&amp;VAR:INDEX=0"}</definedName>
    <definedName name="_369__FDSAUDITLINK__" hidden="1">{"fdsup://directions/FAT Viewer?action=UPDATE&amp;creator=factset&amp;DYN_ARGS=TRUE&amp;DOC_NAME=FAT:FQL_AUDITING_CLIENT_TEMPLATE.FAT&amp;display_string=Audit&amp;VAR:KEY=OHOLSTERAB&amp;VAR:QUERY=RkZfRUJJVERBX09QRVIoQU5OLDIwMTMp&amp;WINDOW=FIRST_POPUP&amp;HEIGHT=450&amp;WIDTH=450&amp;START_MAXIMI","ZED=FALSE&amp;VAR:CALENDAR=FIVEDAY&amp;VAR:SYMBOL=568743&amp;VAR:INDEX=0"}</definedName>
    <definedName name="_37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64"}</definedName>
    <definedName name="_370__FDSAUDITLINK__" hidden="1">{"fdsup://directions/FAT Viewer?action=UPDATE&amp;creator=factset&amp;DYN_ARGS=TRUE&amp;DOC_NAME=FAT:FQL_AUDITING_CLIENT_TEMPLATE.FAT&amp;display_string=Audit&amp;VAR:KEY=CDQZARCVUX&amp;VAR:QUERY=RkZfRUJJVERBX09QRVIoQU5OLDIwMTMp&amp;WINDOW=FIRST_POPUP&amp;HEIGHT=450&amp;WIDTH=450&amp;START_MAXIMI","ZED=FALSE&amp;VAR:CALENDAR=FIVEDAY&amp;VAR:SYMBOL=525397&amp;VAR:INDEX=0"}</definedName>
    <definedName name="_371__FDSAUDITLINK__" hidden="1">{"fdsup://Directions/FactSet Auditing Viewer?action=AUDIT_VALUE&amp;DB=129&amp;ID1=525397&amp;VALUEID=05376&amp;SDATE=2009&amp;PERIODTYPE=ANN_STD&amp;SCFT=3&amp;window=popup_no_bar&amp;width=385&amp;height=120&amp;START_MAXIMIZED=FALSE&amp;creator=factset&amp;display_string=Audit"}</definedName>
    <definedName name="_372__FDSAUDITLINK__" hidden="1">{"fdsup://Directions/FactSet Auditing Viewer?action=AUDIT_VALUE&amp;DB=129&amp;ID1=568743&amp;VALUEID=05376&amp;SDATE=2009&amp;PERIODTYPE=ANN_STD&amp;SCFT=3&amp;window=popup_no_bar&amp;width=385&amp;height=120&amp;START_MAXIMIZED=FALSE&amp;creator=factset&amp;display_string=Audit"}</definedName>
    <definedName name="_373__FDSAUDITLINK__" hidden="1">{"fdsup://Directions/FactSet Auditing Viewer?action=AUDIT_VALUE&amp;DB=129&amp;ID1=711131&amp;VALUEID=05376&amp;SDATE=2009&amp;PERIODTYPE=ANN_STD&amp;SCFT=3&amp;window=popup_no_bar&amp;width=385&amp;height=120&amp;START_MAXIMIZED=FALSE&amp;creator=factset&amp;display_string=Audit"}</definedName>
    <definedName name="_374__FDSAUDITLINK__" hidden="1">{"fdsup://Directions/FactSet Auditing Viewer?action=AUDIT_VALUE&amp;DB=129&amp;ID1=B044JP&amp;VALUEID=05376&amp;SDATE=2009&amp;PERIODTYPE=ANN_STD&amp;SCFT=3&amp;window=popup_no_bar&amp;width=385&amp;height=120&amp;START_MAXIMIZED=FALSE&amp;creator=factset&amp;display_string=Audit"}</definedName>
    <definedName name="_375__FDSAUDITLINK__" hidden="1">{"fdsup://Directions/FactSet Auditing Viewer?action=AUDIT_VALUE&amp;DB=129&amp;ID1=75121210&amp;VALUEID=05376&amp;SDATE=2009&amp;PERIODTYPE=ANN_STD&amp;SCFT=3&amp;window=popup_no_bar&amp;width=385&amp;height=120&amp;START_MAXIMIZED=FALSE&amp;creator=factset&amp;display_string=Audit"}</definedName>
    <definedName name="_376__FDSAUDITLINK__" hidden="1">{"fdsup://Directions/FactSet Auditing Viewer?action=AUDIT_VALUE&amp;DB=129&amp;ID1=464373&amp;VALUEID=05376&amp;SDATE=2009&amp;PERIODTYPE=ANN_STD&amp;SCFT=3&amp;window=popup_no_bar&amp;width=385&amp;height=120&amp;START_MAXIMIZED=FALSE&amp;creator=factset&amp;display_string=Audit"}</definedName>
    <definedName name="_377__FDSAUDITLINK__" hidden="1">{"fdsup://Directions/FactSet Auditing Viewer?action=AUDIT_VALUE&amp;DB=129&amp;ID1=317430&amp;VALUEID=05376&amp;SDATE=2009&amp;PERIODTYPE=ANN_STD&amp;SCFT=3&amp;window=popup_no_bar&amp;width=385&amp;height=120&amp;START_MAXIMIZED=FALSE&amp;creator=factset&amp;display_string=Audit"}</definedName>
    <definedName name="_378__FDSAUDITLINK__" hidden="1">{"fdsup://Directions/FactSet Auditing Viewer?action=AUDIT_VALUE&amp;DB=129&amp;ID1=406141&amp;VALUEID=05376&amp;SDATE=2009&amp;PERIODTYPE=ANN_STD&amp;SCFT=3&amp;window=popup_no_bar&amp;width=385&amp;height=120&amp;START_MAXIMIZED=FALSE&amp;creator=factset&amp;display_string=Audit"}</definedName>
    <definedName name="_379__FDSAUDITLINK__" hidden="1">{"fdsup://Directions/FactSet Auditing Viewer?action=AUDIT_VALUE&amp;DB=129&amp;ID1=75121210&amp;VALUEID=04751&amp;SDATE=2008&amp;PERIODTYPE=ANN_STD&amp;SCFT=3&amp;window=popup_no_bar&amp;width=385&amp;height=120&amp;START_MAXIMIZED=FALSE&amp;creator=factset&amp;display_string=Audit"}</definedName>
    <definedName name="_38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63"}</definedName>
    <definedName name="_380__FDSAUDITLINK__" hidden="1">{"fdsup://Directions/FactSet Auditing Viewer?action=AUDIT_VALUE&amp;DB=129&amp;ID1=18975410&amp;VALUEID=04751&amp;SDATE=2008&amp;PERIODTYPE=ANN_STD&amp;SCFT=3&amp;window=popup_no_bar&amp;width=385&amp;height=120&amp;START_MAXIMIZED=FALSE&amp;creator=factset&amp;display_string=Audit"}</definedName>
    <definedName name="_381__FDSAUDITLINK__" hidden="1">{"fdsup://directions/FAT Viewer?action=UPDATE&amp;creator=factset&amp;DYN_ARGS=TRUE&amp;DOC_NAME=FAT:FQL_AUDITING_CLIENT_TEMPLATE.FAT&amp;display_string=Audit&amp;VAR:KEY=NITITINMNI&amp;VAR:QUERY=RkZfTkVUX0lOQ19CQVNJQyhBTk4sMjAxMCk=&amp;WINDOW=FIRST_POPUP&amp;HEIGHT=450&amp;WIDTH=450&amp;START_MA","XIMIZED=FALSE&amp;VAR:CALENDAR=FIVEDAY&amp;VAR:SYMBOL=718472&amp;VAR:INDEX=0"}</definedName>
    <definedName name="_382__FDSAUDITLINK__" hidden="1">{"fdsup://directions/FAT Viewer?action=UPDATE&amp;creator=factset&amp;DYN_ARGS=TRUE&amp;DOC_NAME=FAT:FQL_AUDITING_CLIENT_TEMPLATE.FAT&amp;display_string=Audit&amp;VAR:KEY=LSRKZIJCLS&amp;VAR:QUERY=RkZfTkVUX0lOQ19CQVNJQyhBTk4sMjAxMCk=&amp;WINDOW=FIRST_POPUP&amp;HEIGHT=450&amp;WIDTH=450&amp;START_MA","XIMIZED=FALSE&amp;VAR:CALENDAR=FIVEDAY&amp;VAR:SYMBOL=406141&amp;VAR:INDEX=0"}</definedName>
    <definedName name="_383__FDSAUDITLINK__" hidden="1">{"fdsup://directions/FAT Viewer?action=UPDATE&amp;creator=factset&amp;DYN_ARGS=TRUE&amp;DOC_NAME=FAT:FQL_AUDITING_CLIENT_TEMPLATE.FAT&amp;display_string=Audit&amp;VAR:KEY=RIVKPYDCJE&amp;VAR:QUERY=RkZfTkVUX0lOQ19CQVNJQyhBTk4sMjAxMCk=&amp;WINDOW=FIRST_POPUP&amp;HEIGHT=450&amp;WIDTH=450&amp;START_MA","XIMIZED=FALSE&amp;VAR:CALENDAR=FIVEDAY&amp;VAR:SYMBOL=317430&amp;VAR:INDEX=0"}</definedName>
    <definedName name="_384__FDSAUDITLINK__" hidden="1">{"fdsup://directions/FAT Viewer?action=UPDATE&amp;creator=factset&amp;DYN_ARGS=TRUE&amp;DOC_NAME=FAT:FQL_AUDITING_CLIENT_TEMPLATE.FAT&amp;display_string=Audit&amp;VAR:KEY=TWLUDYVQPQ&amp;VAR:QUERY=RkZfTkVUX0lOQ19CQVNJQyhBTk4sMjAxMCk=&amp;WINDOW=FIRST_POPUP&amp;HEIGHT=450&amp;WIDTH=450&amp;START_MA","XIMIZED=FALSE&amp;VAR:CALENDAR=FIVEDAY&amp;VAR:SYMBOL=464373&amp;VAR:INDEX=0"}</definedName>
    <definedName name="_385__FDSAUDITLINK__" hidden="1">{"fdsup://directions/FAT Viewer?action=UPDATE&amp;creator=factset&amp;DYN_ARGS=TRUE&amp;DOC_NAME=FAT:FQL_AUDITING_CLIENT_TEMPLATE.FAT&amp;display_string=Audit&amp;VAR:KEY=RONYFGDUBQ&amp;VAR:QUERY=RkZfTkVUX0lOQ19CQVNJQyhBTk4sMjAxMCk=&amp;WINDOW=FIRST_POPUP&amp;HEIGHT=450&amp;WIDTH=450&amp;START_MA","XIMIZED=FALSE&amp;VAR:CALENDAR=FIVEDAY&amp;VAR:SYMBOL=75121210&amp;VAR:INDEX=0"}</definedName>
    <definedName name="_386__FDSAUDITLINK__" hidden="1">{"fdsup://directions/FAT Viewer?action=UPDATE&amp;creator=factset&amp;DYN_ARGS=TRUE&amp;DOC_NAME=FAT:FQL_AUDITING_CLIENT_TEMPLATE.FAT&amp;display_string=Audit&amp;VAR:KEY=TCPWZQBANY&amp;VAR:QUERY=RkZfTkVUX0lOQ19CQVNJQyhBTk4sMjAxMCk=&amp;WINDOW=FIRST_POPUP&amp;HEIGHT=450&amp;WIDTH=450&amp;START_MA","XIMIZED=FALSE&amp;VAR:CALENDAR=FIVEDAY&amp;VAR:SYMBOL=18975410&amp;VAR:INDEX=0"}</definedName>
    <definedName name="_387__FDSAUDITLINK__" hidden="1">{"fdsup://directions/FAT Viewer?action=UPDATE&amp;creator=factset&amp;DYN_ARGS=TRUE&amp;DOC_NAME=FAT:FQL_AUDITING_CLIENT_TEMPLATE.FAT&amp;display_string=Audit&amp;VAR:KEY=LCTQNUPSVM&amp;VAR:QUERY=RkZfTkVUX0lOQ19CQVNJQyhBTk4sMjAxMCk=&amp;WINDOW=FIRST_POPUP&amp;HEIGHT=450&amp;WIDTH=450&amp;START_MA","XIMIZED=FALSE&amp;VAR:CALENDAR=FIVEDAY&amp;VAR:SYMBOL=B044JP&amp;VAR:INDEX=0"}</definedName>
    <definedName name="_388__FDSAUDITLINK__" hidden="1">{"fdsup://directions/FAT Viewer?action=UPDATE&amp;creator=factset&amp;DYN_ARGS=TRUE&amp;DOC_NAME=FAT:FQL_AUDITING_CLIENT_TEMPLATE.FAT&amp;display_string=Audit&amp;VAR:KEY=NYZQJERWLW&amp;VAR:QUERY=RkZfTkVUX0lOQ19CQVNJQyhBTk4sMjAxMCk=&amp;WINDOW=FIRST_POPUP&amp;HEIGHT=450&amp;WIDTH=450&amp;START_MA","XIMIZED=FALSE&amp;VAR:CALENDAR=FIVEDAY&amp;VAR:SYMBOL=711131&amp;VAR:INDEX=0"}</definedName>
    <definedName name="_389__FDSAUDITLINK__" hidden="1">{"fdsup://directions/FAT Viewer?action=UPDATE&amp;creator=factset&amp;DYN_ARGS=TRUE&amp;DOC_NAME=FAT:FQL_AUDITING_CLIENT_TEMPLATE.FAT&amp;display_string=Audit&amp;VAR:KEY=ZQVYTEXKPY&amp;VAR:QUERY=RkZfTkVUX0lOQ19CQVNJQyhBTk4sMjAxMCk=&amp;WINDOW=FIRST_POPUP&amp;HEIGHT=450&amp;WIDTH=450&amp;START_MA","XIMIZED=FALSE&amp;VAR:CALENDAR=FIVEDAY&amp;VAR:SYMBOL=568743&amp;VAR:INDEX=0"}</definedName>
    <definedName name="_39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62"}</definedName>
    <definedName name="_390__FDSAUDITLINK__" hidden="1">{"fdsup://directions/FAT Viewer?action=UPDATE&amp;creator=factset&amp;DYN_ARGS=TRUE&amp;DOC_NAME=FAT:FQL_AUDITING_CLIENT_TEMPLATE.FAT&amp;display_string=Audit&amp;VAR:KEY=NKDUTURWTG&amp;VAR:QUERY=RkZfTkVUX0lOQ19CQVNJQyhBTk4sMjAxMCk=&amp;WINDOW=FIRST_POPUP&amp;HEIGHT=450&amp;WIDTH=450&amp;START_MA","XIMIZED=FALSE&amp;VAR:CALENDAR=FIVEDAY&amp;VAR:SYMBOL=525397&amp;VAR:INDEX=0"}</definedName>
    <definedName name="_391__FDSAUDITLINK__" hidden="1">{"fdsup://directions/FAT Viewer?action=UPDATE&amp;creator=factset&amp;DYN_ARGS=TRUE&amp;DOC_NAME=FAT:FQL_AUDITING_CLIENT_TEMPLATE.FAT&amp;display_string=Audit&amp;VAR:KEY=ZCLUDIBWJG&amp;VAR:QUERY=RkZfTkVUX0lOQ19CQVNJQyhBTk4sMjAxMCk=&amp;WINDOW=FIRST_POPUP&amp;HEIGHT=450&amp;WIDTH=450&amp;START_MA","XIMIZED=FALSE&amp;VAR:CALENDAR=FIVEDAY&amp;VAR:SYMBOL=B44XTX&amp;VAR:INDEX=0"}</definedName>
    <definedName name="_392__FDSAUDITLINK__" hidden="1">{"fdsup://directions/FAT Viewer?action=UPDATE&amp;creator=factset&amp;DYN_ARGS=TRUE&amp;DOC_NAME=FAT:FQL_AUDITING_CLIENT_TEMPLATE.FAT&amp;display_string=Audit&amp;VAR:KEY=VCFCPQTODE&amp;VAR:QUERY=RkZfRUJJVERBX09QRVIoQU5OLDIwMTIp&amp;WINDOW=FIRST_POPUP&amp;HEIGHT=450&amp;WIDTH=450&amp;START_MAXIMI","ZED=FALSE&amp;VAR:CALENDAR=FIVEDAY&amp;VAR:SYMBOL=B3DCZF&amp;VAR:INDEX=0"}</definedName>
    <definedName name="_393__FDSAUDITLINK__" hidden="1">{"fdsup://directions/FAT Viewer?action=UPDATE&amp;creator=factset&amp;DYN_ARGS=TRUE&amp;DOC_NAME=FAT:FQL_AUDITING_CLIENT_TEMPLATE.FAT&amp;display_string=Audit&amp;VAR:KEY=XMPEVSFYXQ&amp;VAR:QUERY=RkZfRUJJVERBX09QRVIoQU5OLDIwMTIp&amp;WINDOW=FIRST_POPUP&amp;HEIGHT=450&amp;WIDTH=450&amp;START_MAXIMI","ZED=FALSE&amp;VAR:CALENDAR=FIVEDAY&amp;VAR:SYMBOL=718472&amp;VAR:INDEX=0"}</definedName>
    <definedName name="_394__FDSAUDITLINK__" hidden="1">{"fdsup://directions/FAT Viewer?action=UPDATE&amp;creator=factset&amp;DYN_ARGS=TRUE&amp;DOC_NAME=FAT:FQL_AUDITING_CLIENT_TEMPLATE.FAT&amp;display_string=Audit&amp;VAR:KEY=NUNAVEZOVW&amp;VAR:QUERY=RkZfRUJJVERBX09QRVIoQU5OLDIwMTIp&amp;WINDOW=FIRST_POPUP&amp;HEIGHT=450&amp;WIDTH=450&amp;START_MAXIMI","ZED=FALSE&amp;VAR:CALENDAR=FIVEDAY&amp;VAR:SYMBOL=406141&amp;VAR:INDEX=0"}</definedName>
    <definedName name="_395__FDSAUDITLINK__" hidden="1">{"fdsup://directions/FAT Viewer?action=UPDATE&amp;creator=factset&amp;DYN_ARGS=TRUE&amp;DOC_NAME=FAT:FQL_AUDITING_CLIENT_TEMPLATE.FAT&amp;display_string=Audit&amp;VAR:KEY=NEJCFKXAHI&amp;VAR:QUERY=RkZfRUJJVERBX09QRVIoQU5OLDIwMTIp&amp;WINDOW=FIRST_POPUP&amp;HEIGHT=450&amp;WIDTH=450&amp;START_MAXIMI","ZED=FALSE&amp;VAR:CALENDAR=FIVEDAY&amp;VAR:SYMBOL=317430&amp;VAR:INDEX=0"}</definedName>
    <definedName name="_396__FDSAUDITLINK__" hidden="1">{"fdsup://directions/FAT Viewer?action=UPDATE&amp;creator=factset&amp;DYN_ARGS=TRUE&amp;DOC_NAME=FAT:FQL_AUDITING_CLIENT_TEMPLATE.FAT&amp;display_string=Audit&amp;VAR:KEY=LWTQXEJOTE&amp;VAR:QUERY=RkZfRUJJVERBX09QRVIoQU5OLDIwMTIp&amp;WINDOW=FIRST_POPUP&amp;HEIGHT=450&amp;WIDTH=450&amp;START_MAXIMI","ZED=FALSE&amp;VAR:CALENDAR=FIVEDAY&amp;VAR:SYMBOL=464373&amp;VAR:INDEX=0"}</definedName>
    <definedName name="_397__FDSAUDITLINK__" hidden="1">{"fdsup://directions/FAT Viewer?action=UPDATE&amp;creator=factset&amp;DYN_ARGS=TRUE&amp;DOC_NAME=FAT:FQL_AUDITING_CLIENT_TEMPLATE.FAT&amp;display_string=Audit&amp;VAR:KEY=ZSHUPAJKTO&amp;VAR:QUERY=RkZfRUJJVERBX09QRVIoQU5OLDIwMTIp&amp;WINDOW=FIRST_POPUP&amp;HEIGHT=450&amp;WIDTH=450&amp;START_MAXIMI","ZED=FALSE&amp;VAR:CALENDAR=FIVEDAY&amp;VAR:SYMBOL=75121210&amp;VAR:INDEX=0"}</definedName>
    <definedName name="_398__FDSAUDITLINK__" hidden="1">{"fdsup://directions/FAT Viewer?action=UPDATE&amp;creator=factset&amp;DYN_ARGS=TRUE&amp;DOC_NAME=FAT:FQL_AUDITING_CLIENT_TEMPLATE.FAT&amp;display_string=Audit&amp;VAR:KEY=ZCDKNEZILE&amp;VAR:QUERY=RkZfRUJJVERBX09QRVIoQU5OLDIwMTIp&amp;WINDOW=FIRST_POPUP&amp;HEIGHT=450&amp;WIDTH=450&amp;START_MAXIMI","ZED=FALSE&amp;VAR:CALENDAR=FIVEDAY&amp;VAR:SYMBOL=18975410&amp;VAR:INDEX=0"}</definedName>
    <definedName name="_399__FDSAUDITLINK__" hidden="1">{"fdsup://directions/FAT Viewer?action=UPDATE&amp;creator=factset&amp;DYN_ARGS=TRUE&amp;DOC_NAME=FAT:FQL_AUDITING_CLIENT_TEMPLATE.FAT&amp;display_string=Audit&amp;VAR:KEY=NGRWRITGLW&amp;VAR:QUERY=RkZfRUJJVERBX09QRVIoQU5OLDIwMTIp&amp;WINDOW=FIRST_POPUP&amp;HEIGHT=450&amp;WIDTH=450&amp;START_MAXIMI","ZED=FALSE&amp;VAR:CALENDAR=FIVEDAY&amp;VAR:SYMBOL=B044JP&amp;VAR:INDEX=0"}</definedName>
    <definedName name="_4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97"}</definedName>
    <definedName name="_40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61"}</definedName>
    <definedName name="_400__FDSAUDITLINK__" hidden="1">{"fdsup://directions/FAT Viewer?action=UPDATE&amp;creator=factset&amp;DYN_ARGS=TRUE&amp;DOC_NAME=FAT:FQL_AUDITING_CLIENT_TEMPLATE.FAT&amp;display_string=Audit&amp;VAR:KEY=LWBWNOLETK&amp;VAR:QUERY=RkZfRUJJVERBX09QRVIoQU5OLDIwMTIp&amp;WINDOW=FIRST_POPUP&amp;HEIGHT=450&amp;WIDTH=450&amp;START_MAXIMI","ZED=FALSE&amp;VAR:CALENDAR=FIVEDAY&amp;VAR:SYMBOL=711131&amp;VAR:INDEX=0"}</definedName>
    <definedName name="_401__FDSAUDITLINK__" hidden="1">{"fdsup://directions/FAT Viewer?action=UPDATE&amp;creator=factset&amp;DYN_ARGS=TRUE&amp;DOC_NAME=FAT:FQL_AUDITING_CLIENT_TEMPLATE.FAT&amp;display_string=Audit&amp;VAR:KEY=ZWTIVWTSPW&amp;VAR:QUERY=RkZfRUJJVERBX09QRVIoQU5OLDIwMTIp&amp;WINDOW=FIRST_POPUP&amp;HEIGHT=450&amp;WIDTH=450&amp;START_MAXIMI","ZED=FALSE&amp;VAR:CALENDAR=FIVEDAY&amp;VAR:SYMBOL=568743&amp;VAR:INDEX=0"}</definedName>
    <definedName name="_402__FDSAUDITLINK__" hidden="1">{"fdsup://directions/FAT Viewer?action=UPDATE&amp;creator=factset&amp;DYN_ARGS=TRUE&amp;DOC_NAME=FAT:FQL_AUDITING_CLIENT_TEMPLATE.FAT&amp;display_string=Audit&amp;VAR:KEY=BKLKBALIFY&amp;VAR:QUERY=RkZfRUJJVERBX09QRVIoQU5OLDIwMTIp&amp;WINDOW=FIRST_POPUP&amp;HEIGHT=450&amp;WIDTH=450&amp;START_MAXIMI","ZED=FALSE&amp;VAR:CALENDAR=FIVEDAY&amp;VAR:SYMBOL=525397&amp;VAR:INDEX=0"}</definedName>
    <definedName name="_403__FDSAUDITLINK__" hidden="1">{"fdsup://directions/FAT Viewer?action=UPDATE&amp;creator=factset&amp;DYN_ARGS=TRUE&amp;DOC_NAME=FAT:FQL_AUDITING_CLIENT_TEMPLATE.FAT&amp;display_string=Audit&amp;VAR:KEY=IJMPUVCFWF&amp;VAR:QUERY=RkZfTkVUX0lOQ19CQVNJQyhBTk4sMjAwOSk=&amp;WINDOW=FIRST_POPUP&amp;HEIGHT=450&amp;WIDTH=450&amp;START_MA","XIMIZED=FALSE&amp;VAR:CALENDAR=FIVEDAY&amp;VAR:SYMBOL=718472&amp;VAR:INDEX=0"}</definedName>
    <definedName name="_404__FDSAUDITLINK__" hidden="1">{"fdsup://directions/FAT Viewer?action=UPDATE&amp;creator=factset&amp;DYN_ARGS=TRUE&amp;DOC_NAME=FAT:FQL_AUDITING_CLIENT_TEMPLATE.FAT&amp;display_string=Audit&amp;VAR:KEY=CLYDQJWPMZ&amp;VAR:QUERY=RkZfTkVUX0lOQ19CQVNJQyhBTk4sMjAwOSk=&amp;WINDOW=FIRST_POPUP&amp;HEIGHT=450&amp;WIDTH=450&amp;START_MA","XIMIZED=FALSE&amp;VAR:CALENDAR=FIVEDAY&amp;VAR:SYMBOL=406141&amp;VAR:INDEX=0"}</definedName>
    <definedName name="_405__FDSAUDITLINK__" hidden="1">{"fdsup://directions/FAT Viewer?action=UPDATE&amp;creator=factset&amp;DYN_ARGS=TRUE&amp;DOC_NAME=FAT:FQL_AUDITING_CLIENT_TEMPLATE.FAT&amp;display_string=Audit&amp;VAR:KEY=GRSLMVERKX&amp;VAR:QUERY=RkZfTkVUX0lOQ19CQVNJQyhBTk4sMjAwOSk=&amp;WINDOW=FIRST_POPUP&amp;HEIGHT=450&amp;WIDTH=450&amp;START_MA","XIMIZED=FALSE&amp;VAR:CALENDAR=FIVEDAY&amp;VAR:SYMBOL=317430&amp;VAR:INDEX=0"}</definedName>
    <definedName name="_406__FDSAUDITLINK__" hidden="1">{"fdsup://directions/FAT Viewer?action=UPDATE&amp;creator=factset&amp;DYN_ARGS=TRUE&amp;DOC_NAME=FAT:FQL_AUDITING_CLIENT_TEMPLATE.FAT&amp;display_string=Audit&amp;VAR:KEY=WBAXKTYXEV&amp;VAR:QUERY=RkZfTkVUX0lOQ19CQVNJQyhBTk4sMjAwOSk=&amp;WINDOW=FIRST_POPUP&amp;HEIGHT=450&amp;WIDTH=450&amp;START_MA","XIMIZED=FALSE&amp;VAR:CALENDAR=FIVEDAY&amp;VAR:SYMBOL=464373&amp;VAR:INDEX=0"}</definedName>
    <definedName name="_407__FDSAUDITLINK__" hidden="1">{"fdsup://directions/FAT Viewer?action=UPDATE&amp;creator=factset&amp;DYN_ARGS=TRUE&amp;DOC_NAME=FAT:FQL_AUDITING_CLIENT_TEMPLATE.FAT&amp;display_string=Audit&amp;VAR:KEY=QVUVCRYXYF&amp;VAR:QUERY=RkZfTkVUX0lOQ19CQVNJQyhBTk4sMjAwOSk=&amp;WINDOW=FIRST_POPUP&amp;HEIGHT=450&amp;WIDTH=450&amp;START_MA","XIMIZED=FALSE&amp;VAR:CALENDAR=FIVEDAY&amp;VAR:SYMBOL=75121210&amp;VAR:INDEX=0"}</definedName>
    <definedName name="_408__FDSAUDITLINK__" hidden="1">{"fdsup://directions/FAT Viewer?action=UPDATE&amp;creator=factset&amp;DYN_ARGS=TRUE&amp;DOC_NAME=FAT:FQL_AUDITING_CLIENT_TEMPLATE.FAT&amp;display_string=Audit&amp;VAR:KEY=UNUPITQLWJ&amp;VAR:QUERY=RkZfTkVUX0lOQ19CQVNJQyhBTk4sMjAwOSk=&amp;WINDOW=FIRST_POPUP&amp;HEIGHT=450&amp;WIDTH=450&amp;START_MA","XIMIZED=FALSE&amp;VAR:CALENDAR=FIVEDAY&amp;VAR:SYMBOL=18975410&amp;VAR:INDEX=0"}</definedName>
    <definedName name="_409__FDSAUDITLINK__" hidden="1">{"fdsup://directions/FAT Viewer?action=UPDATE&amp;creator=factset&amp;DYN_ARGS=TRUE&amp;DOC_NAME=FAT:FQL_AUDITING_CLIENT_TEMPLATE.FAT&amp;display_string=Audit&amp;VAR:KEY=QFIZWTCXYL&amp;VAR:QUERY=RkZfTkVUX0lOQ19CQVNJQyhBTk4sMjAwOSk=&amp;WINDOW=FIRST_POPUP&amp;HEIGHT=450&amp;WIDTH=450&amp;START_MA","XIMIZED=FALSE&amp;VAR:CALENDAR=FIVEDAY&amp;VAR:SYMBOL=B044JP&amp;VAR:INDEX=0"}</definedName>
    <definedName name="_41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60"}</definedName>
    <definedName name="_410__FDSAUDITLINK__" hidden="1">{"fdsup://directions/FAT Viewer?action=UPDATE&amp;creator=factset&amp;DYN_ARGS=TRUE&amp;DOC_NAME=FAT:FQL_AUDITING_CLIENT_TEMPLATE.FAT&amp;display_string=Audit&amp;VAR:KEY=OBQZEHMZOR&amp;VAR:QUERY=RkZfTkVUX0lOQ19CQVNJQyhBTk4sMjAwOSk=&amp;WINDOW=FIRST_POPUP&amp;HEIGHT=450&amp;WIDTH=450&amp;START_MA","XIMIZED=FALSE&amp;VAR:CALENDAR=FIVEDAY&amp;VAR:SYMBOL=711131&amp;VAR:INDEX=0"}</definedName>
    <definedName name="_411__FDSAUDITLINK__" hidden="1">{"fdsup://directions/FAT Viewer?action=UPDATE&amp;creator=factset&amp;DYN_ARGS=TRUE&amp;DOC_NAME=FAT:FQL_AUDITING_CLIENT_TEMPLATE.FAT&amp;display_string=Audit&amp;VAR:KEY=YNSZWNYNCH&amp;VAR:QUERY=RkZfTkVUX0lOQ19CQVNJQyhBTk4sMjAwOSk=&amp;WINDOW=FIRST_POPUP&amp;HEIGHT=450&amp;WIDTH=450&amp;START_MA","XIMIZED=FALSE&amp;VAR:CALENDAR=FIVEDAY&amp;VAR:SYMBOL=568743&amp;VAR:INDEX=0"}</definedName>
    <definedName name="_412__FDSAUDITLINK__" hidden="1">{"fdsup://directions/FAT Viewer?action=UPDATE&amp;creator=factset&amp;DYN_ARGS=TRUE&amp;DOC_NAME=FAT:FQL_AUDITING_CLIENT_TEMPLATE.FAT&amp;display_string=Audit&amp;VAR:KEY=KVKRYZIVCH&amp;VAR:QUERY=RkZfTkVUX0lOQ19CQVNJQyhBTk4sMjAwOSk=&amp;WINDOW=FIRST_POPUP&amp;HEIGHT=450&amp;WIDTH=450&amp;START_MA","XIMIZED=FALSE&amp;VAR:CALENDAR=FIVEDAY&amp;VAR:SYMBOL=525397&amp;VAR:INDEX=0"}</definedName>
    <definedName name="_413__FDSAUDITLINK__" hidden="1">{"fdsup://directions/FAT Viewer?action=UPDATE&amp;creator=factset&amp;DYN_ARGS=TRUE&amp;DOC_NAME=FAT:FQL_AUDITING_CLIENT_TEMPLATE.FAT&amp;display_string=Audit&amp;VAR:KEY=SDADGHAHIX&amp;VAR:QUERY=RkZfTkVUX0lOQ19CQVNJQyhBTk4sMjAwOSk=&amp;WINDOW=FIRST_POPUP&amp;HEIGHT=450&amp;WIDTH=450&amp;START_MA","XIMIZED=FALSE&amp;VAR:CALENDAR=FIVEDAY&amp;VAR:SYMBOL=B44XTX&amp;VAR:INDEX=0"}</definedName>
    <definedName name="_414__FDSAUDITLINK__" hidden="1">{"fdsup://Directions/FactSet Auditing Viewer?action=AUDIT_VALUE&amp;DB=129&amp;ID1=75121210&amp;VALUEID=05376&amp;SDATE=2008&amp;PERIODTYPE=ANN_STD&amp;SCFT=3&amp;window=popup_no_bar&amp;width=385&amp;height=120&amp;START_MAXIMIZED=FALSE&amp;creator=factset&amp;display_string=Audit"}</definedName>
    <definedName name="_415__FDSAUDITLINK__" hidden="1">{"fdsup://Directions/FactSet Auditing Viewer?action=AUDIT_VALUE&amp;DB=129&amp;ID1=B044JP&amp;VALUEID=05376&amp;SDATE=2008&amp;PERIODTYPE=ANN_STD&amp;SCFT=3&amp;window=popup_no_bar&amp;width=385&amp;height=120&amp;START_MAXIMIZED=FALSE&amp;creator=factset&amp;display_string=Audit"}</definedName>
    <definedName name="_416__FDSAUDITLINK__" hidden="1">{"fdsup://Directions/FactSet Auditing Viewer?action=AUDIT_VALUE&amp;DB=129&amp;ID1=568743&amp;VALUEID=05376&amp;SDATE=2008&amp;PERIODTYPE=ANN_STD&amp;SCFT=3&amp;window=popup_no_bar&amp;width=385&amp;height=120&amp;START_MAXIMIZED=FALSE&amp;creator=factset&amp;display_string=Audit"}</definedName>
    <definedName name="_417__FDSAUDITLINK__" hidden="1">{"fdsup://directions/FAT Viewer?action=UPDATE&amp;creator=factset&amp;DYN_ARGS=TRUE&amp;DOC_NAME=FAT:FQL_AUDITING_CLIENT_TEMPLATE.FAT&amp;display_string=Audit&amp;VAR:KEY=PKFYRWXIJQ&amp;VAR:QUERY=RkZfTkVUX0lOQ19CQVNJQyhBTk4sMjAwOCk=&amp;WINDOW=FIRST_POPUP&amp;HEIGHT=450&amp;WIDTH=450&amp;START_MA","XIMIZED=FALSE&amp;VAR:CALENDAR=FIVEDAY&amp;VAR:SYMBOL=718472&amp;VAR:INDEX=0"}</definedName>
    <definedName name="_418__FDSAUDITLINK__" hidden="1">{"fdsup://directions/FAT Viewer?action=UPDATE&amp;creator=factset&amp;DYN_ARGS=TRUE&amp;DOC_NAME=FAT:FQL_AUDITING_CLIENT_TEMPLATE.FAT&amp;display_string=Audit&amp;VAR:KEY=DMNYTATITY&amp;VAR:QUERY=RkZfTkVUX0lOQ19CQVNJQyhBTk4sMjAwOCk=&amp;WINDOW=FIRST_POPUP&amp;HEIGHT=450&amp;WIDTH=450&amp;START_MA","XIMIZED=FALSE&amp;VAR:CALENDAR=FIVEDAY&amp;VAR:SYMBOL=406141&amp;VAR:INDEX=0"}</definedName>
    <definedName name="_419__FDSAUDITLINK__" hidden="1">{"fdsup://directions/FAT Viewer?action=UPDATE&amp;creator=factset&amp;DYN_ARGS=TRUE&amp;DOC_NAME=FAT:FQL_AUDITING_CLIENT_TEMPLATE.FAT&amp;display_string=Audit&amp;VAR:KEY=JKVURKBUDM&amp;VAR:QUERY=RkZfTkVUX0lOQ19CQVNJQyhBTk4sMjAwOCk=&amp;WINDOW=FIRST_POPUP&amp;HEIGHT=450&amp;WIDTH=450&amp;START_MA","XIMIZED=FALSE&amp;VAR:CALENDAR=FIVEDAY&amp;VAR:SYMBOL=317430&amp;VAR:INDEX=0"}</definedName>
    <definedName name="_42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59"}</definedName>
    <definedName name="_420__FDSAUDITLINK__" hidden="1">{"fdsup://directions/FAT Viewer?action=UPDATE&amp;creator=factset&amp;DYN_ARGS=TRUE&amp;DOC_NAME=FAT:FQL_AUDITING_CLIENT_TEMPLATE.FAT&amp;display_string=Audit&amp;VAR:KEY=HUTOVQBIBG&amp;VAR:QUERY=RkZfTkVUX0lOQ19CQVNJQyhBTk4sMjAwOCk=&amp;WINDOW=FIRST_POPUP&amp;HEIGHT=450&amp;WIDTH=450&amp;START_MA","XIMIZED=FALSE&amp;VAR:CALENDAR=FIVEDAY&amp;VAR:SYMBOL=464373&amp;VAR:INDEX=0"}</definedName>
    <definedName name="_421__FDSAUDITLINK__" hidden="1">{"fdsup://directions/FAT Viewer?action=UPDATE&amp;creator=factset&amp;DYN_ARGS=TRUE&amp;DOC_NAME=FAT:FQL_AUDITING_CLIENT_TEMPLATE.FAT&amp;display_string=Audit&amp;VAR:KEY=TMZSZUJYVI&amp;VAR:QUERY=RkZfTkVUX0lOQ19CQVNJQyhBTk4sMjAwOCk=&amp;WINDOW=FIRST_POPUP&amp;HEIGHT=450&amp;WIDTH=450&amp;START_MA","XIMIZED=FALSE&amp;VAR:CALENDAR=FIVEDAY&amp;VAR:SYMBOL=75121210&amp;VAR:INDEX=0"}</definedName>
    <definedName name="_422__FDSAUDITLINK__" hidden="1">{"fdsup://directions/FAT Viewer?action=UPDATE&amp;creator=factset&amp;DYN_ARGS=TRUE&amp;DOC_NAME=FAT:FQL_AUDITING_CLIENT_TEMPLATE.FAT&amp;display_string=Audit&amp;VAR:KEY=XIXWXCNITQ&amp;VAR:QUERY=RkZfTkVUX0lOQ19CQVNJQyhBTk4sMjAwOCk=&amp;WINDOW=FIRST_POPUP&amp;HEIGHT=450&amp;WIDTH=450&amp;START_MA","XIMIZED=FALSE&amp;VAR:CALENDAR=FIVEDAY&amp;VAR:SYMBOL=18975410&amp;VAR:INDEX=0"}</definedName>
    <definedName name="_423__FDSAUDITLINK__" hidden="1">{"fdsup://directions/FAT Viewer?action=UPDATE&amp;creator=factset&amp;DYN_ARGS=TRUE&amp;DOC_NAME=FAT:FQL_AUDITING_CLIENT_TEMPLATE.FAT&amp;display_string=Audit&amp;VAR:KEY=BQBOJEJUTS&amp;VAR:QUERY=RkZfTkVUX0lOQ19CQVNJQyhBTk4sMjAwOCk=&amp;WINDOW=FIRST_POPUP&amp;HEIGHT=450&amp;WIDTH=450&amp;START_MA","XIMIZED=FALSE&amp;VAR:CALENDAR=FIVEDAY&amp;VAR:SYMBOL=B044JP&amp;VAR:INDEX=0"}</definedName>
    <definedName name="_424__FDSAUDITLINK__" hidden="1">{"fdsup://directions/FAT Viewer?action=UPDATE&amp;creator=factset&amp;DYN_ARGS=TRUE&amp;DOC_NAME=FAT:FQL_AUDITING_CLIENT_TEMPLATE.FAT&amp;display_string=Audit&amp;VAR:KEY=NAZGFKBWVW&amp;VAR:QUERY=RkZfTkVUX0lOQ19CQVNJQyhBTk4sMjAwOCk=&amp;WINDOW=FIRST_POPUP&amp;HEIGHT=450&amp;WIDTH=450&amp;START_MA","XIMIZED=FALSE&amp;VAR:CALENDAR=FIVEDAY&amp;VAR:SYMBOL=711131&amp;VAR:INDEX=0"}</definedName>
    <definedName name="_425__FDSAUDITLINK__" hidden="1">{"fdsup://directions/FAT Viewer?action=UPDATE&amp;creator=factset&amp;DYN_ARGS=TRUE&amp;DOC_NAME=FAT:FQL_AUDITING_CLIENT_TEMPLATE.FAT&amp;display_string=Audit&amp;VAR:KEY=BWBQDIPOFO&amp;VAR:QUERY=RkZfTkVUX0lOQ19CQVNJQyhBTk4sMjAwOCk=&amp;WINDOW=FIRST_POPUP&amp;HEIGHT=450&amp;WIDTH=450&amp;START_MA","XIMIZED=FALSE&amp;VAR:CALENDAR=FIVEDAY&amp;VAR:SYMBOL=568743&amp;VAR:INDEX=0"}</definedName>
    <definedName name="_426__FDSAUDITLINK__" hidden="1">{"fdsup://directions/FAT Viewer?action=UPDATE&amp;creator=factset&amp;DYN_ARGS=TRUE&amp;DOC_NAME=FAT:FQL_AUDITING_CLIENT_TEMPLATE.FAT&amp;display_string=Audit&amp;VAR:KEY=ZWZMTKXELY&amp;VAR:QUERY=RkZfTkVUX0lOQ19CQVNJQyhBTk4sMjAwOCk=&amp;WINDOW=FIRST_POPUP&amp;HEIGHT=450&amp;WIDTH=450&amp;START_MA","XIMIZED=FALSE&amp;VAR:CALENDAR=FIVEDAY&amp;VAR:SYMBOL=525397&amp;VAR:INDEX=0"}</definedName>
    <definedName name="_427__FDSAUDITLINK__" hidden="1">{"fdsup://directions/FAT Viewer?action=UPDATE&amp;creator=factset&amp;DYN_ARGS=TRUE&amp;DOC_NAME=FAT:FQL_AUDITING_CLIENT_TEMPLATE.FAT&amp;display_string=Audit&amp;VAR:KEY=JURMHKRERQ&amp;VAR:QUERY=RkZfTkVUX0lOQ19CQVNJQyhBTk4sMjAwOCk=&amp;WINDOW=FIRST_POPUP&amp;HEIGHT=450&amp;WIDTH=450&amp;START_MA","XIMIZED=FALSE&amp;VAR:CALENDAR=FIVEDAY&amp;VAR:SYMBOL=B44XTX&amp;VAR:INDEX=0"}</definedName>
    <definedName name="_428__FDSAUDITLINK__" hidden="1">{"fdsup://directions/FAT Viewer?action=UPDATE&amp;creator=factset&amp;DYN_ARGS=TRUE&amp;DOC_NAME=FAT:FQL_AUDITING_CLIENT_TEMPLATE.FAT&amp;display_string=Audit&amp;VAR:KEY=STSTIDYHIP&amp;VAR:QUERY=RkZfRUJJVERBX09QRVIoQU5OLDIwMTEp&amp;WINDOW=FIRST_POPUP&amp;HEIGHT=450&amp;WIDTH=450&amp;START_MAXIMI","ZED=FALSE&amp;VAR:CALENDAR=FIVEDAY&amp;VAR:SYMBOL=525397&amp;VAR:INDEX=0"}</definedName>
    <definedName name="_429__FDSAUDITLINK__" hidden="1">{"fdsup://directions/FAT Viewer?action=UPDATE&amp;creator=factset&amp;DYN_ARGS=TRUE&amp;DOC_NAME=FAT:FQL_AUDITING_CLIENT_TEMPLATE.FAT&amp;display_string=Audit&amp;VAR:KEY=CBKXEFAHID&amp;VAR:QUERY=RkZfRUJJVERBX09QRVIoQU5OLDIwMTEp&amp;WINDOW=FIRST_POPUP&amp;HEIGHT=450&amp;WIDTH=450&amp;START_MAXIMI","ZED=FALSE&amp;VAR:CALENDAR=FIVEDAY&amp;VAR:SYMBOL=568743&amp;VAR:INDEX=0"}</definedName>
    <definedName name="_43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58"}</definedName>
    <definedName name="_431__FDSAUDITLINK__">{"fdsup://directions/FAT Viewer?action=UPDATE&amp;creator=factset&amp;DYN_ARGS=TRUE&amp;DOC_NAME=FAT:FQL_AUDITING_CLIENT_TEMPLATE.FAT&amp;display_string=Audit&amp;VAR:KEY=WFSPYFCRKR&amp;VAR:QUERY=RkZfRUJJVERBX09QRVIoQU5OLDIwMTEp&amp;WINDOW=FIRST_POPUP&amp;HEIGHT=450&amp;WIDTH=450&amp;START_MAXIMI","ZED=FALSE&amp;VAR:CALENDAR=FIVEDAY&amp;VAR:SYMBOL=B044JP&amp;VAR:INDEX=0"}</definedName>
    <definedName name="_432__FDSAUDITLINK__" hidden="1">{"fdsup://directions/FAT Viewer?action=UPDATE&amp;creator=factset&amp;DYN_ARGS=TRUE&amp;DOC_NAME=FAT:FQL_AUDITING_CLIENT_TEMPLATE.FAT&amp;display_string=Audit&amp;VAR:KEY=OZWFUXQZKZ&amp;VAR:QUERY=RkZfRUJJVERBX09QRVIoQU5OLDIwMTEp&amp;WINDOW=FIRST_POPUP&amp;HEIGHT=450&amp;WIDTH=450&amp;START_MAXIMI","ZED=FALSE&amp;VAR:CALENDAR=FIVEDAY&amp;VAR:SYMBOL=18975410&amp;VAR:INDEX=0"}</definedName>
    <definedName name="_433__FDSAUDITLINK__" hidden="1">{"fdsup://directions/FAT Viewer?action=UPDATE&amp;creator=factset&amp;DYN_ARGS=TRUE&amp;DOC_NAME=FAT:FQL_AUDITING_CLIENT_TEMPLATE.FAT&amp;display_string=Audit&amp;VAR:KEY=YVWNQLWNIV&amp;VAR:QUERY=RkZfRUJJVERBX09QRVIoQU5OLDIwMTEp&amp;WINDOW=FIRST_POPUP&amp;HEIGHT=450&amp;WIDTH=450&amp;START_MAXIMI","ZED=FALSE&amp;VAR:CALENDAR=FIVEDAY&amp;VAR:SYMBOL=75121210&amp;VAR:INDEX=0"}</definedName>
    <definedName name="_434__FDSAUDITLINK__" hidden="1">{"fdsup://directions/FAT Viewer?action=UPDATE&amp;creator=factset&amp;DYN_ARGS=TRUE&amp;DOC_NAME=FAT:FQL_AUDITING_CLIENT_TEMPLATE.FAT&amp;display_string=Audit&amp;VAR:KEY=MREREFSDYH&amp;VAR:QUERY=RkZfRUJJVERBX09QRVIoQU5OLDIwMTEp&amp;WINDOW=FIRST_POPUP&amp;HEIGHT=450&amp;WIDTH=450&amp;START_MAXIMI","ZED=FALSE&amp;VAR:CALENDAR=FIVEDAY&amp;VAR:SYMBOL=464373&amp;VAR:INDEX=0"}</definedName>
    <definedName name="_435__FDSAUDITLINK__" hidden="1">{"fdsup://directions/FAT Viewer?action=UPDATE&amp;creator=factset&amp;DYN_ARGS=TRUE&amp;DOC_NAME=FAT:FQL_AUDITING_CLIENT_TEMPLATE.FAT&amp;display_string=Audit&amp;VAR:KEY=CHAPUHEDWJ&amp;VAR:QUERY=RkZfRUJJVERBX09QRVIoQU5OLDIwMTEp&amp;WINDOW=FIRST_POPUP&amp;HEIGHT=450&amp;WIDTH=450&amp;START_MAXIMI","ZED=FALSE&amp;VAR:CALENDAR=FIVEDAY&amp;VAR:SYMBOL=317430&amp;VAR:INDEX=0"}</definedName>
    <definedName name="_436__FDSAUDITLINK__" hidden="1">{"fdsup://directions/FAT Viewer?action=UPDATE&amp;creator=factset&amp;DYN_ARGS=TRUE&amp;DOC_NAME=FAT:FQL_AUDITING_CLIENT_TEMPLATE.FAT&amp;display_string=Audit&amp;VAR:KEY=WXOLAHKNOL&amp;VAR:QUERY=RkZfRUJJVERBX09QRVIoQU5OLDIwMTEp&amp;WINDOW=FIRST_POPUP&amp;HEIGHT=450&amp;WIDTH=450&amp;START_MAXIMI","ZED=FALSE&amp;VAR:CALENDAR=FIVEDAY&amp;VAR:SYMBOL=406141&amp;VAR:INDEX=0"}</definedName>
    <definedName name="_437__FDSAUDITLINK__" hidden="1">{"fdsup://directions/FAT Viewer?action=UPDATE&amp;creator=factset&amp;DYN_ARGS=TRUE&amp;DOC_NAME=FAT:FQL_AUDITING_CLIENT_TEMPLATE.FAT&amp;display_string=Audit&amp;VAR:KEY=WVSZODQTYD&amp;VAR:QUERY=RkZfRUJJVERBX09QRVIoQU5OLDIwMTEp&amp;WINDOW=FIRST_POPUP&amp;HEIGHT=450&amp;WIDTH=450&amp;START_MAXIMI","ZED=FALSE&amp;VAR:CALENDAR=FIVEDAY&amp;VAR:SYMBOL=718472&amp;VAR:INDEX=0"}</definedName>
    <definedName name="_438__FDSAUDITLINK__" hidden="1">{"fdsup://directions/FAT Viewer?action=UPDATE&amp;creator=factset&amp;DYN_ARGS=TRUE&amp;DOC_NAME=FAT:FQL_AUDITING_CLIENT_TEMPLATE.FAT&amp;display_string=Audit&amp;VAR:KEY=OPORAHGVUR&amp;VAR:QUERY=RkZfRUJJVERBX09QRVIoQU5OLDIwMTEp&amp;WINDOW=FIRST_POPUP&amp;HEIGHT=450&amp;WIDTH=450&amp;START_MAXIMI","ZED=FALSE&amp;VAR:CALENDAR=FIVEDAY&amp;VAR:SYMBOL=B3DCZF&amp;VAR:INDEX=0"}</definedName>
    <definedName name="_439__FDSAUDITLINK__" hidden="1">{"fdsup://directions/FAT Viewer?action=UPDATE&amp;creator=factset&amp;DYN_ARGS=TRUE&amp;DOC_NAME=FAT:FQL_AUDITING_CLIENT_TEMPLATE.FAT&amp;display_string=Audit&amp;VAR:KEY=QNCXIHWVOD&amp;VAR:QUERY=RkZfTkVUX0lOQ19CQVNJQyhBTk4sMjAxMyk=&amp;WINDOW=FIRST_POPUP&amp;HEIGHT=450&amp;WIDTH=450&amp;START_MA","XIMIZED=FALSE&amp;VAR:CALENDAR=FIVEDAY&amp;VAR:SYMBOL=B3DCZF&amp;VAR:INDEX=0"}</definedName>
    <definedName name="_44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57"}</definedName>
    <definedName name="_440__FDSAUDITLINK__" hidden="1">{"fdsup://directions/FAT Viewer?action=UPDATE&amp;creator=factset&amp;DYN_ARGS=TRUE&amp;DOC_NAME=FAT:FQL_AUDITING_CLIENT_TEMPLATE.FAT&amp;display_string=Audit&amp;VAR:KEY=IPSPSHOFCP&amp;VAR:QUERY=RkZfTkVUX0lOQ19CQVNJQyhBTk4sMjAxMyk=&amp;WINDOW=FIRST_POPUP&amp;HEIGHT=450&amp;WIDTH=450&amp;START_MA","XIMIZED=FALSE&amp;VAR:CALENDAR=FIVEDAY&amp;VAR:SYMBOL=718472&amp;VAR:INDEX=0"}</definedName>
    <definedName name="_441__FDSAUDITLINK__" hidden="1">{"fdsup://directions/FAT Viewer?action=UPDATE&amp;creator=factset&amp;DYN_ARGS=TRUE&amp;DOC_NAME=FAT:FQL_AUDITING_CLIENT_TEMPLATE.FAT&amp;display_string=Audit&amp;VAR:KEY=YNODENULOL&amp;VAR:QUERY=RkZfTkVUX0lOQ19CQVNJQyhBTk4sMjAxMyk=&amp;WINDOW=FIRST_POPUP&amp;HEIGHT=450&amp;WIDTH=450&amp;START_MA","XIMIZED=FALSE&amp;VAR:CALENDAR=FIVEDAY&amp;VAR:SYMBOL=406141&amp;VAR:INDEX=0"}</definedName>
    <definedName name="_442__FDSAUDITLINK__" hidden="1">{"fdsup://directions/FAT Viewer?action=UPDATE&amp;creator=factset&amp;DYN_ARGS=TRUE&amp;DOC_NAME=FAT:FQL_AUDITING_CLIENT_TEMPLATE.FAT&amp;display_string=Audit&amp;VAR:KEY=CRUNSTKTOJ&amp;VAR:QUERY=RkZfTkVUX0lOQ19CQVNJQyhBTk4sMjAxMyk=&amp;WINDOW=FIRST_POPUP&amp;HEIGHT=450&amp;WIDTH=450&amp;START_MA","XIMIZED=FALSE&amp;VAR:CALENDAR=FIVEDAY&amp;VAR:SYMBOL=317430&amp;VAR:INDEX=0"}</definedName>
    <definedName name="_443__FDSAUDITLINK__" hidden="1">{"fdsup://directions/FAT Viewer?action=UPDATE&amp;creator=factset&amp;DYN_ARGS=TRUE&amp;DOC_NAME=FAT:FQL_AUDITING_CLIENT_TEMPLATE.FAT&amp;display_string=Audit&amp;VAR:KEY=YVAVYHUVMX&amp;VAR:QUERY=RkZfTkVUX0lOQ19CQVNJQyhBTk4sMjAxMyk=&amp;WINDOW=FIRST_POPUP&amp;HEIGHT=450&amp;WIDTH=450&amp;START_MA","XIMIZED=FALSE&amp;VAR:CALENDAR=FIVEDAY&amp;VAR:SYMBOL=464373&amp;VAR:INDEX=0"}</definedName>
    <definedName name="_444__FDSAUDITLINK__" hidden="1">{"fdsup://directions/FAT Viewer?action=UPDATE&amp;creator=factset&amp;DYN_ARGS=TRUE&amp;DOC_NAME=FAT:FQL_AUDITING_CLIENT_TEMPLATE.FAT&amp;display_string=Audit&amp;VAR:KEY=CZOTIXEBGJ&amp;VAR:QUERY=RkZfTkVUX0lOQ19CQVNJQyhBTk4sMjAxMyk=&amp;WINDOW=FIRST_POPUP&amp;HEIGHT=450&amp;WIDTH=450&amp;START_MA","XIMIZED=FALSE&amp;VAR:CALENDAR=FIVEDAY&amp;VAR:SYMBOL=75121210&amp;VAR:INDEX=0"}</definedName>
    <definedName name="_445__FDSAUDITLINK__" hidden="1">{"fdsup://directions/FAT Viewer?action=UPDATE&amp;creator=factset&amp;DYN_ARGS=TRUE&amp;DOC_NAME=FAT:FQL_AUDITING_CLIENT_TEMPLATE.FAT&amp;display_string=Audit&amp;VAR:KEY=QLYLKDUBUZ&amp;VAR:QUERY=RkZfTkVUX0lOQ19CQVNJQyhBTk4sMjAxMyk=&amp;WINDOW=FIRST_POPUP&amp;HEIGHT=450&amp;WIDTH=450&amp;START_MA","XIMIZED=FALSE&amp;VAR:CALENDAR=FIVEDAY&amp;VAR:SYMBOL=18975410&amp;VAR:INDEX=0"}</definedName>
    <definedName name="_446__FDSAUDITLINK__" hidden="1">{"fdsup://directions/FAT Viewer?action=UPDATE&amp;creator=factset&amp;DYN_ARGS=TRUE&amp;DOC_NAME=FAT:FQL_AUDITING_CLIENT_TEMPLATE.FAT&amp;display_string=Audit&amp;VAR:KEY=APWNQBQTYV&amp;VAR:QUERY=RkZfTkVUX0lOQ19CQVNJQyhBTk4sMjAxMyk=&amp;WINDOW=FIRST_POPUP&amp;HEIGHT=450&amp;WIDTH=450&amp;START_MA","XIMIZED=FALSE&amp;VAR:CALENDAR=FIVEDAY&amp;VAR:SYMBOL=B044JP&amp;VAR:INDEX=0"}</definedName>
    <definedName name="_447__FDSAUDITLINK__" hidden="1">{"fdsup://directions/FAT Viewer?action=UPDATE&amp;creator=factset&amp;DYN_ARGS=TRUE&amp;DOC_NAME=FAT:FQL_AUDITING_CLIENT_TEMPLATE.FAT&amp;display_string=Audit&amp;VAR:KEY=ENCVOJWBQX&amp;VAR:QUERY=RkZfTkVUX0lOQ19CQVNJQyhBTk4sMjAxMyk=&amp;WINDOW=FIRST_POPUP&amp;HEIGHT=450&amp;WIDTH=450&amp;START_MA","XIMIZED=FALSE&amp;VAR:CALENDAR=FIVEDAY&amp;VAR:SYMBOL=711131&amp;VAR:INDEX=0"}</definedName>
    <definedName name="_448__FDSAUDITLINK__" hidden="1">{"fdsup://directions/FAT Viewer?action=UPDATE&amp;creator=factset&amp;DYN_ARGS=TRUE&amp;DOC_NAME=FAT:FQL_AUDITING_CLIENT_TEMPLATE.FAT&amp;display_string=Audit&amp;VAR:KEY=MVOPEFYVKD&amp;VAR:QUERY=RkZfTkVUX0lOQ19CQVNJQyhBTk4sMjAxMyk=&amp;WINDOW=FIRST_POPUP&amp;HEIGHT=450&amp;WIDTH=450&amp;START_MA","XIMIZED=FALSE&amp;VAR:CALENDAR=FIVEDAY&amp;VAR:SYMBOL=568743&amp;VAR:INDEX=0"}</definedName>
    <definedName name="_449__FDSAUDITLINK__" hidden="1">{"fdsup://directions/FAT Viewer?action=UPDATE&amp;creator=factset&amp;DYN_ARGS=TRUE&amp;DOC_NAME=FAT:FQL_AUDITING_CLIENT_TEMPLATE.FAT&amp;display_string=Audit&amp;VAR:KEY=CNYVWTENUR&amp;VAR:QUERY=RkZfTkVUX0lOQ19CQVNJQyhBTk4sMjAxMyk=&amp;WINDOW=FIRST_POPUP&amp;HEIGHT=450&amp;WIDTH=450&amp;START_MA","XIMIZED=FALSE&amp;VAR:CALENDAR=FIVEDAY&amp;VAR:SYMBOL=525397&amp;VAR:INDEX=0"}</definedName>
    <definedName name="_45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56"}</definedName>
    <definedName name="_450__FDSAUDITLINK__" hidden="1">{"fdsup://directions/FAT Viewer?action=UPDATE&amp;creator=factset&amp;DYN_ARGS=TRUE&amp;DOC_NAME=FAT:FQL_AUDITING_CLIENT_TEMPLATE.FAT&amp;display_string=Audit&amp;VAR:KEY=XWPIVOLWXM&amp;VAR:QUERY=RkZfTkVUX0lOQ19CQVNJQyhBTk4sMjAxMik=&amp;WINDOW=FIRST_POPUP&amp;HEIGHT=450&amp;WIDTH=450&amp;START_MA","XIMIZED=FALSE&amp;VAR:CALENDAR=FIVEDAY&amp;VAR:SYMBOL=B3DCZF&amp;VAR:INDEX=0"}</definedName>
    <definedName name="_451__FDSAUDITLINK__" hidden="1">{"fdsup://directions/FAT Viewer?action=UPDATE&amp;creator=factset&amp;DYN_ARGS=TRUE&amp;DOC_NAME=FAT:FQL_AUDITING_CLIENT_TEMPLATE.FAT&amp;display_string=Audit&amp;VAR:KEY=BQZCBEROBM&amp;VAR:QUERY=RkZfTkVUX0lOQ19CQVNJQyhBTk4sMjAxMik=&amp;WINDOW=FIRST_POPUP&amp;HEIGHT=450&amp;WIDTH=450&amp;START_MA","XIMIZED=FALSE&amp;VAR:CALENDAR=FIVEDAY&amp;VAR:SYMBOL=718472&amp;VAR:INDEX=0"}</definedName>
    <definedName name="_452__FDSAUDITLINK__" hidden="1">{"fdsup://directions/FAT Viewer?action=UPDATE&amp;creator=factset&amp;DYN_ARGS=TRUE&amp;DOC_NAME=FAT:FQL_AUDITING_CLIENT_TEMPLATE.FAT&amp;display_string=Audit&amp;VAR:KEY=JELOLOZEXU&amp;VAR:QUERY=RkZfTkVUX0lOQ19CQVNJQyhBTk4sMjAxMik=&amp;WINDOW=FIRST_POPUP&amp;HEIGHT=450&amp;WIDTH=450&amp;START_MA","XIMIZED=FALSE&amp;VAR:CALENDAR=FIVEDAY&amp;VAR:SYMBOL=406141&amp;VAR:INDEX=0"}</definedName>
    <definedName name="_453__FDSAUDITLINK__" hidden="1">{"fdsup://directions/FAT Viewer?action=UPDATE&amp;creator=factset&amp;DYN_ARGS=TRUE&amp;DOC_NAME=FAT:FQL_AUDITING_CLIENT_TEMPLATE.FAT&amp;display_string=Audit&amp;VAR:KEY=FMRUZUNOLE&amp;VAR:QUERY=RkZfTkVUX0lOQ19CQVNJQyhBTk4sMjAxMik=&amp;WINDOW=FIRST_POPUP&amp;HEIGHT=450&amp;WIDTH=450&amp;START_MA","XIMIZED=FALSE&amp;VAR:CALENDAR=FIVEDAY&amp;VAR:SYMBOL=317430&amp;VAR:INDEX=0"}</definedName>
    <definedName name="_454__FDSAUDITLINK__" hidden="1">{"fdsup://directions/FAT Viewer?action=UPDATE&amp;creator=factset&amp;DYN_ARGS=TRUE&amp;DOC_NAME=FAT:FQL_AUDITING_CLIENT_TEMPLATE.FAT&amp;display_string=Audit&amp;VAR:KEY=VCFIJUBEBC&amp;VAR:QUERY=RkZfTkVUX0lOQ19CQVNJQyhBTk4sMjAxMik=&amp;WINDOW=FIRST_POPUP&amp;HEIGHT=450&amp;WIDTH=450&amp;START_MA","XIMIZED=FALSE&amp;VAR:CALENDAR=FIVEDAY&amp;VAR:SYMBOL=464373&amp;VAR:INDEX=0"}</definedName>
    <definedName name="_455__FDSAUDITLINK__" hidden="1">{"fdsup://directions/FAT Viewer?action=UPDATE&amp;creator=factset&amp;DYN_ARGS=TRUE&amp;DOC_NAME=FAT:FQL_AUDITING_CLIENT_TEMPLATE.FAT&amp;display_string=Audit&amp;VAR:KEY=DSHIHWPKDK&amp;VAR:QUERY=RkZfTkVUX0lOQ19CQVNJQyhBTk4sMjAxMik=&amp;WINDOW=FIRST_POPUP&amp;HEIGHT=450&amp;WIDTH=450&amp;START_MA","XIMIZED=FALSE&amp;VAR:CALENDAR=FIVEDAY&amp;VAR:SYMBOL=75121210&amp;VAR:INDEX=0"}</definedName>
    <definedName name="_456__FDSAUDITLINK__" hidden="1">{"fdsup://directions/FAT Viewer?action=UPDATE&amp;creator=factset&amp;DYN_ARGS=TRUE&amp;DOC_NAME=FAT:FQL_AUDITING_CLIENT_TEMPLATE.FAT&amp;display_string=Audit&amp;VAR:KEY=TANWPKDCTQ&amp;VAR:QUERY=RkZfTkVUX0lOQ19CQVNJQyhBTk4sMjAxMik=&amp;WINDOW=FIRST_POPUP&amp;HEIGHT=450&amp;WIDTH=450&amp;START_MA","XIMIZED=FALSE&amp;VAR:CALENDAR=FIVEDAY&amp;VAR:SYMBOL=18975410&amp;VAR:INDEX=0"}</definedName>
    <definedName name="_457__FDSAUDITLINK__" hidden="1">{"fdsup://directions/FAT Viewer?action=UPDATE&amp;creator=factset&amp;DYN_ARGS=TRUE&amp;DOC_NAME=FAT:FQL_AUDITING_CLIENT_TEMPLATE.FAT&amp;display_string=Audit&amp;VAR:KEY=TCTUFWBAFM&amp;VAR:QUERY=RkZfTkVUX0lOQ19CQVNJQyhBTk4sMjAxMik=&amp;WINDOW=FIRST_POPUP&amp;HEIGHT=450&amp;WIDTH=450&amp;START_MA","XIMIZED=FALSE&amp;VAR:CALENDAR=FIVEDAY&amp;VAR:SYMBOL=B044JP&amp;VAR:INDEX=0"}</definedName>
    <definedName name="_458__FDSAUDITLINK__" hidden="1">{"fdsup://directions/FAT Viewer?action=UPDATE&amp;creator=factset&amp;DYN_ARGS=TRUE&amp;DOC_NAME=FAT:FQL_AUDITING_CLIENT_TEMPLATE.FAT&amp;display_string=Audit&amp;VAR:KEY=FEVQZSFCFS&amp;VAR:QUERY=RkZfTkVUX0lOQ19CQVNJQyhBTk4sMjAxMik=&amp;WINDOW=FIRST_POPUP&amp;HEIGHT=450&amp;WIDTH=450&amp;START_MA","XIMIZED=FALSE&amp;VAR:CALENDAR=FIVEDAY&amp;VAR:SYMBOL=711131&amp;VAR:INDEX=0"}</definedName>
    <definedName name="_459__FDSAUDITLINK__" hidden="1">{"fdsup://directions/FAT Viewer?action=UPDATE&amp;creator=factset&amp;DYN_ARGS=TRUE&amp;DOC_NAME=FAT:FQL_AUDITING_CLIENT_TEMPLATE.FAT&amp;display_string=Audit&amp;VAR:KEY=NSRULMJUBM&amp;VAR:QUERY=RkZfTkVUX0lOQ19CQVNJQyhBTk4sMjAxMik=&amp;WINDOW=FIRST_POPUP&amp;HEIGHT=450&amp;WIDTH=450&amp;START_MA","XIMIZED=FALSE&amp;VAR:CALENDAR=FIVEDAY&amp;VAR:SYMBOL=568743&amp;VAR:INDEX=0"}</definedName>
    <definedName name="_46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55"}</definedName>
    <definedName name="_460__FDSAUDITLINK__" hidden="1">{"fdsup://directions/FAT Viewer?action=UPDATE&amp;creator=factset&amp;DYN_ARGS=TRUE&amp;DOC_NAME=FAT:FQL_AUDITING_CLIENT_TEMPLATE.FAT&amp;display_string=Audit&amp;VAR:KEY=FOJAXEDKJW&amp;VAR:QUERY=RkZfTkVUX0lOQ19CQVNJQyhBTk4sMjAxMik=&amp;WINDOW=FIRST_POPUP&amp;HEIGHT=450&amp;WIDTH=450&amp;START_MA","XIMIZED=FALSE&amp;VAR:CALENDAR=FIVEDAY&amp;VAR:SYMBOL=525397&amp;VAR:INDEX=0"}</definedName>
    <definedName name="_461__FDSAUDITLINK__" hidden="1">{"fdsup://directions/FAT Viewer?action=UPDATE&amp;creator=factset&amp;DYN_ARGS=TRUE&amp;DOC_NAME=FAT:FQL_AUDITING_CLIENT_TEMPLATE.FAT&amp;display_string=Audit&amp;VAR:KEY=EBGZMFWLUD&amp;VAR:QUERY=RkZfTkVUX0lOQ19CQVNJQyhBTk4sMjAxMSk=&amp;WINDOW=FIRST_POPUP&amp;HEIGHT=450&amp;WIDTH=450&amp;START_MA","XIMIZED=FALSE&amp;VAR:CALENDAR=FIVEDAY&amp;VAR:SYMBOL=525397&amp;VAR:INDEX=0"}</definedName>
    <definedName name="_462__FDSAUDITLINK__" hidden="1">{"fdsup://directions/FAT Viewer?action=UPDATE&amp;creator=factset&amp;DYN_ARGS=TRUE&amp;DOC_NAME=FAT:FQL_AUDITING_CLIENT_TEMPLATE.FAT&amp;display_string=Audit&amp;VAR:KEY=QDGBQDQJAH&amp;VAR:QUERY=RkZfTkVUX0lOQ19CQVNJQyhBTk4sMjAxMSk=&amp;WINDOW=FIRST_POPUP&amp;HEIGHT=450&amp;WIDTH=450&amp;START_MA","XIMIZED=FALSE&amp;VAR:CALENDAR=FIVEDAY&amp;VAR:SYMBOL=568743&amp;VAR:INDEX=0"}</definedName>
    <definedName name="_463__FDSAUDITLINK__" hidden="1">{"fdsup://directions/FAT Viewer?action=UPDATE&amp;creator=factset&amp;DYN_ARGS=TRUE&amp;DOC_NAME=FAT:FQL_AUDITING_CLIENT_TEMPLATE.FAT&amp;display_string=Audit&amp;VAR:KEY=EHWNKLMLAL&amp;VAR:QUERY=RkZfTkVUX0lOQ19CQVNJQyhBTk4sMjAxMSk=&amp;WINDOW=FIRST_POPUP&amp;HEIGHT=450&amp;WIDTH=450&amp;START_MA","XIMIZED=FALSE&amp;VAR:CALENDAR=FIVEDAY&amp;VAR:SYMBOL=711131&amp;VAR:INDEX=0"}</definedName>
    <definedName name="_464__FDSAUDITLINK__" hidden="1">{"fdsup://directions/FAT Viewer?action=UPDATE&amp;creator=factset&amp;DYN_ARGS=TRUE&amp;DOC_NAME=FAT:FQL_AUDITING_CLIENT_TEMPLATE.FAT&amp;display_string=Audit&amp;VAR:KEY=YRUXSXGJEJ&amp;VAR:QUERY=RkZfTkVUX0lOQ19CQVNJQyhBTk4sMjAxMSk=&amp;WINDOW=FIRST_POPUP&amp;HEIGHT=450&amp;WIDTH=450&amp;START_MA","XIMIZED=FALSE&amp;VAR:CALENDAR=FIVEDAY&amp;VAR:SYMBOL=B044JP&amp;VAR:INDEX=0"}</definedName>
    <definedName name="_465__FDSAUDITLINK__" hidden="1">{"fdsup://directions/FAT Viewer?action=UPDATE&amp;creator=factset&amp;DYN_ARGS=TRUE&amp;DOC_NAME=FAT:FQL_AUDITING_CLIENT_TEMPLATE.FAT&amp;display_string=Audit&amp;VAR:KEY=YBOJIVUNAF&amp;VAR:QUERY=RkZfTkVUX0lOQ19CQVNJQyhBTk4sMjAxMSk=&amp;WINDOW=FIRST_POPUP&amp;HEIGHT=450&amp;WIDTH=450&amp;START_MA","XIMIZED=FALSE&amp;VAR:CALENDAR=FIVEDAY&amp;VAR:SYMBOL=18975410&amp;VAR:INDEX=0"}</definedName>
    <definedName name="_466__FDSAUDITLINK__" hidden="1">{"fdsup://directions/FAT Viewer?action=UPDATE&amp;creator=factset&amp;DYN_ARGS=TRUE&amp;DOC_NAME=FAT:FQL_AUDITING_CLIENT_TEMPLATE.FAT&amp;display_string=Audit&amp;VAR:KEY=CJCVMHYNAR&amp;VAR:QUERY=RkZfTkVUX0lOQ19CQVNJQyhBTk4sMjAxMSk=&amp;WINDOW=FIRST_POPUP&amp;HEIGHT=450&amp;WIDTH=450&amp;START_MA","XIMIZED=FALSE&amp;VAR:CALENDAR=FIVEDAY&amp;VAR:SYMBOL=75121210&amp;VAR:INDEX=0"}</definedName>
    <definedName name="_467__FDSAUDITLINK__" hidden="1">{"fdsup://directions/FAT Viewer?action=UPDATE&amp;creator=factset&amp;DYN_ARGS=TRUE&amp;DOC_NAME=FAT:FQL_AUDITING_CLIENT_TEMPLATE.FAT&amp;display_string=Audit&amp;VAR:KEY=SDWHCBEXCJ&amp;VAR:QUERY=RkZfTkVUX0lOQ19CQVNJQyhBTk4sMjAxMSk=&amp;WINDOW=FIRST_POPUP&amp;HEIGHT=450&amp;WIDTH=450&amp;START_MA","XIMIZED=FALSE&amp;VAR:CALENDAR=FIVEDAY&amp;VAR:SYMBOL=464373&amp;VAR:INDEX=0"}</definedName>
    <definedName name="_468__FDSAUDITLINK__" hidden="1">{"fdsup://directions/FAT Viewer?action=UPDATE&amp;creator=factset&amp;DYN_ARGS=TRUE&amp;DOC_NAME=FAT:FQL_AUDITING_CLIENT_TEMPLATE.FAT&amp;display_string=Audit&amp;VAR:KEY=QNWREZWVSF&amp;VAR:QUERY=RkZfTkVUX0lOQ19CQVNJQyhBTk4sMjAxMSk=&amp;WINDOW=FIRST_POPUP&amp;HEIGHT=450&amp;WIDTH=450&amp;START_MA","XIMIZED=FALSE&amp;VAR:CALENDAR=FIVEDAY&amp;VAR:SYMBOL=317430&amp;VAR:INDEX=0"}</definedName>
    <definedName name="_469__FDSAUDITLINK__" hidden="1">{"fdsup://directions/FAT Viewer?action=UPDATE&amp;creator=factset&amp;DYN_ARGS=TRUE&amp;DOC_NAME=FAT:FQL_AUDITING_CLIENT_TEMPLATE.FAT&amp;display_string=Audit&amp;VAR:KEY=YBGVUTWJMT&amp;VAR:QUERY=RkZfTkVUX0lOQ19CQVNJQyhBTk4sMjAxMSk=&amp;WINDOW=FIRST_POPUP&amp;HEIGHT=450&amp;WIDTH=450&amp;START_MA","XIMIZED=FALSE&amp;VAR:CALENDAR=FIVEDAY&amp;VAR:SYMBOL=406141&amp;VAR:INDEX=0"}</definedName>
    <definedName name="_47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54"}</definedName>
    <definedName name="_470__FDSAUDITLINK__" hidden="1">{"fdsup://directions/FAT Viewer?action=UPDATE&amp;creator=factset&amp;DYN_ARGS=TRUE&amp;DOC_NAME=FAT:FQL_AUDITING_CLIENT_TEMPLATE.FAT&amp;display_string=Audit&amp;VAR:KEY=OTGNYVSVQB&amp;VAR:QUERY=RkZfTkVUX0lOQ19CQVNJQyhBTk4sMjAxMSk=&amp;WINDOW=FIRST_POPUP&amp;HEIGHT=450&amp;WIDTH=450&amp;START_MA","XIMIZED=FALSE&amp;VAR:CALENDAR=FIVEDAY&amp;VAR:SYMBOL=718472&amp;VAR:INDEX=0"}</definedName>
    <definedName name="_471__FDSAUDITLINK__" hidden="1">{"fdsup://directions/FAT Viewer?action=UPDATE&amp;creator=factset&amp;DYN_ARGS=TRUE&amp;DOC_NAME=FAT:FQL_AUDITING_CLIENT_TEMPLATE.FAT&amp;display_string=Audit&amp;VAR:KEY=OTUVMVQZEV&amp;VAR:QUERY=RkZfTkVUX0lOQ19CQVNJQyhBTk4sMjAxMSk=&amp;WINDOW=FIRST_POPUP&amp;HEIGHT=450&amp;WIDTH=450&amp;START_MA","XIMIZED=FALSE&amp;VAR:CALENDAR=FIVEDAY&amp;VAR:SYMBOL=B3DCZF&amp;VAR:INDEX=0"}</definedName>
    <definedName name="_472__FDSAUDITLINK__" hidden="1">{"fdsup://directions/FAT Viewer?action=UPDATE&amp;creator=factset&amp;DYN_ARGS=TRUE&amp;DOC_NAME=FAT:FQL_AUDITING_CLIENT_TEMPLATE.FAT&amp;display_string=Audit&amp;VAR:KEY=RKZQHIDYBA&amp;VAR:QUERY=RkZfTkVUX0RFQlQoQU5OLDIwMTAp&amp;WINDOW=FIRST_POPUP&amp;HEIGHT=450&amp;WIDTH=450&amp;START_MAXIMIZED=","FALSE&amp;VAR:CALENDAR=FIVEDAY&amp;VAR:SYMBOL=B44XTX&amp;VAR:INDEX=0"}</definedName>
    <definedName name="_473__FDSAUDITLINK__" hidden="1">{"fdsup://directions/FAT Viewer?action=UPDATE&amp;creator=factset&amp;DYN_ARGS=TRUE&amp;DOC_NAME=FAT:FQL_AUDITING_CLIENT_TEMPLATE.FAT&amp;display_string=Audit&amp;VAR:KEY=WHEPSZITMN&amp;VAR:QUERY=RkZfTkVUX0RFQlQoQU5OLDIwMDkp&amp;WINDOW=FIRST_POPUP&amp;HEIGHT=450&amp;WIDTH=450&amp;START_MAXIMIZED=","FALSE&amp;VAR:CALENDAR=FIVEDAY&amp;VAR:SYMBOL=B44XTX&amp;VAR:INDEX=0"}</definedName>
    <definedName name="_474__FDSAUDITLINK__" hidden="1">{"fdsup://directions/FAT Viewer?action=UPDATE&amp;creator=factset&amp;DYN_ARGS=TRUE&amp;DOC_NAME=FAT:FQL_AUDITING_CLIENT_TEMPLATE.FAT&amp;display_string=Audit&amp;VAR:KEY=JEVWFKBKLG&amp;VAR:QUERY=RkZfTkVUX0RFQlQoQU5OLDIwMDgp&amp;WINDOW=FIRST_POPUP&amp;HEIGHT=450&amp;WIDTH=450&amp;START_MAXIMIZED=","FALSE&amp;VAR:CALENDAR=FIVEDAY&amp;VAR:SYMBOL=B44XTX&amp;VAR:INDEX=0"}</definedName>
    <definedName name="_475__FDSAUDITLINK__" hidden="1">{"fdsup://directions/FAT Viewer?action=UPDATE&amp;creator=factset&amp;DYN_ARGS=TRUE&amp;DOC_NAME=FAT:FQL_AUDITING_CLIENT_TEMPLATE.FAT&amp;display_string=Audit&amp;VAR:KEY=CXOZMNIXAL&amp;VAR:QUERY=RkZfTkVUX0RFQlQoQU5OLDIwMTMp&amp;WINDOW=FIRST_POPUP&amp;HEIGHT=450&amp;WIDTH=450&amp;START_MAXIMIZED=","FALSE&amp;VAR:CALENDAR=FIVEDAY&amp;VAR:SYMBOL=525397&amp;VAR:INDEX=0"}</definedName>
    <definedName name="_476__FDSAUDITLINK__" hidden="1">{"fdsup://directions/FAT Viewer?action=UPDATE&amp;creator=factset&amp;DYN_ARGS=TRUE&amp;DOC_NAME=FAT:FQL_AUDITING_CLIENT_TEMPLATE.FAT&amp;display_string=Audit&amp;VAR:KEY=PYXQPUZQJS&amp;VAR:QUERY=RkZfTkVUX0RFQlQoQU5OLDIwMTIp&amp;WINDOW=FIRST_POPUP&amp;HEIGHT=450&amp;WIDTH=450&amp;START_MAXIMIZED=","FALSE&amp;VAR:CALENDAR=FIVEDAY&amp;VAR:SYMBOL=525397&amp;VAR:INDEX=0"}</definedName>
    <definedName name="_477__FDSAUDITLINK__" hidden="1">{"fdsup://directions/FAT Viewer?action=UPDATE&amp;creator=factset&amp;DYN_ARGS=TRUE&amp;DOC_NAME=FAT:FQL_AUDITING_CLIENT_TEMPLATE.FAT&amp;display_string=Audit&amp;VAR:KEY=ETGBSPITGL&amp;VAR:QUERY=RkZfTkVUX0RFQlQoQU5OLDIwMTEp&amp;WINDOW=FIRST_POPUP&amp;HEIGHT=450&amp;WIDTH=450&amp;START_MAXIMIZED=","FALSE&amp;VAR:CALENDAR=FIVEDAY&amp;VAR:SYMBOL=525397&amp;VAR:INDEX=0"}</definedName>
    <definedName name="_478__FDSAUDITLINK__" hidden="1">{"fdsup://directions/FAT Viewer?action=UPDATE&amp;creator=factset&amp;DYN_ARGS=TRUE&amp;DOC_NAME=FAT:FQL_AUDITING_CLIENT_TEMPLATE.FAT&amp;display_string=Audit&amp;VAR:KEY=TCREHCVINO&amp;VAR:QUERY=RkZfTkVUX0RFQlQoQU5OLDIwMTAp&amp;WINDOW=FIRST_POPUP&amp;HEIGHT=450&amp;WIDTH=450&amp;START_MAXIMIZED=","FALSE&amp;VAR:CALENDAR=FIVEDAY&amp;VAR:SYMBOL=525397&amp;VAR:INDEX=0"}</definedName>
    <definedName name="_479__FDSAUDITLINK__" hidden="1">{"fdsup://directions/FAT Viewer?action=UPDATE&amp;creator=factset&amp;DYN_ARGS=TRUE&amp;DOC_NAME=FAT:FQL_AUDITING_CLIENT_TEMPLATE.FAT&amp;display_string=Audit&amp;VAR:KEY=OJORCBEDWN&amp;VAR:QUERY=RkZfTkVUX0RFQlQoQU5OLDIwMDkp&amp;WINDOW=FIRST_POPUP&amp;HEIGHT=450&amp;WIDTH=450&amp;START_MAXIMIZED=","FALSE&amp;VAR:CALENDAR=FIVEDAY&amp;VAR:SYMBOL=525397&amp;VAR:INDEX=0"}</definedName>
    <definedName name="_48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53"}</definedName>
    <definedName name="_480__FDSAUDITLINK__" hidden="1">{"fdsup://directions/FAT Viewer?action=UPDATE&amp;creator=factset&amp;DYN_ARGS=TRUE&amp;DOC_NAME=FAT:FQL_AUDITING_CLIENT_TEMPLATE.FAT&amp;display_string=Audit&amp;VAR:KEY=BGFEVSDODS&amp;VAR:QUERY=RkZfTkVUX0RFQlQoQU5OLDIwMDgp&amp;WINDOW=FIRST_POPUP&amp;HEIGHT=450&amp;WIDTH=450&amp;START_MAXIMIZED=","FALSE&amp;VAR:CALENDAR=FIVEDAY&amp;VAR:SYMBOL=525397&amp;VAR:INDEX=0"}</definedName>
    <definedName name="_481__FDSAUDITLINK__" hidden="1">{"fdsup://directions/FAT Viewer?action=UPDATE&amp;creator=factset&amp;DYN_ARGS=TRUE&amp;DOC_NAME=FAT:FQL_AUDITING_CLIENT_TEMPLATE.FAT&amp;display_string=Audit&amp;VAR:KEY=EZMXOJYNCZ&amp;VAR:QUERY=RkZfTkVUX0RFQlQoQU5OLDIwMTMp&amp;WINDOW=FIRST_POPUP&amp;HEIGHT=450&amp;WIDTH=450&amp;START_MAXIMIZED=","FALSE&amp;VAR:CALENDAR=FIVEDAY&amp;VAR:SYMBOL=568743&amp;VAR:INDEX=0"}</definedName>
    <definedName name="_482__FDSAUDITLINK__" hidden="1">{"fdsup://directions/FAT Viewer?action=UPDATE&amp;creator=factset&amp;DYN_ARGS=TRUE&amp;DOC_NAME=FAT:FQL_AUDITING_CLIENT_TEMPLATE.FAT&amp;display_string=Audit&amp;VAR:KEY=DYTCJSRKPY&amp;VAR:QUERY=RkZfTkVUX0RFQlQoQU5OLDIwMTIp&amp;WINDOW=FIRST_POPUP&amp;HEIGHT=450&amp;WIDTH=450&amp;START_MAXIMIZED=","FALSE&amp;VAR:CALENDAR=FIVEDAY&amp;VAR:SYMBOL=568743&amp;VAR:INDEX=0"}</definedName>
    <definedName name="_483__FDSAUDITLINK__" hidden="1">{"fdsup://directions/FAT Viewer?action=UPDATE&amp;creator=factset&amp;DYN_ARGS=TRUE&amp;DOC_NAME=FAT:FQL_AUDITING_CLIENT_TEMPLATE.FAT&amp;display_string=Audit&amp;VAR:KEY=KJIRCTSVKR&amp;VAR:QUERY=RkZfTkVUX0RFQlQoQU5OLDIwMTEp&amp;WINDOW=FIRST_POPUP&amp;HEIGHT=450&amp;WIDTH=450&amp;START_MAXIMIZED=","FALSE&amp;VAR:CALENDAR=FIVEDAY&amp;VAR:SYMBOL=568743&amp;VAR:INDEX=0"}</definedName>
    <definedName name="_484__FDSAUDITLINK__" hidden="1">{"fdsup://directions/FAT Viewer?action=UPDATE&amp;creator=factset&amp;DYN_ARGS=TRUE&amp;DOC_NAME=FAT:FQL_AUDITING_CLIENT_TEMPLATE.FAT&amp;display_string=Audit&amp;VAR:KEY=JANUVGVKDW&amp;VAR:QUERY=RkZfTkVUX0RFQlQoQU5OLDIwMTAp&amp;WINDOW=FIRST_POPUP&amp;HEIGHT=450&amp;WIDTH=450&amp;START_MAXIMIZED=","FALSE&amp;VAR:CALENDAR=FIVEDAY&amp;VAR:SYMBOL=568743&amp;VAR:INDEX=0"}</definedName>
    <definedName name="_485__FDSAUDITLINK__" hidden="1">{"fdsup://directions/FAT Viewer?action=UPDATE&amp;creator=factset&amp;DYN_ARGS=TRUE&amp;DOC_NAME=FAT:FQL_AUDITING_CLIENT_TEMPLATE.FAT&amp;display_string=Audit&amp;VAR:KEY=SFYHINWZWZ&amp;VAR:QUERY=RkZfTkVUX0RFQlQoQU5OLDIwMDkp&amp;WINDOW=FIRST_POPUP&amp;HEIGHT=450&amp;WIDTH=450&amp;START_MAXIMIZED=","FALSE&amp;VAR:CALENDAR=FIVEDAY&amp;VAR:SYMBOL=568743&amp;VAR:INDEX=0"}</definedName>
    <definedName name="_486__FDSAUDITLINK__" hidden="1">{"fdsup://directions/FAT Viewer?action=UPDATE&amp;creator=factset&amp;DYN_ARGS=TRUE&amp;DOC_NAME=FAT:FQL_AUDITING_CLIENT_TEMPLATE.FAT&amp;display_string=Audit&amp;VAR:KEY=PELUXSLOPA&amp;VAR:QUERY=RkZfTkVUX0RFQlQoQU5OLDIwMDgp&amp;WINDOW=FIRST_POPUP&amp;HEIGHT=450&amp;WIDTH=450&amp;START_MAXIMIZED=","FALSE&amp;VAR:CALENDAR=FIVEDAY&amp;VAR:SYMBOL=568743&amp;VAR:INDEX=0"}</definedName>
    <definedName name="_487__FDSAUDITLINK__" hidden="1">{"fdsup://directions/FAT Viewer?action=UPDATE&amp;creator=factset&amp;DYN_ARGS=TRUE&amp;DOC_NAME=FAT:FQL_AUDITING_CLIENT_TEMPLATE.FAT&amp;display_string=Audit&amp;VAR:KEY=OXKNYJUPIB&amp;VAR:QUERY=RkZfTkVUX0RFQlQoQU5OLDIwMTMp&amp;WINDOW=FIRST_POPUP&amp;HEIGHT=450&amp;WIDTH=450&amp;START_MAXIMIZED=","FALSE&amp;VAR:CALENDAR=FIVEDAY&amp;VAR:SYMBOL=711131&amp;VAR:INDEX=0"}</definedName>
    <definedName name="_488__FDSAUDITLINK__" hidden="1">{"fdsup://directions/FAT Viewer?action=UPDATE&amp;creator=factset&amp;DYN_ARGS=TRUE&amp;DOC_NAME=FAT:FQL_AUDITING_CLIENT_TEMPLATE.FAT&amp;display_string=Audit&amp;VAR:KEY=DGBKHEPKLE&amp;VAR:QUERY=RkZfTkVUX0RFQlQoQU5OLDIwMTIp&amp;WINDOW=FIRST_POPUP&amp;HEIGHT=450&amp;WIDTH=450&amp;START_MAXIMIZED=","FALSE&amp;VAR:CALENDAR=FIVEDAY&amp;VAR:SYMBOL=711131&amp;VAR:INDEX=0"}</definedName>
    <definedName name="_489__FDSAUDITLINK__" hidden="1">{"fdsup://directions/FAT Viewer?action=UPDATE&amp;creator=factset&amp;DYN_ARGS=TRUE&amp;DOC_NAME=FAT:FQL_AUDITING_CLIENT_TEMPLATE.FAT&amp;display_string=Audit&amp;VAR:KEY=SVAFCFSBOX&amp;VAR:QUERY=RkZfTkVUX0RFQlQoQU5OLDIwMTEp&amp;WINDOW=FIRST_POPUP&amp;HEIGHT=450&amp;WIDTH=450&amp;START_MAXIMIZED=","FALSE&amp;VAR:CALENDAR=FIVEDAY&amp;VAR:SYMBOL=711131&amp;VAR:INDEX=0"}</definedName>
    <definedName name="_49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52"}</definedName>
    <definedName name="_490__FDSAUDITLINK__" hidden="1">{"fdsup://directions/FAT Viewer?action=UPDATE&amp;creator=factset&amp;DYN_ARGS=TRUE&amp;DOC_NAME=FAT:FQL_AUDITING_CLIENT_TEMPLATE.FAT&amp;display_string=Audit&amp;VAR:KEY=BOXOTWTSRS&amp;VAR:QUERY=RkZfTkVUX0RFQlQoQU5OLDIwMTAp&amp;WINDOW=FIRST_POPUP&amp;HEIGHT=450&amp;WIDTH=450&amp;START_MAXIMIZED=","FALSE&amp;VAR:CALENDAR=FIVEDAY&amp;VAR:SYMBOL=711131&amp;VAR:INDEX=0"}</definedName>
    <definedName name="_491__FDSAUDITLINK__" hidden="1">{"fdsup://directions/FAT Viewer?action=UPDATE&amp;creator=factset&amp;DYN_ARGS=TRUE&amp;DOC_NAME=FAT:FQL_AUDITING_CLIENT_TEMPLATE.FAT&amp;display_string=Audit&amp;VAR:KEY=YLGRCLIZYL&amp;VAR:QUERY=RkZfTkVUX0RFQlQoQU5OLDIwMDkp&amp;WINDOW=FIRST_POPUP&amp;HEIGHT=450&amp;WIDTH=450&amp;START_MAXIMIZED=","FALSE&amp;VAR:CALENDAR=FIVEDAY&amp;VAR:SYMBOL=711131&amp;VAR:INDEX=0"}</definedName>
    <definedName name="_492__FDSAUDITLINK__" hidden="1">{"fdsup://directions/FAT Viewer?action=UPDATE&amp;creator=factset&amp;DYN_ARGS=TRUE&amp;DOC_NAME=FAT:FQL_AUDITING_CLIENT_TEMPLATE.FAT&amp;display_string=Audit&amp;VAR:KEY=VUVEFMJIJO&amp;VAR:QUERY=RkZfTkVUX0RFQlQoQU5OLDIwMDgp&amp;WINDOW=FIRST_POPUP&amp;HEIGHT=450&amp;WIDTH=450&amp;START_MAXIMIZED=","FALSE&amp;VAR:CALENDAR=FIVEDAY&amp;VAR:SYMBOL=711131&amp;VAR:INDEX=0"}</definedName>
    <definedName name="_493__FDSAUDITLINK__" hidden="1">{"fdsup://directions/FAT Viewer?action=UPDATE&amp;creator=factset&amp;DYN_ARGS=TRUE&amp;DOC_NAME=FAT:FQL_AUDITING_CLIENT_TEMPLATE.FAT&amp;display_string=Audit&amp;VAR:KEY=GJEFMJCZGT&amp;VAR:QUERY=RkZfTkVUX0RFQlQoQU5OLDIwMTMp&amp;WINDOW=FIRST_POPUP&amp;HEIGHT=450&amp;WIDTH=450&amp;START_MAXIMIZED=","FALSE&amp;VAR:CALENDAR=FIVEDAY&amp;VAR:SYMBOL=B044JP&amp;VAR:INDEX=0"}</definedName>
    <definedName name="_494__FDSAUDITLINK__" hidden="1">{"fdsup://directions/FAT Viewer?action=UPDATE&amp;creator=factset&amp;DYN_ARGS=TRUE&amp;DOC_NAME=FAT:FQL_AUDITING_CLIENT_TEMPLATE.FAT&amp;display_string=Audit&amp;VAR:KEY=XSTSDGXQFC&amp;VAR:QUERY=RkZfTkVUX0RFQlQoQU5OLDIwMTIp&amp;WINDOW=FIRST_POPUP&amp;HEIGHT=450&amp;WIDTH=450&amp;START_MAXIMIZED=","FALSE&amp;VAR:CALENDAR=FIVEDAY&amp;VAR:SYMBOL=B044JP&amp;VAR:INDEX=0"}</definedName>
    <definedName name="_495__FDSAUDITLINK__" hidden="1">{"fdsup://directions/FAT Viewer?action=UPDATE&amp;creator=factset&amp;DYN_ARGS=TRUE&amp;DOC_NAME=FAT:FQL_AUDITING_CLIENT_TEMPLATE.FAT&amp;display_string=Audit&amp;VAR:KEY=ABAVWPQFGZ&amp;VAR:QUERY=RkZfTkVUX0RFQlQoQU5OLDIwMTEp&amp;WINDOW=FIRST_POPUP&amp;HEIGHT=450&amp;WIDTH=450&amp;START_MAXIMIZED=","FALSE&amp;VAR:CALENDAR=FIVEDAY&amp;VAR:SYMBOL=B044JP&amp;VAR:INDEX=0"}</definedName>
    <definedName name="_496__FDSAUDITLINK__" hidden="1">{"fdsup://directions/FAT Viewer?action=UPDATE&amp;creator=factset&amp;DYN_ARGS=TRUE&amp;DOC_NAME=FAT:FQL_AUDITING_CLIENT_TEMPLATE.FAT&amp;display_string=Audit&amp;VAR:KEY=NEJAZUJIVA&amp;VAR:QUERY=RkZfTkVUX0RFQlQoQU5OLDIwMTAp&amp;WINDOW=FIRST_POPUP&amp;HEIGHT=450&amp;WIDTH=450&amp;START_MAXIMIZED=","FALSE&amp;VAR:CALENDAR=FIVEDAY&amp;VAR:SYMBOL=B044JP&amp;VAR:INDEX=0"}</definedName>
    <definedName name="_497__FDSAUDITLINK__" hidden="1">{"fdsup://directions/FAT Viewer?action=UPDATE&amp;creator=factset&amp;DYN_ARGS=TRUE&amp;DOC_NAME=FAT:FQL_AUDITING_CLIENT_TEMPLATE.FAT&amp;display_string=Audit&amp;VAR:KEY=KRSPILYXQJ&amp;VAR:QUERY=RkZfTkVUX0RFQlQoQU5OLDIwMDkp&amp;WINDOW=FIRST_POPUP&amp;HEIGHT=450&amp;WIDTH=450&amp;START_MAXIMIZED=","FALSE&amp;VAR:CALENDAR=FIVEDAY&amp;VAR:SYMBOL=B044JP&amp;VAR:INDEX=0"}</definedName>
    <definedName name="_498__FDSAUDITLINK__" hidden="1">{"fdsup://directions/FAT Viewer?action=UPDATE&amp;creator=factset&amp;DYN_ARGS=TRUE&amp;DOC_NAME=FAT:FQL_AUDITING_CLIENT_TEMPLATE.FAT&amp;display_string=Audit&amp;VAR:KEY=HWNIPAFWNA&amp;VAR:QUERY=RkZfTkVUX0RFQlQoQU5OLDIwMDgp&amp;WINDOW=FIRST_POPUP&amp;HEIGHT=450&amp;WIDTH=450&amp;START_MAXIMIZED=","FALSE&amp;VAR:CALENDAR=FIVEDAY&amp;VAR:SYMBOL=B044JP&amp;VAR:INDEX=0"}</definedName>
    <definedName name="_499__FDSAUDITLINK__" hidden="1">{"fdsup://directions/FAT Viewer?action=UPDATE&amp;creator=factset&amp;DYN_ARGS=TRUE&amp;DOC_NAME=FAT:FQL_AUDITING_CLIENT_TEMPLATE.FAT&amp;display_string=Audit&amp;VAR:KEY=OPKNETQHQZ&amp;VAR:QUERY=RkZfTkVUX0RFQlQoQU5OLDIwMTMp&amp;WINDOW=FIRST_POPUP&amp;HEIGHT=450&amp;WIDTH=450&amp;START_MAXIMIZED=","FALSE&amp;VAR:CALENDAR=FIVEDAY&amp;VAR:SYMBOL=18975410&amp;VAR:INDEX=0"}</definedName>
    <definedName name="_5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96"}</definedName>
    <definedName name="_50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51"}</definedName>
    <definedName name="_500__FDSAUDITLINK__" hidden="1">{"fdsup://directions/FAT Viewer?action=UPDATE&amp;creator=factset&amp;DYN_ARGS=TRUE&amp;DOC_NAME=FAT:FQL_AUDITING_CLIENT_TEMPLATE.FAT&amp;display_string=Audit&amp;VAR:KEY=ZYZETYBWVE&amp;VAR:QUERY=RkZfTkVUX0RFQlQoQU5OLDIwMTIp&amp;WINDOW=FIRST_POPUP&amp;HEIGHT=450&amp;WIDTH=450&amp;START_MAXIMIZED=","FALSE&amp;VAR:CALENDAR=FIVEDAY&amp;VAR:SYMBOL=18975410&amp;VAR:INDEX=0"}</definedName>
    <definedName name="_501__FDSAUDITLINK__" hidden="1">{"fdsup://directions/FAT Viewer?action=UPDATE&amp;creator=factset&amp;DYN_ARGS=TRUE&amp;DOC_NAME=FAT:FQL_AUDITING_CLIENT_TEMPLATE.FAT&amp;display_string=Audit&amp;VAR:KEY=EFQJGVARSR&amp;VAR:QUERY=RkZfTkVUX0RFQlQoQU5OLDIwMTEp&amp;WINDOW=FIRST_POPUP&amp;HEIGHT=450&amp;WIDTH=450&amp;START_MAXIMIZED=","FALSE&amp;VAR:CALENDAR=FIVEDAY&amp;VAR:SYMBOL=18975410&amp;VAR:INDEX=0"}</definedName>
    <definedName name="_502__FDSAUDITLINK__" hidden="1">{"fdsup://directions/FAT Viewer?action=UPDATE&amp;creator=factset&amp;DYN_ARGS=TRUE&amp;DOC_NAME=FAT:FQL_AUDITING_CLIENT_TEMPLATE.FAT&amp;display_string=Audit&amp;VAR:KEY=VGZCNUDYFC&amp;VAR:QUERY=RkZfTkVUX0RFQlQoQU5OLDIwMTAp&amp;WINDOW=FIRST_POPUP&amp;HEIGHT=450&amp;WIDTH=450&amp;START_MAXIMIZED=","FALSE&amp;VAR:CALENDAR=FIVEDAY&amp;VAR:SYMBOL=18975410&amp;VAR:INDEX=0"}</definedName>
    <definedName name="_503__FDSAUDITLINK__" hidden="1">{"fdsup://directions/FAT Viewer?action=UPDATE&amp;creator=factset&amp;DYN_ARGS=TRUE&amp;DOC_NAME=FAT:FQL_AUDITING_CLIENT_TEMPLATE.FAT&amp;display_string=Audit&amp;VAR:KEY=MBEXOFAZAV&amp;VAR:QUERY=RkZfTkVUX0RFQlQoQU5OLDIwMDkp&amp;WINDOW=FIRST_POPUP&amp;HEIGHT=450&amp;WIDTH=450&amp;START_MAXIMIZED=","FALSE&amp;VAR:CALENDAR=FIVEDAY&amp;VAR:SYMBOL=18975410&amp;VAR:INDEX=0"}</definedName>
    <definedName name="_504__FDSAUDITLINK__" hidden="1">{"fdsup://directions/FAT Viewer?action=UPDATE&amp;creator=factset&amp;DYN_ARGS=TRUE&amp;DOC_NAME=FAT:FQL_AUDITING_CLIENT_TEMPLATE.FAT&amp;display_string=Audit&amp;VAR:KEY=BMRSNOVCLK&amp;VAR:QUERY=RkZfTkVUX0RFQlQoQU5OLDIwMDgp&amp;WINDOW=FIRST_POPUP&amp;HEIGHT=450&amp;WIDTH=450&amp;START_MAXIMIZED=","FALSE&amp;VAR:CALENDAR=FIVEDAY&amp;VAR:SYMBOL=18975410&amp;VAR:INDEX=0"}</definedName>
    <definedName name="_505__FDSAUDITLINK__" hidden="1">{"fdsup://directions/FAT Viewer?action=UPDATE&amp;creator=factset&amp;DYN_ARGS=TRUE&amp;DOC_NAME=FAT:FQL_AUDITING_CLIENT_TEMPLATE.FAT&amp;display_string=Audit&amp;VAR:KEY=IFQNEVKPMD&amp;VAR:QUERY=RkZfTkVUX0RFQlQoQU5OLDIwMTMp&amp;WINDOW=FIRST_POPUP&amp;HEIGHT=450&amp;WIDTH=450&amp;START_MAXIMIZED=","FALSE&amp;VAR:CALENDAR=FIVEDAY&amp;VAR:SYMBOL=75121210&amp;VAR:INDEX=0"}</definedName>
    <definedName name="_506__FDSAUDITLINK__" hidden="1">{"fdsup://directions/FAT Viewer?action=UPDATE&amp;creator=factset&amp;DYN_ARGS=TRUE&amp;DOC_NAME=FAT:FQL_AUDITING_CLIENT_TEMPLATE.FAT&amp;display_string=Audit&amp;VAR:KEY=XUVYNMNGPS&amp;VAR:QUERY=RkZfTkVUX0RFQlQoQU5OLDIwMTIp&amp;WINDOW=FIRST_POPUP&amp;HEIGHT=450&amp;WIDTH=450&amp;START_MAXIMIZED=","FALSE&amp;VAR:CALENDAR=FIVEDAY&amp;VAR:SYMBOL=75121210&amp;VAR:INDEX=0"}</definedName>
    <definedName name="_507__FDSAUDITLINK__" hidden="1">{"fdsup://directions/FAT Viewer?action=UPDATE&amp;creator=factset&amp;DYN_ARGS=TRUE&amp;DOC_NAME=FAT:FQL_AUDITING_CLIENT_TEMPLATE.FAT&amp;display_string=Audit&amp;VAR:KEY=IDSRGTYFWV&amp;VAR:QUERY=RkZfTkVUX0RFQlQoQU5OLDIwMTEp&amp;WINDOW=FIRST_POPUP&amp;HEIGHT=450&amp;WIDTH=450&amp;START_MAXIMIZED=","FALSE&amp;VAR:CALENDAR=FIVEDAY&amp;VAR:SYMBOL=75121210&amp;VAR:INDEX=0"}</definedName>
    <definedName name="_508__FDSAUDITLINK__" hidden="1">{"fdsup://directions/FAT Viewer?action=UPDATE&amp;creator=factset&amp;DYN_ARGS=TRUE&amp;DOC_NAME=FAT:FQL_AUDITING_CLIENT_TEMPLATE.FAT&amp;display_string=Audit&amp;VAR:KEY=HGPERYFYFC&amp;VAR:QUERY=RkZfTkVUX0RFQlQoQU5OLDIwMTAp&amp;WINDOW=FIRST_POPUP&amp;HEIGHT=450&amp;WIDTH=450&amp;START_MAXIMIZED=","FALSE&amp;VAR:CALENDAR=FIVEDAY&amp;VAR:SYMBOL=75121210&amp;VAR:INDEX=0"}</definedName>
    <definedName name="_509__FDSAUDITLINK__" hidden="1">{"fdsup://directions/FAT Viewer?action=UPDATE&amp;creator=factset&amp;DYN_ARGS=TRUE&amp;DOC_NAME=FAT:FQL_AUDITING_CLIENT_TEMPLATE.FAT&amp;display_string=Audit&amp;VAR:KEY=URGZWNEXWL&amp;VAR:QUERY=RkZfTkVUX0RFQlQoQU5OLDIwMDkp&amp;WINDOW=FIRST_POPUP&amp;HEIGHT=450&amp;WIDTH=450&amp;START_MAXIMIZED=","FALSE&amp;VAR:CALENDAR=FIVEDAY&amp;VAR:SYMBOL=75121210&amp;VAR:INDEX=0"}</definedName>
    <definedName name="_51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50"}</definedName>
    <definedName name="_510__FDSAUDITLINK__" hidden="1">{"fdsup://directions/FAT Viewer?action=UPDATE&amp;creator=factset&amp;DYN_ARGS=TRUE&amp;DOC_NAME=FAT:FQL_AUDITING_CLIENT_TEMPLATE.FAT&amp;display_string=Audit&amp;VAR:KEY=VUHSZONIFK&amp;VAR:QUERY=RkZfTkVUX0RFQlQoQU5OLDIwMDgp&amp;WINDOW=FIRST_POPUP&amp;HEIGHT=450&amp;WIDTH=450&amp;START_MAXIMIZED=","FALSE&amp;VAR:CALENDAR=FIVEDAY&amp;VAR:SYMBOL=75121210&amp;VAR:INDEX=0"}</definedName>
    <definedName name="_511__FDSAUDITLINK__" hidden="1">{"fdsup://directions/FAT Viewer?action=UPDATE&amp;creator=factset&amp;DYN_ARGS=TRUE&amp;DOC_NAME=FAT:FQL_AUDITING_CLIENT_TEMPLATE.FAT&amp;display_string=Audit&amp;VAR:KEY=QNKJIXWNYD&amp;VAR:QUERY=RkZfTkVUX0RFQlQoQU5OLDIwMTMp&amp;WINDOW=FIRST_POPUP&amp;HEIGHT=450&amp;WIDTH=450&amp;START_MAXIMIZED=","FALSE&amp;VAR:CALENDAR=FIVEDAY&amp;VAR:SYMBOL=464373&amp;VAR:INDEX=0"}</definedName>
    <definedName name="_512__FDSAUDITLINK__" hidden="1">{"fdsup://directions/FAT Viewer?action=UPDATE&amp;creator=factset&amp;DYN_ARGS=TRUE&amp;DOC_NAME=FAT:FQL_AUDITING_CLIENT_TEMPLATE.FAT&amp;display_string=Audit&amp;VAR:KEY=JKDKXSXKLG&amp;VAR:QUERY=RkZfTkVUX0RFQlQoQU5OLDIwMTIp&amp;WINDOW=FIRST_POPUP&amp;HEIGHT=450&amp;WIDTH=450&amp;START_MAXIMIZED=","FALSE&amp;VAR:CALENDAR=FIVEDAY&amp;VAR:SYMBOL=464373&amp;VAR:INDEX=0"}</definedName>
    <definedName name="_513__FDSAUDITLINK__" hidden="1">{"fdsup://directions/FAT Viewer?action=UPDATE&amp;creator=factset&amp;DYN_ARGS=TRUE&amp;DOC_NAME=FAT:FQL_AUDITING_CLIENT_TEMPLATE.FAT&amp;display_string=Audit&amp;VAR:KEY=ETWRSVQNSV&amp;VAR:QUERY=RkZfTkVUX0RFQlQoQU5OLDIwMTEp&amp;WINDOW=FIRST_POPUP&amp;HEIGHT=450&amp;WIDTH=450&amp;START_MAXIMIZED=","FALSE&amp;VAR:CALENDAR=FIVEDAY&amp;VAR:SYMBOL=464373&amp;VAR:INDEX=0"}</definedName>
    <definedName name="_514__FDSAUDITLINK__" hidden="1">{"fdsup://directions/FAT Viewer?action=UPDATE&amp;creator=factset&amp;DYN_ARGS=TRUE&amp;DOC_NAME=FAT:FQL_AUDITING_CLIENT_TEMPLATE.FAT&amp;display_string=Audit&amp;VAR:KEY=JSBONUHAJY&amp;VAR:QUERY=RkZfTkVUX0RFQlQoQU5OLDIwMTAp&amp;WINDOW=FIRST_POPUP&amp;HEIGHT=450&amp;WIDTH=450&amp;START_MAXIMIZED=","FALSE&amp;VAR:CALENDAR=FIVEDAY&amp;VAR:SYMBOL=464373&amp;VAR:INDEX=0"}</definedName>
    <definedName name="_515__FDSAUDITLINK__" hidden="1">{"fdsup://directions/FAT Viewer?action=UPDATE&amp;creator=factset&amp;DYN_ARGS=TRUE&amp;DOC_NAME=FAT:FQL_AUDITING_CLIENT_TEMPLATE.FAT&amp;display_string=Audit&amp;VAR:KEY=WLOFSRWDIP&amp;VAR:QUERY=RkZfTkVUX0RFQlQoQU5OLDIwMDkp&amp;WINDOW=FIRST_POPUP&amp;HEIGHT=450&amp;WIDTH=450&amp;START_MAXIMIZED=","FALSE&amp;VAR:CALENDAR=FIVEDAY&amp;VAR:SYMBOL=464373&amp;VAR:INDEX=0"}</definedName>
    <definedName name="_516__FDSAUDITLINK__" hidden="1">{"fdsup://directions/FAT Viewer?action=UPDATE&amp;creator=factset&amp;DYN_ARGS=TRUE&amp;DOC_NAME=FAT:FQL_AUDITING_CLIENT_TEMPLATE.FAT&amp;display_string=Audit&amp;VAR:KEY=XSROVILOZS&amp;VAR:QUERY=RkZfTkVUX0RFQlQoQU5OLDIwMDgp&amp;WINDOW=FIRST_POPUP&amp;HEIGHT=450&amp;WIDTH=450&amp;START_MAXIMIZED=","FALSE&amp;VAR:CALENDAR=FIVEDAY&amp;VAR:SYMBOL=464373&amp;VAR:INDEX=0"}</definedName>
    <definedName name="_517__FDSAUDITLINK__" hidden="1">{"fdsup://directions/FAT Viewer?action=UPDATE&amp;creator=factset&amp;DYN_ARGS=TRUE&amp;DOC_NAME=FAT:FQL_AUDITING_CLIENT_TEMPLATE.FAT&amp;display_string=Audit&amp;VAR:KEY=YXABQLSNKP&amp;VAR:QUERY=RkZfTkVUX0RFQlQoQU5OLDIwMTMp&amp;WINDOW=FIRST_POPUP&amp;HEIGHT=450&amp;WIDTH=450&amp;START_MAXIMIZED=","FALSE&amp;VAR:CALENDAR=FIVEDAY&amp;VAR:SYMBOL=317430&amp;VAR:INDEX=0"}</definedName>
    <definedName name="_518__FDSAUDITLINK__" hidden="1">{"fdsup://directions/FAT Viewer?action=UPDATE&amp;creator=factset&amp;DYN_ARGS=TRUE&amp;DOC_NAME=FAT:FQL_AUDITING_CLIENT_TEMPLATE.FAT&amp;display_string=Audit&amp;VAR:KEY=LGNGFUXKBU&amp;VAR:QUERY=RkZfTkVUX0RFQlQoQU5OLDIwMTIp&amp;WINDOW=FIRST_POPUP&amp;HEIGHT=450&amp;WIDTH=450&amp;START_MAXIMIZED=","FALSE&amp;VAR:CALENDAR=FIVEDAY&amp;VAR:SYMBOL=317430&amp;VAR:INDEX=0"}</definedName>
    <definedName name="_519__FDSAUDITLINK__" hidden="1">{"fdsup://directions/FAT Viewer?action=UPDATE&amp;creator=factset&amp;DYN_ARGS=TRUE&amp;DOC_NAME=FAT:FQL_AUDITING_CLIENT_TEMPLATE.FAT&amp;display_string=Audit&amp;VAR:KEY=YPSNQLULEF&amp;VAR:QUERY=RkZfTkVUX0RFQlQoQU5OLDIwMTEp&amp;WINDOW=FIRST_POPUP&amp;HEIGHT=450&amp;WIDTH=450&amp;START_MAXIMIZED=","FALSE&amp;VAR:CALENDAR=FIVEDAY&amp;VAR:SYMBOL=317430&amp;VAR:INDEX=0"}</definedName>
    <definedName name="_52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49"}</definedName>
    <definedName name="_520__FDSAUDITLINK__" hidden="1">{"fdsup://directions/FAT Viewer?action=UPDATE&amp;creator=factset&amp;DYN_ARGS=TRUE&amp;DOC_NAME=FAT:FQL_AUDITING_CLIENT_TEMPLATE.FAT&amp;display_string=Audit&amp;VAR:KEY=VADKBMXELC&amp;VAR:QUERY=RkZfTkVUX0RFQlQoQU5OLDIwMTAp&amp;WINDOW=FIRST_POPUP&amp;HEIGHT=450&amp;WIDTH=450&amp;START_MAXIMIZED=","FALSE&amp;VAR:CALENDAR=FIVEDAY&amp;VAR:SYMBOL=317430&amp;VAR:INDEX=0"}</definedName>
    <definedName name="_521__FDSAUDITLINK__" hidden="1">{"fdsup://directions/FAT Viewer?action=UPDATE&amp;creator=factset&amp;DYN_ARGS=TRUE&amp;DOC_NAME=FAT:FQL_AUDITING_CLIENT_TEMPLATE.FAT&amp;display_string=Audit&amp;VAR:KEY=GPUFEVQJMB&amp;VAR:QUERY=RkZfTkVUX0RFQlQoQU5OLDIwMDkp&amp;WINDOW=FIRST_POPUP&amp;HEIGHT=450&amp;WIDTH=450&amp;START_MAXIMIZED=","FALSE&amp;VAR:CALENDAR=FIVEDAY&amp;VAR:SYMBOL=317430&amp;VAR:INDEX=0"}</definedName>
    <definedName name="_522__FDSAUDITLINK__" hidden="1">{"fdsup://directions/FAT Viewer?action=UPDATE&amp;creator=factset&amp;DYN_ARGS=TRUE&amp;DOC_NAME=FAT:FQL_AUDITING_CLIENT_TEMPLATE.FAT&amp;display_string=Audit&amp;VAR:KEY=HUXCBUPUXQ&amp;VAR:QUERY=RkZfTkVUX0RFQlQoQU5OLDIwMDgp&amp;WINDOW=FIRST_POPUP&amp;HEIGHT=450&amp;WIDTH=450&amp;START_MAXIMIZED=","FALSE&amp;VAR:CALENDAR=FIVEDAY&amp;VAR:SYMBOL=317430&amp;VAR:INDEX=0"}</definedName>
    <definedName name="_523__FDSAUDITLINK__" hidden="1">{"fdsup://directions/FAT Viewer?action=UPDATE&amp;creator=factset&amp;DYN_ARGS=TRUE&amp;DOC_NAME=FAT:FQL_AUDITING_CLIENT_TEMPLATE.FAT&amp;display_string=Audit&amp;VAR:KEY=EVITKBQVCD&amp;VAR:QUERY=RkZfTkVUX0RFQlQoQU5OLDIwMTMp&amp;WINDOW=FIRST_POPUP&amp;HEIGHT=450&amp;WIDTH=450&amp;START_MAXIMIZED=","FALSE&amp;VAR:CALENDAR=FIVEDAY&amp;VAR:SYMBOL=406141&amp;VAR:INDEX=0"}</definedName>
    <definedName name="_524__FDSAUDITLINK__" hidden="1">{"fdsup://directions/FAT Viewer?action=UPDATE&amp;creator=factset&amp;DYN_ARGS=TRUE&amp;DOC_NAME=FAT:FQL_AUDITING_CLIENT_TEMPLATE.FAT&amp;display_string=Audit&amp;VAR:KEY=FOLSTYNKHO&amp;VAR:QUERY=RkZfTkVUX0RFQlQoQU5OLDIwMTIp&amp;WINDOW=FIRST_POPUP&amp;HEIGHT=450&amp;WIDTH=450&amp;START_MAXIMIZED=","FALSE&amp;VAR:CALENDAR=FIVEDAY&amp;VAR:SYMBOL=406141&amp;VAR:INDEX=0"}</definedName>
    <definedName name="_525__FDSAUDITLINK__" hidden="1">{"fdsup://directions/FAT Viewer?action=UPDATE&amp;creator=factset&amp;DYN_ARGS=TRUE&amp;DOC_NAME=FAT:FQL_AUDITING_CLIENT_TEMPLATE.FAT&amp;display_string=Audit&amp;VAR:KEY=IZIRQNMRYB&amp;VAR:QUERY=RkZfTkVUX0RFQlQoQU5OLDIwMTEp&amp;WINDOW=FIRST_POPUP&amp;HEIGHT=450&amp;WIDTH=450&amp;START_MAXIMIZED=","FALSE&amp;VAR:CALENDAR=FIVEDAY&amp;VAR:SYMBOL=406141&amp;VAR:INDEX=0"}</definedName>
    <definedName name="_526__FDSAUDITLINK__" hidden="1">{"fdsup://directions/FAT Viewer?action=UPDATE&amp;creator=factset&amp;DYN_ARGS=TRUE&amp;DOC_NAME=FAT:FQL_AUDITING_CLIENT_TEMPLATE.FAT&amp;display_string=Audit&amp;VAR:KEY=NOZCFQNADC&amp;VAR:QUERY=RkZfTkVUX0RFQlQoQU5OLDIwMTAp&amp;WINDOW=FIRST_POPUP&amp;HEIGHT=450&amp;WIDTH=450&amp;START_MAXIMIZED=","FALSE&amp;VAR:CALENDAR=FIVEDAY&amp;VAR:SYMBOL=406141&amp;VAR:INDEX=0"}</definedName>
    <definedName name="_527__FDSAUDITLINK__" hidden="1">{"fdsup://directions/FAT Viewer?action=UPDATE&amp;creator=factset&amp;DYN_ARGS=TRUE&amp;DOC_NAME=FAT:FQL_AUDITING_CLIENT_TEMPLATE.FAT&amp;display_string=Audit&amp;VAR:KEY=WZQBWLWNUH&amp;VAR:QUERY=RkZfTkVUX0RFQlQoQU5OLDIwMDkp&amp;WINDOW=FIRST_POPUP&amp;HEIGHT=450&amp;WIDTH=450&amp;START_MAXIMIZED=","FALSE&amp;VAR:CALENDAR=FIVEDAY&amp;VAR:SYMBOL=406141&amp;VAR:INDEX=0"}</definedName>
    <definedName name="_528__FDSAUDITLINK__" hidden="1">{"fdsup://directions/FAT Viewer?action=UPDATE&amp;creator=factset&amp;DYN_ARGS=TRUE&amp;DOC_NAME=FAT:FQL_AUDITING_CLIENT_TEMPLATE.FAT&amp;display_string=Audit&amp;VAR:KEY=VCZGZIHEBA&amp;VAR:QUERY=RkZfTkVUX0RFQlQoQU5OLDIwMDgp&amp;WINDOW=FIRST_POPUP&amp;HEIGHT=450&amp;WIDTH=450&amp;START_MAXIMIZED=","FALSE&amp;VAR:CALENDAR=FIVEDAY&amp;VAR:SYMBOL=406141&amp;VAR:INDEX=0"}</definedName>
    <definedName name="_529__FDSAUDITLINK__" hidden="1">{"fdsup://directions/FAT Viewer?action=UPDATE&amp;creator=factset&amp;DYN_ARGS=TRUE&amp;DOC_NAME=FAT:FQL_AUDITING_CLIENT_TEMPLATE.FAT&amp;display_string=Audit&amp;VAR:KEY=KBYZYZKPYV&amp;VAR:QUERY=RkZfTkVUX0RFQlQoQU5OLDIwMTMp&amp;WINDOW=FIRST_POPUP&amp;HEIGHT=450&amp;WIDTH=450&amp;START_MAXIMIZED=","FALSE&amp;VAR:CALENDAR=FIVEDAY&amp;VAR:SYMBOL=718472&amp;VAR:INDEX=0"}</definedName>
    <definedName name="_53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48"}</definedName>
    <definedName name="_530__FDSAUDITLINK__" hidden="1">{"fdsup://directions/FAT Viewer?action=UPDATE&amp;creator=factset&amp;DYN_ARGS=TRUE&amp;DOC_NAME=FAT:FQL_AUDITING_CLIENT_TEMPLATE.FAT&amp;display_string=Audit&amp;VAR:KEY=BUXANWVWBA&amp;VAR:QUERY=RkZfTkVUX0RFQlQoQU5OLDIwMTIp&amp;WINDOW=FIRST_POPUP&amp;HEIGHT=450&amp;WIDTH=450&amp;START_MAXIMIZED=","FALSE&amp;VAR:CALENDAR=FIVEDAY&amp;VAR:SYMBOL=718472&amp;VAR:INDEX=0"}</definedName>
    <definedName name="_531__FDSAUDITLINK__" hidden="1">{"fdsup://directions/FAT Viewer?action=UPDATE&amp;creator=factset&amp;DYN_ARGS=TRUE&amp;DOC_NAME=FAT:FQL_AUDITING_CLIENT_TEMPLATE.FAT&amp;display_string=Audit&amp;VAR:KEY=WBKBSRODYT&amp;VAR:QUERY=RkZfTkVUX0RFQlQoQU5OLDIwMTEp&amp;WINDOW=FIRST_POPUP&amp;HEIGHT=450&amp;WIDTH=450&amp;START_MAXIMIZED=","FALSE&amp;VAR:CALENDAR=FIVEDAY&amp;VAR:SYMBOL=718472&amp;VAR:INDEX=0"}</definedName>
    <definedName name="_532__FDSAUDITLINK__" hidden="1">{"fdsup://directions/FAT Viewer?action=UPDATE&amp;creator=factset&amp;DYN_ARGS=TRUE&amp;DOC_NAME=FAT:FQL_AUDITING_CLIENT_TEMPLATE.FAT&amp;display_string=Audit&amp;VAR:KEY=BYDKDYHUJQ&amp;VAR:QUERY=RkZfTkVUX0RFQlQoQU5OLDIwMTAp&amp;WINDOW=FIRST_POPUP&amp;HEIGHT=450&amp;WIDTH=450&amp;START_MAXIMIZED=","FALSE&amp;VAR:CALENDAR=FIVEDAY&amp;VAR:SYMBOL=718472&amp;VAR:INDEX=0"}</definedName>
    <definedName name="_533__FDSAUDITLINK__" hidden="1">{"fdsup://directions/FAT Viewer?action=UPDATE&amp;creator=factset&amp;DYN_ARGS=TRUE&amp;DOC_NAME=FAT:FQL_AUDITING_CLIENT_TEMPLATE.FAT&amp;display_string=Audit&amp;VAR:KEY=APUNAVEFSZ&amp;VAR:QUERY=RkZfTkVUX0RFQlQoQU5OLDIwMDkp&amp;WINDOW=FIRST_POPUP&amp;HEIGHT=450&amp;WIDTH=450&amp;START_MAXIMIZED=","FALSE&amp;VAR:CALENDAR=FIVEDAY&amp;VAR:SYMBOL=718472&amp;VAR:INDEX=0"}</definedName>
    <definedName name="_534__FDSAUDITLINK__" hidden="1">{"fdsup://directions/FAT Viewer?action=UPDATE&amp;creator=factset&amp;DYN_ARGS=TRUE&amp;DOC_NAME=FAT:FQL_AUDITING_CLIENT_TEMPLATE.FAT&amp;display_string=Audit&amp;VAR:KEY=RKXEVMDOHQ&amp;VAR:QUERY=RkZfTkVUX0RFQlQoQU5OLDIwMDgp&amp;WINDOW=FIRST_POPUP&amp;HEIGHT=450&amp;WIDTH=450&amp;START_MAXIMIZED=","FALSE&amp;VAR:CALENDAR=FIVEDAY&amp;VAR:SYMBOL=718472&amp;VAR:INDEX=0"}</definedName>
    <definedName name="_535__FDSAUDITLINK__" hidden="1">{"fdsup://directions/FAT Viewer?action=UPDATE&amp;creator=factset&amp;DYN_ARGS=TRUE&amp;DOC_NAME=FAT:FQL_AUDITING_CLIENT_TEMPLATE.FAT&amp;display_string=Audit&amp;VAR:KEY=ATAHIRKPQD&amp;VAR:QUERY=RkZfTkVUX0RFQlQoQU5OLDIwMTMp&amp;WINDOW=FIRST_POPUP&amp;HEIGHT=450&amp;WIDTH=450&amp;START_MAXIMIZED=","FALSE&amp;VAR:CALENDAR=FIVEDAY&amp;VAR:SYMBOL=B3DCZF&amp;VAR:INDEX=0"}</definedName>
    <definedName name="_536__FDSAUDITLINK__" hidden="1">{"fdsup://directions/FAT Viewer?action=UPDATE&amp;creator=factset&amp;DYN_ARGS=TRUE&amp;DOC_NAME=FAT:FQL_AUDITING_CLIENT_TEMPLATE.FAT&amp;display_string=Audit&amp;VAR:KEY=LEXCXIDGXE&amp;VAR:QUERY=RkZfTkVUX0RFQlQoQU5OLDIwMTIp&amp;WINDOW=FIRST_POPUP&amp;HEIGHT=450&amp;WIDTH=450&amp;START_MAXIMIZED=","FALSE&amp;VAR:CALENDAR=FIVEDAY&amp;VAR:SYMBOL=B3DCZF&amp;VAR:INDEX=0"}</definedName>
    <definedName name="_537__FDSAUDITLINK__" hidden="1">{"fdsup://directions/FAT Viewer?action=UPDATE&amp;creator=factset&amp;DYN_ARGS=TRUE&amp;DOC_NAME=FAT:FQL_AUDITING_CLIENT_TEMPLATE.FAT&amp;display_string=Audit&amp;VAR:KEY=UJGLAXERKX&amp;VAR:QUERY=RkZfTkVUX0RFQlQoQU5OLDIwMTEp&amp;WINDOW=FIRST_POPUP&amp;HEIGHT=450&amp;WIDTH=450&amp;START_MAXIMIZED=","FALSE&amp;VAR:CALENDAR=FIVEDAY&amp;VAR:SYMBOL=B3DCZF&amp;VAR:INDEX=0"}</definedName>
    <definedName name="_538__FDSAUDITLINK__" hidden="1">{"fdsup://Directions/FactSet Auditing Viewer?action=AUDIT_VALUE&amp;DB=129&amp;ID1=B44XTX&amp;VALUEID=02501&amp;SDATE=2009&amp;PERIODTYPE=ANN_STD&amp;SCFT=3&amp;window=popup_no_bar&amp;width=385&amp;height=120&amp;START_MAXIMIZED=FALSE&amp;creator=factset&amp;display_string=Audit"}</definedName>
    <definedName name="_539__FDSAUDITLINK__" hidden="1">{"fdsup://Directions/FactSet Auditing Viewer?action=AUDIT_VALUE&amp;DB=129&amp;ID1=B44XTX&amp;VALUEID=02501&amp;SDATE=2010&amp;PERIODTYPE=ANN_STD&amp;SCFT=3&amp;window=popup_no_bar&amp;width=385&amp;height=120&amp;START_MAXIMIZED=FALSE&amp;creator=factset&amp;display_string=Audit"}</definedName>
    <definedName name="_54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47"}</definedName>
    <definedName name="_540__FDSAUDITLINK__" hidden="1">{"fdsup://Directions/FactSet Auditing Viewer?action=AUDIT_VALUE&amp;DB=129&amp;ID1=B44XTX&amp;VALUEID=02501&amp;SDATE=2011&amp;PERIODTYPE=ANN_STD&amp;SCFT=3&amp;window=popup_no_bar&amp;width=385&amp;height=120&amp;START_MAXIMIZED=FALSE&amp;creator=factset&amp;display_string=Audit"}</definedName>
    <definedName name="_541__FDSAUDITLINK__" hidden="1">{"fdsup://Directions/FactSet Auditing Viewer?action=AUDIT_VALUE&amp;DB=129&amp;ID1=B44XTX&amp;VALUEID=02201&amp;SDATE=2008&amp;PERIODTYPE=ANN_STD&amp;SCFT=3&amp;window=popup_no_bar&amp;width=385&amp;height=120&amp;START_MAXIMIZED=FALSE&amp;creator=factset&amp;display_string=Audit"}</definedName>
    <definedName name="_542__FDSAUDITLINK__" hidden="1">{"fdsup://Directions/FactSet Auditing Viewer?action=AUDIT_VALUE&amp;DB=129&amp;ID1=B44XTX&amp;VALUEID=02201&amp;SDATE=2009&amp;PERIODTYPE=ANN_STD&amp;SCFT=3&amp;window=popup_no_bar&amp;width=385&amp;height=120&amp;START_MAXIMIZED=FALSE&amp;creator=factset&amp;display_string=Audit"}</definedName>
    <definedName name="_543__FDSAUDITLINK__" hidden="1">{"fdsup://Directions/FactSet Auditing Viewer?action=AUDIT_VALUE&amp;DB=129&amp;ID1=B44XTX&amp;VALUEID=02201&amp;SDATE=2010&amp;PERIODTYPE=ANN_STD&amp;SCFT=3&amp;window=popup_no_bar&amp;width=385&amp;height=120&amp;START_MAXIMIZED=FALSE&amp;creator=factset&amp;display_string=Audit"}</definedName>
    <definedName name="_544__FDSAUDITLINK__" hidden="1">{"fdsup://Directions/FactSet Auditing Viewer?action=AUDIT_VALUE&amp;DB=129&amp;ID1=B44XTX&amp;VALUEID=02201&amp;SDATE=2011&amp;PERIODTYPE=ANN_STD&amp;SCFT=3&amp;window=popup_no_bar&amp;width=385&amp;height=120&amp;START_MAXIMIZED=FALSE&amp;creator=factset&amp;display_string=Audit"}</definedName>
    <definedName name="_545__FDSAUDITLINK__" hidden="1">{"fdsup://directions/FAT Viewer?action=UPDATE&amp;creator=factset&amp;DYN_ARGS=TRUE&amp;DOC_NAME=FAT:FQL_AUDITING_CLIENT_TEMPLATE.FAT&amp;display_string=Audit&amp;VAR:KEY=ANAVCBCPSL&amp;VAR:QUERY=RkZfQVNTRVRTX0NVUlJfT1RIKEFOTiwwLC05LFksUlAsTE9DQUwsTSk=&amp;WINDOW=FIRST_POPUP&amp;HEIGHT=45","0&amp;WIDTH=450&amp;START_MAXIMIZED=FALSE&amp;VAR:CALENDAR=FIVEDAY&amp;VAR:SYMBOL=B44XTX&amp;VAR:INDEX=9"}</definedName>
    <definedName name="_546__FDSAUDITLINK__" hidden="1">{"fdsup://directions/FAT Viewer?action=UPDATE&amp;creator=factset&amp;DYN_ARGS=TRUE&amp;DOC_NAME=FAT:FQL_AUDITING_CLIENT_TEMPLATE.FAT&amp;display_string=Audit&amp;VAR:KEY=ANAVCBCPSL&amp;VAR:QUERY=RkZfQVNTRVRTX0NVUlJfT1RIKEFOTiwwLC05LFksUlAsTE9DQUwsTSk=&amp;WINDOW=FIRST_POPUP&amp;HEIGHT=45","0&amp;WIDTH=450&amp;START_MAXIMIZED=FALSE&amp;VAR:CALENDAR=FIVEDAY&amp;VAR:SYMBOL=B44XTX&amp;VAR:INDEX=8"}</definedName>
    <definedName name="_547__FDSAUDITLINK__" hidden="1">{"fdsup://directions/FAT Viewer?action=UPDATE&amp;creator=factset&amp;DYN_ARGS=TRUE&amp;DOC_NAME=FAT:FQL_AUDITING_CLIENT_TEMPLATE.FAT&amp;display_string=Audit&amp;VAR:KEY=ANAVCBCPSL&amp;VAR:QUERY=RkZfQVNTRVRTX0NVUlJfT1RIKEFOTiwwLC05LFksUlAsTE9DQUwsTSk=&amp;WINDOW=FIRST_POPUP&amp;HEIGHT=45","0&amp;WIDTH=450&amp;START_MAXIMIZED=FALSE&amp;VAR:CALENDAR=FIVEDAY&amp;VAR:SYMBOL=B44XTX&amp;VAR:INDEX=7"}</definedName>
    <definedName name="_548__FDSAUDITLINK__" hidden="1">{"fdsup://directions/FAT Viewer?action=UPDATE&amp;creator=factset&amp;DYN_ARGS=TRUE&amp;DOC_NAME=FAT:FQL_AUDITING_CLIENT_TEMPLATE.FAT&amp;display_string=Audit&amp;VAR:KEY=ANAVCBCPSL&amp;VAR:QUERY=RkZfQVNTRVRTX0NVUlJfT1RIKEFOTiwwLC05LFksUlAsTE9DQUwsTSk=&amp;WINDOW=FIRST_POPUP&amp;HEIGHT=45","0&amp;WIDTH=450&amp;START_MAXIMIZED=FALSE&amp;VAR:CALENDAR=FIVEDAY&amp;VAR:SYMBOL=B44XTX&amp;VAR:INDEX=6"}</definedName>
    <definedName name="_549__FDSAUDITLINK__" hidden="1">{"fdsup://directions/FAT Viewer?action=UPDATE&amp;creator=factset&amp;DYN_ARGS=TRUE&amp;DOC_NAME=FAT:FQL_AUDITING_CLIENT_TEMPLATE.FAT&amp;display_string=Audit&amp;VAR:KEY=ANAVCBCPSL&amp;VAR:QUERY=RkZfQVNTRVRTX0NVUlJfT1RIKEFOTiwwLC05LFksUlAsTE9DQUwsTSk=&amp;WINDOW=FIRST_POPUP&amp;HEIGHT=45","0&amp;WIDTH=450&amp;START_MAXIMIZED=FALSE&amp;VAR:CALENDAR=FIVEDAY&amp;VAR:SYMBOL=B44XTX&amp;VAR:INDEX=5"}</definedName>
    <definedName name="_55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46"}</definedName>
    <definedName name="_550__FDSAUDITLINK__" hidden="1">{"fdsup://directions/FAT Viewer?action=UPDATE&amp;creator=factset&amp;DYN_ARGS=TRUE&amp;DOC_NAME=FAT:FQL_AUDITING_CLIENT_TEMPLATE.FAT&amp;display_string=Audit&amp;VAR:KEY=ANAVCBCPSL&amp;VAR:QUERY=RkZfQVNTRVRTX0NVUlJfT1RIKEFOTiwwLC05LFksUlAsTE9DQUwsTSk=&amp;WINDOW=FIRST_POPUP&amp;HEIGHT=45","0&amp;WIDTH=450&amp;START_MAXIMIZED=FALSE&amp;VAR:CALENDAR=FIVEDAY&amp;VAR:SYMBOL=B44XTX&amp;VAR:INDEX=4"}</definedName>
    <definedName name="_551__FDSAUDITLINK__" hidden="1">{"fdsup://directions/FAT Viewer?action=UPDATE&amp;creator=factset&amp;DYN_ARGS=TRUE&amp;DOC_NAME=FAT:FQL_AUDITING_CLIENT_TEMPLATE.FAT&amp;display_string=Audit&amp;VAR:KEY=ANAVCBCPSL&amp;VAR:QUERY=RkZfQVNTRVRTX0NVUlJfT1RIKEFOTiwwLC05LFksUlAsTE9DQUwsTSk=&amp;WINDOW=FIRST_POPUP&amp;HEIGHT=45","0&amp;WIDTH=450&amp;START_MAXIMIZED=FALSE&amp;VAR:CALENDAR=FIVEDAY&amp;VAR:SYMBOL=B44XTX&amp;VAR:INDEX=3"}</definedName>
    <definedName name="_552__FDSAUDITLINK__" hidden="1">{"fdsup://directions/FAT Viewer?action=UPDATE&amp;creator=factset&amp;DYN_ARGS=TRUE&amp;DOC_NAME=FAT:FQL_AUDITING_CLIENT_TEMPLATE.FAT&amp;display_string=Audit&amp;VAR:KEY=ANAVCBCPSL&amp;VAR:QUERY=RkZfQVNTRVRTX0NVUlJfT1RIKEFOTiwwLC05LFksUlAsTE9DQUwsTSk=&amp;WINDOW=FIRST_POPUP&amp;HEIGHT=45","0&amp;WIDTH=450&amp;START_MAXIMIZED=FALSE&amp;VAR:CALENDAR=FIVEDAY&amp;VAR:SYMBOL=B44XTX&amp;VAR:INDEX=2"}</definedName>
    <definedName name="_553__FDSAUDITLINK__" hidden="1">{"fdsup://directions/FAT Viewer?action=UPDATE&amp;creator=factset&amp;DYN_ARGS=TRUE&amp;DOC_NAME=FAT:FQL_AUDITING_CLIENT_TEMPLATE.FAT&amp;display_string=Audit&amp;VAR:KEY=ANAVCBCPSL&amp;VAR:QUERY=RkZfQVNTRVRTX0NVUlJfT1RIKEFOTiwwLC05LFksUlAsTE9DQUwsTSk=&amp;WINDOW=FIRST_POPUP&amp;HEIGHT=45","0&amp;WIDTH=450&amp;START_MAXIMIZED=FALSE&amp;VAR:CALENDAR=FIVEDAY&amp;VAR:SYMBOL=B44XTX&amp;VAR:INDEX=1"}</definedName>
    <definedName name="_554__FDSAUDITLINK__" hidden="1">{"fdsup://directions/FAT Viewer?action=UPDATE&amp;creator=factset&amp;DYN_ARGS=TRUE&amp;DOC_NAME=FAT:FQL_AUDITING_CLIENT_TEMPLATE.FAT&amp;display_string=Audit&amp;VAR:KEY=ANAVCBCPSL&amp;VAR:QUERY=RkZfQVNTRVRTX0NVUlJfT1RIKEFOTiwwLC05LFksUlAsTE9DQUwsTSk=&amp;WINDOW=FIRST_POPUP&amp;HEIGHT=45","0&amp;WIDTH=450&amp;START_MAXIMIZED=FALSE&amp;VAR:CALENDAR=FIVEDAY&amp;VAR:SYMBOL=B44XTX&amp;VAR:INDEX=0"}</definedName>
    <definedName name="_555__FDSAUDITLINK__" hidden="1">{"fdsup://Directions/FactSet Auditing Viewer?action=AUDIT_VALUE&amp;DB=129&amp;ID1=B44XTX&amp;VALUEID=02100&amp;SDATE=2008&amp;PERIODTYPE=ANN_STD&amp;SCFT=3&amp;window=popup_no_bar&amp;width=385&amp;height=120&amp;START_MAXIMIZED=FALSE&amp;creator=factset&amp;display_string=Audit"}</definedName>
    <definedName name="_556__FDSAUDITLINK__" hidden="1">{"fdsup://Directions/FactSet Auditing Viewer?action=AUDIT_VALUE&amp;DB=129&amp;ID1=B44XTX&amp;VALUEID=02097&amp;SDATE=2008&amp;PERIODTYPE=ANN_STD&amp;SCFT=3&amp;window=popup_no_bar&amp;width=385&amp;height=120&amp;START_MAXIMIZED=FALSE&amp;creator=factset&amp;display_string=Audit"}</definedName>
    <definedName name="_557__FDSAUDITLINK__" hidden="1">{"fdsup://Directions/FactSet Auditing Viewer?action=AUDIT_VALUE&amp;DB=129&amp;ID1=B44XTX&amp;VALUEID=02097&amp;SDATE=2009&amp;PERIODTYPE=ANN_STD&amp;SCFT=3&amp;window=popup_no_bar&amp;width=385&amp;height=120&amp;START_MAXIMIZED=FALSE&amp;creator=factset&amp;display_string=Audit"}</definedName>
    <definedName name="_558__FDSAUDITLINK__" hidden="1">{"fdsup://Directions/FactSet Auditing Viewer?action=AUDIT_VALUE&amp;DB=129&amp;ID1=B44XTX&amp;VALUEID=02097&amp;SDATE=2010&amp;PERIODTYPE=ANN_STD&amp;SCFT=3&amp;window=popup_no_bar&amp;width=385&amp;height=120&amp;START_MAXIMIZED=FALSE&amp;creator=factset&amp;display_string=Audit"}</definedName>
    <definedName name="_559__FDSAUDITLINK__" hidden="1">{"fdsup://Directions/FactSet Auditing Viewer?action=AUDIT_VALUE&amp;DB=129&amp;ID1=B44XTX&amp;VALUEID=02097&amp;SDATE=2011&amp;PERIODTYPE=ANN_STD&amp;SCFT=3&amp;window=popup_no_bar&amp;width=385&amp;height=120&amp;START_MAXIMIZED=FALSE&amp;creator=factset&amp;display_string=Audit"}</definedName>
    <definedName name="_56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45"}</definedName>
    <definedName name="_560__FDSAUDITLINK__" hidden="1">{"fdsup://Directions/FactSet Auditing Viewer?action=AUDIT_VALUE&amp;DB=129&amp;ID1=B44XTX&amp;VALUEID=02098&amp;SDATE=2008&amp;PERIODTYPE=ANN_STD&amp;SCFT=3&amp;window=popup_no_bar&amp;width=385&amp;height=120&amp;START_MAXIMIZED=FALSE&amp;creator=factset&amp;display_string=Audit"}</definedName>
    <definedName name="_561__FDSAUDITLINK__" hidden="1">{"fdsup://Directions/FactSet Auditing Viewer?action=AUDIT_VALUE&amp;DB=129&amp;ID1=B44XTX&amp;VALUEID=02098&amp;SDATE=2009&amp;PERIODTYPE=ANN_STD&amp;SCFT=3&amp;window=popup_no_bar&amp;width=385&amp;height=120&amp;START_MAXIMIZED=FALSE&amp;creator=factset&amp;display_string=Audit"}</definedName>
    <definedName name="_562__FDSAUDITLINK__" hidden="1">{"fdsup://Directions/FactSet Auditing Viewer?action=AUDIT_VALUE&amp;DB=129&amp;ID1=B44XTX&amp;VALUEID=02098&amp;SDATE=2010&amp;PERIODTYPE=ANN_STD&amp;SCFT=3&amp;window=popup_no_bar&amp;width=385&amp;height=120&amp;START_MAXIMIZED=FALSE&amp;creator=factset&amp;display_string=Audit"}</definedName>
    <definedName name="_563__FDSAUDITLINK__" hidden="1">{"fdsup://Directions/FactSet Auditing Viewer?action=AUDIT_VALUE&amp;DB=129&amp;ID1=B44XTX&amp;VALUEID=02098&amp;SDATE=2011&amp;PERIODTYPE=ANN_STD&amp;SCFT=3&amp;window=popup_no_bar&amp;width=385&amp;height=120&amp;START_MAXIMIZED=FALSE&amp;creator=factset&amp;display_string=Audit"}</definedName>
    <definedName name="_564__FDSAUDITLINK__" hidden="1">{"fdsup://Directions/FactSet Auditing Viewer?action=AUDIT_VALUE&amp;DB=129&amp;ID1=B44XTX&amp;VALUEID=02099&amp;SDATE=2008&amp;PERIODTYPE=ANN_STD&amp;SCFT=3&amp;window=popup_no_bar&amp;width=385&amp;height=120&amp;START_MAXIMIZED=FALSE&amp;creator=factset&amp;display_string=Audit"}</definedName>
    <definedName name="_565__FDSAUDITLINK__" hidden="1">{"fdsup://Directions/FactSet Auditing Viewer?action=AUDIT_VALUE&amp;DB=129&amp;ID1=B44XTX&amp;VALUEID=02099&amp;SDATE=2009&amp;PERIODTYPE=ANN_STD&amp;SCFT=3&amp;window=popup_no_bar&amp;width=385&amp;height=120&amp;START_MAXIMIZED=FALSE&amp;creator=factset&amp;display_string=Audit"}</definedName>
    <definedName name="_566__FDSAUDITLINK__" hidden="1">{"fdsup://Directions/FactSet Auditing Viewer?action=AUDIT_VALUE&amp;DB=129&amp;ID1=B44XTX&amp;VALUEID=02099&amp;SDATE=2010&amp;PERIODTYPE=ANN_STD&amp;SCFT=3&amp;window=popup_no_bar&amp;width=385&amp;height=120&amp;START_MAXIMIZED=FALSE&amp;creator=factset&amp;display_string=Audit"}</definedName>
    <definedName name="_567__FDSAUDITLINK__" hidden="1">{"fdsup://Directions/FactSet Auditing Viewer?action=AUDIT_VALUE&amp;DB=129&amp;ID1=B44XTX&amp;VALUEID=02099&amp;SDATE=2011&amp;PERIODTYPE=ANN_STD&amp;SCFT=3&amp;window=popup_no_bar&amp;width=385&amp;height=120&amp;START_MAXIMIZED=FALSE&amp;creator=factset&amp;display_string=Audit"}</definedName>
    <definedName name="_568__FDSAUDITLINK__" hidden="1">{"fdsup://Directions/FactSet Auditing Viewer?action=AUDIT_VALUE&amp;DB=129&amp;ID1=B44XTX&amp;VALUEID=02101&amp;SDATE=2008&amp;PERIODTYPE=ANN_STD&amp;SCFT=3&amp;window=popup_no_bar&amp;width=385&amp;height=120&amp;START_MAXIMIZED=FALSE&amp;creator=factset&amp;display_string=Audit"}</definedName>
    <definedName name="_569__FDSAUDITLINK__" hidden="1">{"fdsup://Directions/FactSet Auditing Viewer?action=AUDIT_VALUE&amp;DB=129&amp;ID1=B44XTX&amp;VALUEID=02101&amp;SDATE=2009&amp;PERIODTYPE=ANN_STD&amp;SCFT=3&amp;window=popup_no_bar&amp;width=385&amp;height=120&amp;START_MAXIMIZED=FALSE&amp;creator=factset&amp;display_string=Audit"}</definedName>
    <definedName name="_57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44"}</definedName>
    <definedName name="_570__FDSAUDITLINK__" hidden="1">{"fdsup://Directions/FactSet Auditing Viewer?action=AUDIT_VALUE&amp;DB=129&amp;ID1=B44XTX&amp;VALUEID=02101&amp;SDATE=2010&amp;PERIODTYPE=ANN_STD&amp;SCFT=3&amp;window=popup_no_bar&amp;width=385&amp;height=120&amp;START_MAXIMIZED=FALSE&amp;creator=factset&amp;display_string=Audit"}</definedName>
    <definedName name="_571__FDSAUDITLINK__" hidden="1">{"fdsup://Directions/FactSet Auditing Viewer?action=AUDIT_VALUE&amp;DB=129&amp;ID1=B44XTX&amp;VALUEID=02101&amp;SDATE=2011&amp;PERIODTYPE=ANN_STD&amp;SCFT=3&amp;window=popup_no_bar&amp;width=385&amp;height=120&amp;START_MAXIMIZED=FALSE&amp;creator=factset&amp;display_string=Audit"}</definedName>
    <definedName name="_572__FDSAUDITLINK__" hidden="1">{"fdsup://directions/FAT Viewer?action=UPDATE&amp;creator=factset&amp;DYN_ARGS=TRUE&amp;DOC_NAME=FAT:FQL_AUDITING_CLIENT_TEMPLATE.FAT&amp;display_string=Audit&amp;VAR:KEY=EPORYLEPKN&amp;VAR:QUERY=RkZfUkVDRUlWX1NUX09USChBTk4sMCwtOSxZLFJQLExPQ0FMLE0p&amp;WINDOW=FIRST_POPUP&amp;HEIGHT=450&amp;WI","DTH=450&amp;START_MAXIMIZED=FALSE&amp;VAR:CALENDAR=FIVEDAY&amp;VAR:SYMBOL=B44XTX&amp;VAR:INDEX=9"}</definedName>
    <definedName name="_573__FDSAUDITLINK__" hidden="1">{"fdsup://directions/FAT Viewer?action=UPDATE&amp;creator=factset&amp;DYN_ARGS=TRUE&amp;DOC_NAME=FAT:FQL_AUDITING_CLIENT_TEMPLATE.FAT&amp;display_string=Audit&amp;VAR:KEY=EPORYLEPKN&amp;VAR:QUERY=RkZfUkVDRUlWX1NUX09USChBTk4sMCwtOSxZLFJQLExPQ0FMLE0p&amp;WINDOW=FIRST_POPUP&amp;HEIGHT=450&amp;WI","DTH=450&amp;START_MAXIMIZED=FALSE&amp;VAR:CALENDAR=FIVEDAY&amp;VAR:SYMBOL=B44XTX&amp;VAR:INDEX=8"}</definedName>
    <definedName name="_574__FDSAUDITLINK__" hidden="1">{"fdsup://directions/FAT Viewer?action=UPDATE&amp;creator=factset&amp;DYN_ARGS=TRUE&amp;DOC_NAME=FAT:FQL_AUDITING_CLIENT_TEMPLATE.FAT&amp;display_string=Audit&amp;VAR:KEY=EPORYLEPKN&amp;VAR:QUERY=RkZfUkVDRUlWX1NUX09USChBTk4sMCwtOSxZLFJQLExPQ0FMLE0p&amp;WINDOW=FIRST_POPUP&amp;HEIGHT=450&amp;WI","DTH=450&amp;START_MAXIMIZED=FALSE&amp;VAR:CALENDAR=FIVEDAY&amp;VAR:SYMBOL=B44XTX&amp;VAR:INDEX=7"}</definedName>
    <definedName name="_575__FDSAUDITLINK__" hidden="1">{"fdsup://directions/FAT Viewer?action=UPDATE&amp;creator=factset&amp;DYN_ARGS=TRUE&amp;DOC_NAME=FAT:FQL_AUDITING_CLIENT_TEMPLATE.FAT&amp;display_string=Audit&amp;VAR:KEY=EPORYLEPKN&amp;VAR:QUERY=RkZfUkVDRUlWX1NUX09USChBTk4sMCwtOSxZLFJQLExPQ0FMLE0p&amp;WINDOW=FIRST_POPUP&amp;HEIGHT=450&amp;WI","DTH=450&amp;START_MAXIMIZED=FALSE&amp;VAR:CALENDAR=FIVEDAY&amp;VAR:SYMBOL=B44XTX&amp;VAR:INDEX=6"}</definedName>
    <definedName name="_576__FDSAUDITLINK__" hidden="1">{"fdsup://directions/FAT Viewer?action=UPDATE&amp;creator=factset&amp;DYN_ARGS=TRUE&amp;DOC_NAME=FAT:FQL_AUDITING_CLIENT_TEMPLATE.FAT&amp;display_string=Audit&amp;VAR:KEY=EPORYLEPKN&amp;VAR:QUERY=RkZfUkVDRUlWX1NUX09USChBTk4sMCwtOSxZLFJQLExPQ0FMLE0p&amp;WINDOW=FIRST_POPUP&amp;HEIGHT=450&amp;WI","DTH=450&amp;START_MAXIMIZED=FALSE&amp;VAR:CALENDAR=FIVEDAY&amp;VAR:SYMBOL=B44XTX&amp;VAR:INDEX=5"}</definedName>
    <definedName name="_577__FDSAUDITLINK__" hidden="1">{"fdsup://directions/FAT Viewer?action=UPDATE&amp;creator=factset&amp;DYN_ARGS=TRUE&amp;DOC_NAME=FAT:FQL_AUDITING_CLIENT_TEMPLATE.FAT&amp;display_string=Audit&amp;VAR:KEY=EPORYLEPKN&amp;VAR:QUERY=RkZfUkVDRUlWX1NUX09USChBTk4sMCwtOSxZLFJQLExPQ0FMLE0p&amp;WINDOW=FIRST_POPUP&amp;HEIGHT=450&amp;WI","DTH=450&amp;START_MAXIMIZED=FALSE&amp;VAR:CALENDAR=FIVEDAY&amp;VAR:SYMBOL=B44XTX&amp;VAR:INDEX=4"}</definedName>
    <definedName name="_578__FDSAUDITLINK__" hidden="1">{"fdsup://directions/FAT Viewer?action=UPDATE&amp;creator=factset&amp;DYN_ARGS=TRUE&amp;DOC_NAME=FAT:FQL_AUDITING_CLIENT_TEMPLATE.FAT&amp;display_string=Audit&amp;VAR:KEY=EPORYLEPKN&amp;VAR:QUERY=RkZfUkVDRUlWX1NUX09USChBTk4sMCwtOSxZLFJQLExPQ0FMLE0p&amp;WINDOW=FIRST_POPUP&amp;HEIGHT=450&amp;WI","DTH=450&amp;START_MAXIMIZED=FALSE&amp;VAR:CALENDAR=FIVEDAY&amp;VAR:SYMBOL=B44XTX&amp;VAR:INDEX=3"}</definedName>
    <definedName name="_579__FDSAUDITLINK__" hidden="1">{"fdsup://directions/FAT Viewer?action=UPDATE&amp;creator=factset&amp;DYN_ARGS=TRUE&amp;DOC_NAME=FAT:FQL_AUDITING_CLIENT_TEMPLATE.FAT&amp;display_string=Audit&amp;VAR:KEY=EPORYLEPKN&amp;VAR:QUERY=RkZfUkVDRUlWX1NUX09USChBTk4sMCwtOSxZLFJQLExPQ0FMLE0p&amp;WINDOW=FIRST_POPUP&amp;HEIGHT=450&amp;WI","DTH=450&amp;START_MAXIMIZED=FALSE&amp;VAR:CALENDAR=FIVEDAY&amp;VAR:SYMBOL=B44XTX&amp;VAR:INDEX=2"}</definedName>
    <definedName name="_58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43"}</definedName>
    <definedName name="_580__FDSAUDITLINK__" hidden="1">{"fdsup://directions/FAT Viewer?action=UPDATE&amp;creator=factset&amp;DYN_ARGS=TRUE&amp;DOC_NAME=FAT:FQL_AUDITING_CLIENT_TEMPLATE.FAT&amp;display_string=Audit&amp;VAR:KEY=EPORYLEPKN&amp;VAR:QUERY=RkZfUkVDRUlWX1NUX09USChBTk4sMCwtOSxZLFJQLExPQ0FMLE0p&amp;WINDOW=FIRST_POPUP&amp;HEIGHT=450&amp;WI","DTH=450&amp;START_MAXIMIZED=FALSE&amp;VAR:CALENDAR=FIVEDAY&amp;VAR:SYMBOL=B44XTX&amp;VAR:INDEX=1"}</definedName>
    <definedName name="_581__FDSAUDITLINK__" hidden="1">{"fdsup://directions/FAT Viewer?action=UPDATE&amp;creator=factset&amp;DYN_ARGS=TRUE&amp;DOC_NAME=FAT:FQL_AUDITING_CLIENT_TEMPLATE.FAT&amp;display_string=Audit&amp;VAR:KEY=EPORYLEPKN&amp;VAR:QUERY=RkZfUkVDRUlWX1NUX09USChBTk4sMCwtOSxZLFJQLExPQ0FMLE0p&amp;WINDOW=FIRST_POPUP&amp;HEIGHT=450&amp;WI","DTH=450&amp;START_MAXIMIZED=FALSE&amp;VAR:CALENDAR=FIVEDAY&amp;VAR:SYMBOL=B44XTX&amp;VAR:INDEX=0"}</definedName>
    <definedName name="_582__FDSAUDITLINK__" hidden="1">{"fdsup://directions/FAT Viewer?action=UPDATE&amp;creator=factset&amp;DYN_ARGS=TRUE&amp;DOC_NAME=FAT:FQL_AUDITING_CLIENT_TEMPLATE.FAT&amp;display_string=Audit&amp;VAR:KEY=WLYJMXULIJ&amp;VAR:QUERY=RkZfUkVDRUlWX0dST1NTKEFOTiwwLC05LFksUlAsTE9DQUwsTSk=&amp;WINDOW=FIRST_POPUP&amp;HEIGHT=450&amp;WI","DTH=450&amp;START_MAXIMIZED=FALSE&amp;VAR:CALENDAR=FIVEDAY&amp;VAR:SYMBOL=B44XTX&amp;VAR:INDEX=9"}</definedName>
    <definedName name="_583__FDSAUDITLINK__" hidden="1">{"fdsup://directions/FAT Viewer?action=UPDATE&amp;creator=factset&amp;DYN_ARGS=TRUE&amp;DOC_NAME=FAT:FQL_AUDITING_CLIENT_TEMPLATE.FAT&amp;display_string=Audit&amp;VAR:KEY=WLYJMXULIJ&amp;VAR:QUERY=RkZfUkVDRUlWX0dST1NTKEFOTiwwLC05LFksUlAsTE9DQUwsTSk=&amp;WINDOW=FIRST_POPUP&amp;HEIGHT=450&amp;WI","DTH=450&amp;START_MAXIMIZED=FALSE&amp;VAR:CALENDAR=FIVEDAY&amp;VAR:SYMBOL=B44XTX&amp;VAR:INDEX=8"}</definedName>
    <definedName name="_584__FDSAUDITLINK__" hidden="1">{"fdsup://directions/FAT Viewer?action=UPDATE&amp;creator=factset&amp;DYN_ARGS=TRUE&amp;DOC_NAME=FAT:FQL_AUDITING_CLIENT_TEMPLATE.FAT&amp;display_string=Audit&amp;VAR:KEY=WLYJMXULIJ&amp;VAR:QUERY=RkZfUkVDRUlWX0dST1NTKEFOTiwwLC05LFksUlAsTE9DQUwsTSk=&amp;WINDOW=FIRST_POPUP&amp;HEIGHT=450&amp;WI","DTH=450&amp;START_MAXIMIZED=FALSE&amp;VAR:CALENDAR=FIVEDAY&amp;VAR:SYMBOL=B44XTX&amp;VAR:INDEX=7"}</definedName>
    <definedName name="_585__FDSAUDITLINK__" hidden="1">{"fdsup://directions/FAT Viewer?action=UPDATE&amp;creator=factset&amp;DYN_ARGS=TRUE&amp;DOC_NAME=FAT:FQL_AUDITING_CLIENT_TEMPLATE.FAT&amp;display_string=Audit&amp;VAR:KEY=WLYJMXULIJ&amp;VAR:QUERY=RkZfUkVDRUlWX0dST1NTKEFOTiwwLC05LFksUlAsTE9DQUwsTSk=&amp;WINDOW=FIRST_POPUP&amp;HEIGHT=450&amp;WI","DTH=450&amp;START_MAXIMIZED=FALSE&amp;VAR:CALENDAR=FIVEDAY&amp;VAR:SYMBOL=B44XTX&amp;VAR:INDEX=6"}</definedName>
    <definedName name="_586__FDSAUDITLINK__" hidden="1">{"fdsup://directions/FAT Viewer?action=UPDATE&amp;creator=factset&amp;DYN_ARGS=TRUE&amp;DOC_NAME=FAT:FQL_AUDITING_CLIENT_TEMPLATE.FAT&amp;display_string=Audit&amp;VAR:KEY=WLYJMXULIJ&amp;VAR:QUERY=RkZfUkVDRUlWX0dST1NTKEFOTiwwLC05LFksUlAsTE9DQUwsTSk=&amp;WINDOW=FIRST_POPUP&amp;HEIGHT=450&amp;WI","DTH=450&amp;START_MAXIMIZED=FALSE&amp;VAR:CALENDAR=FIVEDAY&amp;VAR:SYMBOL=B44XTX&amp;VAR:INDEX=5"}</definedName>
    <definedName name="_587__FDSAUDITLINK__" hidden="1">{"fdsup://directions/FAT Viewer?action=UPDATE&amp;creator=factset&amp;DYN_ARGS=TRUE&amp;DOC_NAME=FAT:FQL_AUDITING_CLIENT_TEMPLATE.FAT&amp;display_string=Audit&amp;VAR:KEY=WLYJMXULIJ&amp;VAR:QUERY=RkZfUkVDRUlWX0dST1NTKEFOTiwwLC05LFksUlAsTE9DQUwsTSk=&amp;WINDOW=FIRST_POPUP&amp;HEIGHT=450&amp;WI","DTH=450&amp;START_MAXIMIZED=FALSE&amp;VAR:CALENDAR=FIVEDAY&amp;VAR:SYMBOL=B44XTX&amp;VAR:INDEX=4"}</definedName>
    <definedName name="_588__FDSAUDITLINK__" hidden="1">{"fdsup://directions/FAT Viewer?action=UPDATE&amp;creator=factset&amp;DYN_ARGS=TRUE&amp;DOC_NAME=FAT:FQL_AUDITING_CLIENT_TEMPLATE.FAT&amp;display_string=Audit&amp;VAR:KEY=WLYJMXULIJ&amp;VAR:QUERY=RkZfUkVDRUlWX0dST1NTKEFOTiwwLC05LFksUlAsTE9DQUwsTSk=&amp;WINDOW=FIRST_POPUP&amp;HEIGHT=450&amp;WI","DTH=450&amp;START_MAXIMIZED=FALSE&amp;VAR:CALENDAR=FIVEDAY&amp;VAR:SYMBOL=B44XTX&amp;VAR:INDEX=3"}</definedName>
    <definedName name="_589__FDSAUDITLINK__" hidden="1">{"fdsup://directions/FAT Viewer?action=UPDATE&amp;creator=factset&amp;DYN_ARGS=TRUE&amp;DOC_NAME=FAT:FQL_AUDITING_CLIENT_TEMPLATE.FAT&amp;display_string=Audit&amp;VAR:KEY=WLYJMXULIJ&amp;VAR:QUERY=RkZfUkVDRUlWX0dST1NTKEFOTiwwLC05LFksUlAsTE9DQUwsTSk=&amp;WINDOW=FIRST_POPUP&amp;HEIGHT=450&amp;WI","DTH=450&amp;START_MAXIMIZED=FALSE&amp;VAR:CALENDAR=FIVEDAY&amp;VAR:SYMBOL=B44XTX&amp;VAR:INDEX=2"}</definedName>
    <definedName name="_59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42"}</definedName>
    <definedName name="_590__FDSAUDITLINK__" hidden="1">{"fdsup://directions/FAT Viewer?action=UPDATE&amp;creator=factset&amp;DYN_ARGS=TRUE&amp;DOC_NAME=FAT:FQL_AUDITING_CLIENT_TEMPLATE.FAT&amp;display_string=Audit&amp;VAR:KEY=WLYJMXULIJ&amp;VAR:QUERY=RkZfUkVDRUlWX0dST1NTKEFOTiwwLC05LFksUlAsTE9DQUwsTSk=&amp;WINDOW=FIRST_POPUP&amp;HEIGHT=450&amp;WI","DTH=450&amp;START_MAXIMIZED=FALSE&amp;VAR:CALENDAR=FIVEDAY&amp;VAR:SYMBOL=B44XTX&amp;VAR:INDEX=1"}</definedName>
    <definedName name="_591__FDSAUDITLINK__" hidden="1">{"fdsup://directions/FAT Viewer?action=UPDATE&amp;creator=factset&amp;DYN_ARGS=TRUE&amp;DOC_NAME=FAT:FQL_AUDITING_CLIENT_TEMPLATE.FAT&amp;display_string=Audit&amp;VAR:KEY=WLYJMXULIJ&amp;VAR:QUERY=RkZfUkVDRUlWX0dST1NTKEFOTiwwLC05LFksUlAsTE9DQUwsTSk=&amp;WINDOW=FIRST_POPUP&amp;HEIGHT=450&amp;WI","DTH=450&amp;START_MAXIMIZED=FALSE&amp;VAR:CALENDAR=FIVEDAY&amp;VAR:SYMBOL=B44XTX&amp;VAR:INDEX=0"}</definedName>
    <definedName name="_592__FDSAUDITLINK__" hidden="1">{"fdsup://Directions/FactSet Auditing Viewer?action=AUDIT_VALUE&amp;DB=129&amp;ID1=B44XTX&amp;VALUEID=18297&amp;SDATE=2008&amp;PERIODTYPE=ANN_STD&amp;SCFT=3&amp;window=popup_no_bar&amp;width=385&amp;height=120&amp;START_MAXIMIZED=FALSE&amp;creator=factset&amp;display_string=Audit"}</definedName>
    <definedName name="_593__FDSAUDITLINK__" hidden="1">{"fdsup://Directions/FactSet Auditing Viewer?action=AUDIT_VALUE&amp;DB=129&amp;ID1=B44XTX&amp;VALUEID=18297&amp;SDATE=2009&amp;PERIODTYPE=ANN_STD&amp;SCFT=3&amp;window=popup_no_bar&amp;width=385&amp;height=120&amp;START_MAXIMIZED=FALSE&amp;creator=factset&amp;display_string=Audit"}</definedName>
    <definedName name="_594__FDSAUDITLINK__" hidden="1">{"fdsup://Directions/FactSet Auditing Viewer?action=AUDIT_VALUE&amp;DB=129&amp;ID1=B44XTX&amp;VALUEID=18297&amp;SDATE=2010&amp;PERIODTYPE=ANN_STD&amp;SCFT=3&amp;window=popup_no_bar&amp;width=385&amp;height=120&amp;START_MAXIMIZED=FALSE&amp;creator=factset&amp;display_string=Audit"}</definedName>
    <definedName name="_595__FDSAUDITLINK__" hidden="1">{"fdsup://Directions/FactSet Auditing Viewer?action=AUDIT_VALUE&amp;DB=129&amp;ID1=B44XTX&amp;VALUEID=18297&amp;SDATE=2011&amp;PERIODTYPE=ANN_STD&amp;SCFT=3&amp;window=popup_no_bar&amp;width=385&amp;height=120&amp;START_MAXIMIZED=FALSE&amp;creator=factset&amp;display_string=Audit"}</definedName>
    <definedName name="_596__FDSAUDITLINK__" hidden="1">{"fdsup://Directions/FactSet Auditing Viewer?action=AUDIT_VALUE&amp;DB=129&amp;ID1=B44XTX&amp;VALUEID=02051&amp;SDATE=2008&amp;PERIODTYPE=ANN_STD&amp;SCFT=3&amp;window=popup_no_bar&amp;width=385&amp;height=120&amp;START_MAXIMIZED=FALSE&amp;creator=factset&amp;display_string=Audit"}</definedName>
    <definedName name="_597__FDSAUDITLINK__" hidden="1">{"fdsup://Directions/FactSet Auditing Viewer?action=AUDIT_VALUE&amp;DB=129&amp;ID1=B44XTX&amp;VALUEID=02051&amp;SDATE=2009&amp;PERIODTYPE=ANN_STD&amp;SCFT=3&amp;window=popup_no_bar&amp;width=385&amp;height=120&amp;START_MAXIMIZED=FALSE&amp;creator=factset&amp;display_string=Audit"}</definedName>
    <definedName name="_598__FDSAUDITLINK__" hidden="1">{"fdsup://Directions/FactSet Auditing Viewer?action=AUDIT_VALUE&amp;DB=129&amp;ID1=B44XTX&amp;VALUEID=02051&amp;SDATE=2010&amp;PERIODTYPE=ANN_STD&amp;SCFT=3&amp;window=popup_no_bar&amp;width=385&amp;height=120&amp;START_MAXIMIZED=FALSE&amp;creator=factset&amp;display_string=Audit"}</definedName>
    <definedName name="_599__FDSAUDITLINK__" hidden="1">{"fdsup://Directions/FactSet Auditing Viewer?action=AUDIT_VALUE&amp;DB=129&amp;ID1=B44XTX&amp;VALUEID=02051&amp;SDATE=2011&amp;PERIODTYPE=ANN_STD&amp;SCFT=3&amp;window=popup_no_bar&amp;width=385&amp;height=120&amp;START_MAXIMIZED=FALSE&amp;creator=factset&amp;display_string=Audit"}</definedName>
    <definedName name="_6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95"}</definedName>
    <definedName name="_60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41"}</definedName>
    <definedName name="_600__FDSAUDITLINK__" hidden="1">{"fdsup://Directions/FactSet Auditing Viewer?action=AUDIT_VALUE&amp;DB=129&amp;ID1=B44XTX&amp;VALUEID=02003&amp;SDATE=2008&amp;PERIODTYPE=ANN_STD&amp;SCFT=3&amp;window=popup_no_bar&amp;width=385&amp;height=120&amp;START_MAXIMIZED=FALSE&amp;creator=factset&amp;display_string=Audit"}</definedName>
    <definedName name="_601__FDSAUDITLINK__" hidden="1">{"fdsup://Directions/FactSet Auditing Viewer?action=AUDIT_VALUE&amp;DB=129&amp;ID1=B44XTX&amp;VALUEID=02003&amp;SDATE=2009&amp;PERIODTYPE=ANN_STD&amp;SCFT=3&amp;window=popup_no_bar&amp;width=385&amp;height=120&amp;START_MAXIMIZED=FALSE&amp;creator=factset&amp;display_string=Audit"}</definedName>
    <definedName name="_602__FDSAUDITLINK__" hidden="1">{"fdsup://Directions/FactSet Auditing Viewer?action=AUDIT_VALUE&amp;DB=129&amp;ID1=B44XTX&amp;VALUEID=02003&amp;SDATE=2010&amp;PERIODTYPE=ANN_STD&amp;SCFT=3&amp;window=popup_no_bar&amp;width=385&amp;height=120&amp;START_MAXIMIZED=FALSE&amp;creator=factset&amp;display_string=Audit"}</definedName>
    <definedName name="_603__FDSAUDITLINK__" hidden="1">{"fdsup://Directions/FactSet Auditing Viewer?action=AUDIT_VALUE&amp;DB=129&amp;ID1=B44XTX&amp;VALUEID=02003&amp;SDATE=2011&amp;PERIODTYPE=ANN_STD&amp;SCFT=3&amp;window=popup_no_bar&amp;width=385&amp;height=120&amp;START_MAXIMIZED=FALSE&amp;creator=factset&amp;display_string=Audit"}</definedName>
    <definedName name="_604__FDSAUDITLINK__" hidden="1">{"fdsup://Directions/FactSet Auditing Viewer?action=AUDIT_VALUE&amp;DB=129&amp;ID1=B44XTX&amp;VALUEID=02001&amp;SDATE=2008&amp;PERIODTYPE=ANN_STD&amp;SCFT=3&amp;window=popup_no_bar&amp;width=385&amp;height=120&amp;START_MAXIMIZED=FALSE&amp;creator=factset&amp;display_string=Audit"}</definedName>
    <definedName name="_605__FDSAUDITLINK__" hidden="1">{"fdsup://Directions/FactSet Auditing Viewer?action=AUDIT_VALUE&amp;DB=129&amp;ID1=B44XTX&amp;VALUEID=02001&amp;SDATE=2009&amp;PERIODTYPE=ANN_STD&amp;SCFT=3&amp;window=popup_no_bar&amp;width=385&amp;height=120&amp;START_MAXIMIZED=FALSE&amp;creator=factset&amp;display_string=Audit"}</definedName>
    <definedName name="_606__FDSAUDITLINK__" hidden="1">{"fdsup://Directions/FactSet Auditing Viewer?action=AUDIT_VALUE&amp;DB=129&amp;ID1=B44XTX&amp;VALUEID=02001&amp;SDATE=2010&amp;PERIODTYPE=ANN_STD&amp;SCFT=3&amp;window=popup_no_bar&amp;width=385&amp;height=120&amp;START_MAXIMIZED=FALSE&amp;creator=factset&amp;display_string=Audit"}</definedName>
    <definedName name="_607__FDSAUDITLINK__" hidden="1">{"fdsup://Directions/FactSet Auditing Viewer?action=AUDIT_VALUE&amp;DB=129&amp;ID1=B44XTX&amp;VALUEID=02001&amp;SDATE=2011&amp;PERIODTYPE=ANN_STD&amp;SCFT=3&amp;window=popup_no_bar&amp;width=385&amp;height=120&amp;START_MAXIMIZED=FALSE&amp;creator=factset&amp;display_string=Audit"}</definedName>
    <definedName name="_608__FDSAUDITLINK__" hidden="1">{"fdsup://Directions/FactSet Auditing Viewer?action=AUDIT_VALUE&amp;DB=129&amp;ID1=B44XTX&amp;VALUEID=18140&amp;SDATE=2011&amp;PERIODTYPE=ANN_STD&amp;SCFT=3&amp;window=popup_no_bar&amp;width=385&amp;height=120&amp;START_MAXIMIZED=FALSE&amp;creator=factset&amp;display_string=Audit"}</definedName>
    <definedName name="_609__FDSAUDITLINK__" hidden="1">{"fdsup://Directions/FactSet Auditing Viewer?action=AUDIT_VALUE&amp;DB=129&amp;ID1=568743&amp;VALUEID=18140&amp;SDATE=2010&amp;PERIODTYPE=ANN_STD&amp;SCFT=3&amp;window=popup_no_bar&amp;width=385&amp;height=120&amp;START_MAXIMIZED=FALSE&amp;creator=factset&amp;display_string=Audit"}</definedName>
    <definedName name="_61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40"}</definedName>
    <definedName name="_610__FDSAUDITLINK__" hidden="1">{"fdsup://Directions/FactSet Auditing Viewer?action=AUDIT_VALUE&amp;DB=129&amp;ID1=88654710&amp;VALUEID=18140&amp;SDATE=2010&amp;PERIODTYPE=ANN_STD&amp;SCFT=3&amp;window=popup_no_bar&amp;width=385&amp;height=120&amp;START_MAXIMIZED=FALSE&amp;creator=factset&amp;display_string=Audit"}</definedName>
    <definedName name="_611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12__FDSAUDITLINK__" hidden="1">{"fdsup://Directions/FactSet Auditing Viewer?action=AUDIT_VALUE&amp;DB=129&amp;ID1=568743&amp;VALUEID=18140&amp;SDATE=2011&amp;PERIODTYPE=ANN_STD&amp;SCFT=3&amp;window=popup_no_bar&amp;width=385&amp;height=120&amp;START_MAXIMIZED=FALSE&amp;creator=factset&amp;display_string=Audit"}</definedName>
    <definedName name="_613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14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15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16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17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18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19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2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39"}</definedName>
    <definedName name="_620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21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22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23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24__FDSAUDITLINK__" hidden="1">{"fdsup://Directions/FactSet Auditing Viewer?action=AUDIT_VALUE&amp;DB=129&amp;ID1=88654710&amp;VALUEID=18140&amp;SDATE=2009&amp;PERIODTYPE=ANN_STD&amp;SCFT=3&amp;window=popup_no_bar&amp;width=385&amp;height=120&amp;START_MAXIMIZED=FALSE&amp;creator=factset&amp;display_string=Audit"}</definedName>
    <definedName name="_625__FDSAUDITLINK__" hidden="1">{"fdsup://Directions/FactSet Auditing Viewer?action=AUDIT_VALUE&amp;DB=129&amp;ID1=B44XTX&amp;VALUEID=18140&amp;SDATE=2011&amp;PERIODTYPE=ANN_STD&amp;SCFT=3&amp;window=popup_no_bar&amp;width=385&amp;height=120&amp;START_MAXIMIZED=FALSE&amp;creator=factset&amp;display_string=Audit"}</definedName>
    <definedName name="_626__FDSAUDITLINK__" hidden="1">{"fdsup://Directions/FactSet Auditing Viewer?action=AUDIT_VALUE&amp;DB=129&amp;ID1=B44XTX&amp;VALUEID=18140&amp;SDATE=2010&amp;PERIODTYPE=ANN_STD&amp;SCFT=3&amp;window=popup_no_bar&amp;width=385&amp;height=120&amp;START_MAXIMIZED=FALSE&amp;creator=factset&amp;display_string=Audit"}</definedName>
    <definedName name="_627__FDSAUDITLINK__" hidden="1">{"fdsup://Directions/FactSet Auditing Viewer?action=AUDIT_VALUE&amp;DB=129&amp;ID1=B44XTX&amp;VALUEID=18140&amp;SDATE=2009&amp;PERIODTYPE=ANN_STD&amp;SCFT=3&amp;window=popup_no_bar&amp;width=385&amp;height=120&amp;START_MAXIMIZED=FALSE&amp;creator=factset&amp;display_string=Audit"}</definedName>
    <definedName name="_628__FDSAUDITLINK__" hidden="1">{"fdsup://Directions/FactSet Auditing Viewer?action=AUDIT_VALUE&amp;DB=129&amp;ID1=568743&amp;VALUEID=18140&amp;SDATE=2009&amp;PERIODTYPE=ANN_STD&amp;SCFT=3&amp;window=popup_no_bar&amp;width=385&amp;height=120&amp;START_MAXIMIZED=FALSE&amp;creator=factset&amp;display_string=Audit"}</definedName>
    <definedName name="_629__FDSAUDITLINK__" hidden="1">{"fdsup://Directions/FactSet Auditing Viewer?action=AUDIT_VALUE&amp;DB=129&amp;ID1=711131&amp;VALUEID=18140&amp;SDATE=2009&amp;PERIODTYPE=ANN_STD&amp;SCFT=3&amp;window=popup_no_bar&amp;width=385&amp;height=120&amp;START_MAXIMIZED=FALSE&amp;creator=factset&amp;display_string=Audit"}</definedName>
    <definedName name="_63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38"}</definedName>
    <definedName name="_630__FDSAUDITLINK__" hidden="1">{"fdsup://Directions/FactSet Auditing Viewer?action=AUDIT_VALUE&amp;DB=129&amp;ID1=B044JP&amp;VALUEID=18140&amp;SDATE=2009&amp;PERIODTYPE=ANN_STD&amp;SCFT=3&amp;window=popup_no_bar&amp;width=385&amp;height=120&amp;START_MAXIMIZED=FALSE&amp;creator=factset&amp;display_string=Audit"}</definedName>
    <definedName name="_631__FDSAUDITLINK__" hidden="1">{"fdsup://Directions/FactSet Auditing Viewer?action=AUDIT_VALUE&amp;DB=129&amp;ID1=18975410&amp;VALUEID=18140&amp;SDATE=2009&amp;PERIODTYPE=ANN_STD&amp;SCFT=3&amp;window=popup_no_bar&amp;width=385&amp;height=120&amp;START_MAXIMIZED=FALSE&amp;creator=factset&amp;display_string=Audit"}</definedName>
    <definedName name="_632__FDSAUDITLINK__" hidden="1">{"fdsup://Directions/FactSet Auditing Viewer?action=AUDIT_VALUE&amp;DB=129&amp;ID1=75121210&amp;VALUEID=18140&amp;SDATE=2009&amp;PERIODTYPE=ANN_STD&amp;SCFT=3&amp;window=popup_no_bar&amp;width=385&amp;height=120&amp;START_MAXIMIZED=FALSE&amp;creator=factset&amp;display_string=Audit"}</definedName>
    <definedName name="_633__FDSAUDITLINK__" hidden="1">{"fdsup://Directions/FactSet Auditing Viewer?action=AUDIT_VALUE&amp;DB=129&amp;ID1=464373&amp;VALUEID=18140&amp;SDATE=2009&amp;PERIODTYPE=ANN_STD&amp;SCFT=3&amp;window=popup_no_bar&amp;width=385&amp;height=120&amp;START_MAXIMIZED=FALSE&amp;creator=factset&amp;display_string=Audit"}</definedName>
    <definedName name="_634__FDSAUDITLINK__" hidden="1">{"fdsup://Directions/FactSet Auditing Viewer?action=AUDIT_VALUE&amp;DB=129&amp;ID1=317430&amp;VALUEID=18140&amp;SDATE=2009&amp;PERIODTYPE=ANN_STD&amp;SCFT=3&amp;window=popup_no_bar&amp;width=385&amp;height=120&amp;START_MAXIMIZED=FALSE&amp;creator=factset&amp;display_string=Audit"}</definedName>
    <definedName name="_635__FDSAUDITLINK__" hidden="1">{"fdsup://Directions/FactSet Auditing Viewer?action=AUDIT_VALUE&amp;DB=129&amp;ID1=406141&amp;VALUEID=18140&amp;SDATE=2009&amp;PERIODTYPE=ANN_STD&amp;SCFT=3&amp;window=popup_no_bar&amp;width=385&amp;height=120&amp;START_MAXIMIZED=FALSE&amp;creator=factset&amp;display_string=Audit"}</definedName>
    <definedName name="_636__FDSAUDITLINK__" hidden="1">{"fdsup://Directions/FactSet Auditing Viewer?action=AUDIT_VALUE&amp;DB=129&amp;ID1=B3DCZF&amp;VALUEID=18140&amp;SDATE=2009&amp;PERIODTYPE=ANN_STD&amp;SCFT=3&amp;window=popup_no_bar&amp;width=385&amp;height=120&amp;START_MAXIMIZED=FALSE&amp;creator=factset&amp;display_string=Audit"}</definedName>
    <definedName name="_637__FDSAUDITLINK__" hidden="1">{"fdsup://Directions/FactSet Auditing Viewer?action=AUDIT_VALUE&amp;DB=129&amp;ID1=75121210&amp;VALUEID=05376&amp;SDATE=2008&amp;PERIODTYPE=ANN_STD&amp;SCFT=3&amp;window=popup_no_bar&amp;width=385&amp;height=120&amp;START_MAXIMIZED=FALSE&amp;creator=factset&amp;display_string=Audit"}</definedName>
    <definedName name="_638__FDSAUDITLINK__" hidden="1">{"fdsup://Directions/FactSet Auditing Viewer?action=AUDIT_VALUE&amp;DB=129&amp;ID1=B3DCZF&amp;VALUEID=05376&amp;SDATE=2008&amp;PERIODTYPE=ANN_STD&amp;SCFT=3&amp;window=popup_no_bar&amp;width=385&amp;height=120&amp;START_MAXIMIZED=FALSE&amp;creator=factset&amp;display_string=Audit"}</definedName>
    <definedName name="_639__FDSAUDITLINK__" hidden="1">{"fdsup://Directions/FactSet Auditing Viewer?action=AUDIT_VALUE&amp;DB=129&amp;ID1=568743&amp;VALUEID=05376&amp;SDATE=2008&amp;PERIODTYPE=ANN_STD&amp;SCFT=3&amp;window=popup_no_bar&amp;width=385&amp;height=120&amp;START_MAXIMIZED=FALSE&amp;creator=factset&amp;display_string=Audit"}</definedName>
    <definedName name="_64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37"}</definedName>
    <definedName name="_640__FDSAUDITLINK__" hidden="1">{"fdsup://Directions/FactSet Auditing Viewer?action=AUDIT_VALUE&amp;DB=129&amp;ID1=B3DCZF&amp;VALUEID=18140&amp;SDATE=2011&amp;PERIODTYPE=ANN_STD&amp;SCFT=3&amp;window=popup_no_bar&amp;width=385&amp;height=120&amp;START_MAXIMIZED=FALSE&amp;creator=factset&amp;display_string=Audit"}</definedName>
    <definedName name="_641__FDSAUDITLINK__" hidden="1">{"fdsup://Directions/FactSet Auditing Viewer?action=AUDIT_VALUE&amp;DB=129&amp;ID1=B044JP&amp;VALUEID=05376&amp;SDATE=2008&amp;PERIODTYPE=ANN_STD&amp;SCFT=3&amp;window=popup_no_bar&amp;width=385&amp;height=120&amp;START_MAXIMIZED=FALSE&amp;creator=factset&amp;display_string=Audit"}</definedName>
    <definedName name="_642__FDSAUDITLINK__" hidden="1">{"fdsup://Directions/FactSet Auditing Viewer?action=AUDIT_VALUE&amp;DB=129&amp;ID1=88654710&amp;VALUEID=05376&amp;SDATE=2008&amp;PERIODTYPE=ANN_STD&amp;SCFT=3&amp;window=popup_no_bar&amp;width=385&amp;height=120&amp;START_MAXIMIZED=FALSE&amp;creator=factset&amp;display_string=Audit"}</definedName>
    <definedName name="_643__FDSAUDITLINK__" hidden="1">{"fdsup://Directions/FactSet Auditing Viewer?action=AUDIT_VALUE&amp;DB=129&amp;ID1=75121210&amp;VALUEID=05376&amp;SDATE=2008&amp;PERIODTYPE=ANN_STD&amp;SCFT=3&amp;window=popup_no_bar&amp;width=385&amp;height=120&amp;START_MAXIMIZED=FALSE&amp;creator=factset&amp;display_string=Audit"}</definedName>
    <definedName name="_644__FDSAUDITLINK__" hidden="1">{"fdsup://Directions/FactSet Auditing Viewer?action=AUDIT_VALUE&amp;DB=129&amp;ID1=B044JP&amp;VALUEID=05376&amp;SDATE=2008&amp;PERIODTYPE=ANN_STD&amp;SCFT=3&amp;window=popup_no_bar&amp;width=385&amp;height=120&amp;START_MAXIMIZED=FALSE&amp;creator=factset&amp;display_string=Audit"}</definedName>
    <definedName name="_645__FDSAUDITLINK__" hidden="1">{"fdsup://Directions/FactSet Auditing Viewer?action=AUDIT_VALUE&amp;DB=129&amp;ID1=568743&amp;VALUEID=05376&amp;SDATE=2008&amp;PERIODTYPE=ANN_STD&amp;SCFT=3&amp;window=popup_no_bar&amp;width=385&amp;height=120&amp;START_MAXIMIZED=FALSE&amp;creator=factset&amp;display_string=Audit"}</definedName>
    <definedName name="_646__FDSAUDITLINK__" hidden="1">{"fdsup://Directions/FactSet Auditing Viewer?action=AUDIT_VALUE&amp;DB=129&amp;ID1=75121210&amp;VALUEID=04751&amp;SDATE=2011&amp;PERIODTYPE=ANN_STD&amp;SCFT=3&amp;window=popup_no_bar&amp;width=385&amp;height=120&amp;START_MAXIMIZED=FALSE&amp;creator=factset&amp;display_string=Audit"}</definedName>
    <definedName name="_647__FDSAUDITLINK__" hidden="1">{"fdsup://Directions/FactSet Auditing Viewer?action=AUDIT_VALUE&amp;DB=129&amp;ID1=317430&amp;VALUEID=04751&amp;SDATE=2011&amp;PERIODTYPE=ANN_STD&amp;SCFT=3&amp;window=popup_no_bar&amp;width=385&amp;height=120&amp;START_MAXIMIZED=FALSE&amp;creator=factset&amp;display_string=Audit"}</definedName>
    <definedName name="_648__FDSAUDITLINK__" hidden="1">{"fdsup://Directions/FactSet Auditing Viewer?action=AUDIT_VALUE&amp;DB=129&amp;ID1=568743&amp;VALUEID=05376&amp;SDATE=2011&amp;PERIODTYPE=ANN_STD&amp;SCFT=3&amp;window=popup_no_bar&amp;width=385&amp;height=120&amp;START_MAXIMIZED=FALSE&amp;creator=factset&amp;display_string=Audit"}</definedName>
    <definedName name="_649__FDSAUDITLINK__" hidden="1">{"fdsup://Directions/FactSet Auditing Viewer?action=AUDIT_VALUE&amp;DB=129&amp;ID1=75121210&amp;VALUEID=05376&amp;SDATE=2011&amp;PERIODTYPE=ANN_STD&amp;SCFT=3&amp;window=popup_no_bar&amp;width=385&amp;height=120&amp;START_MAXIMIZED=FALSE&amp;creator=factset&amp;display_string=Audit"}</definedName>
    <definedName name="_65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36"}</definedName>
    <definedName name="_650__FDSAUDITLINK__" hidden="1">{"fdsup://Directions/FactSet Auditing Viewer?action=AUDIT_VALUE&amp;DB=129&amp;ID1=317430&amp;VALUEID=05376&amp;SDATE=2011&amp;PERIODTYPE=ANN_STD&amp;SCFT=3&amp;window=popup_no_bar&amp;width=385&amp;height=120&amp;START_MAXIMIZED=FALSE&amp;creator=factset&amp;display_string=Audit"}</definedName>
    <definedName name="_66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35"}</definedName>
    <definedName name="_67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34"}</definedName>
    <definedName name="_68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33"}</definedName>
    <definedName name="_69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32"}</definedName>
    <definedName name="_7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94"}</definedName>
    <definedName name="_70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31"}</definedName>
    <definedName name="_71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30"}</definedName>
    <definedName name="_72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29"}</definedName>
    <definedName name="_73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28"}</definedName>
    <definedName name="_74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27"}</definedName>
    <definedName name="_75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26"}</definedName>
    <definedName name="_76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25"}</definedName>
    <definedName name="_77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24"}</definedName>
    <definedName name="_78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23"}</definedName>
    <definedName name="_79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22"}</definedName>
    <definedName name="_8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93"}</definedName>
    <definedName name="_80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21"}</definedName>
    <definedName name="_81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20"}</definedName>
    <definedName name="_82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19"}</definedName>
    <definedName name="_83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18"}</definedName>
    <definedName name="_84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17"}</definedName>
    <definedName name="_85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16"}</definedName>
    <definedName name="_86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15"}</definedName>
    <definedName name="_87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14"}</definedName>
    <definedName name="_88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13"}</definedName>
    <definedName name="_89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12"}</definedName>
    <definedName name="_9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92"}</definedName>
    <definedName name="_90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11"}</definedName>
    <definedName name="_91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10"}</definedName>
    <definedName name="_92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9"}</definedName>
    <definedName name="_93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8"}</definedName>
    <definedName name="_94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7"}</definedName>
    <definedName name="_95__FDSAUDITLINK__" hidden="1">{"fdsup://directions/News HTML Viewer?action=OPEN&amp;on_error=off&amp;window=popup_no_button&amp;start_maximized=false&amp;creator=factset&amp;display_string=Click to view document&amp;width=640&amp;height=480&amp;address=ZQFNgaLDkp6vj6qXYQLIxYxxEogbrK5RKI0BM3gUfXUNw0rht%2FeSKwa59%2FolZz","O%2Feu7E6ItW%2BEU7K5SpmV38S7IzgRW3lvk6YBIgn6KjEwvkM6XZikbqq2oK4Bt74Wti7pQjSjre6nM8gtFpuCnnllFWGHeAxay1Kfy2gcr31GYldI7fsf2KydyvKr5my6srD1vzXWaS1FRe7xEUlXPr6J9O60mWa9NLqgvM4Zcjc1V4FLhY1XlWo2Wutiu0jjYIEs1oP%2FmehTT%2Bw4BMhzkI3%2BdhGf9xjE3Hz%2BkA6%2BG2Oz4IoPh","tcsZbMaZe"}</definedName>
    <definedName name="_96__FDSAUDITLINK__" hidden="1">{"fdsup://directions/News HTML Viewer?action=OPEN&amp;on_error=off&amp;window=popup_no_button&amp;start_maximized=false&amp;creator=factset&amp;display_string=Click to view document&amp;width=640&amp;height=480&amp;address=ZQFNwTbikp6rzyWeMYS8wbLM3J%2BxukywtsRxeKsUM2Wix39zbm6G2MU5aAaayZj%","2F%2BUYveVgp8L5kARVfRDYN2OUdXQzG6yp%2F8oCS0p00EDzstxj8bH%2BdnInAi%2FAqrMSdVfXUxI8sjhVe%2Fxhbp7VbzY5hPT2I%2BxvXFnZhMg%2B9PInRLRhR3j3J4H7Mk%2BgEZk3q0A%2B2pFCGZbk4Z4q1%2BfBPIBggNiNpgmKrpuE8VCVJT4IMGvO0b1eHTs2JWg%2BMNm%2BAOcsOfQ0AxZOAfGLM6US3C%2FVAAD%2FnfLNfH","QCWB%2Bcl8EXfx7w%2F09ZE"}</definedName>
    <definedName name="_97__FDSAUDITLINK__" hidden="1">{"fdsup://directions/News HTML Viewer?action=OPEN&amp;on_error=off&amp;window=popup_no_button&amp;start_maximized=false&amp;creator=factset&amp;display_string=Click to view document&amp;width=640&amp;height=480&amp;address=ZQFNAZbHle6vd2nDNYKU%2Baj%2FIQ5oPSe4gOxbRBM4VedRuQb3pDjOl48d74wC85","cthi6gGgmOagk3882KMDWIbNsBmbBkcbtDbrDtMrALLM8RP8O442YY4DR0wReHRcNo7d%2FZHbD2af75Y7WWoCkCExZhLy4dSFIe07AxruVXFTFogvkbStQaW9Klx6fbNKUa1HNVIHVVijpW6%2Fpf5ig%2BRLqwM4pGAN3Do5doPdTUPE2u0EWSkBe3TeXQX2rrFKg3TrsBcTEOXVQAVYT4zOn60jC395dN6wB1NHhOqvTLUOlgp%2B3O"}</definedName>
    <definedName name="_98__FDSAUDITLINK__" hidden="1">{"fdsup://directions/News HTML Viewer?action=OPEN&amp;on_error=off&amp;window=popup_no_button&amp;start_maximized=false&amp;creator=factset&amp;display_string=Click to view document&amp;width=640&amp;height=480&amp;address=ZQFNAaDDkp6vd2kDr6rH5AmP07qpNlV12Z6vK7EiItBLwxbEC1ACtBDzm15QrolXxc","aXNb4Acfe2GgmhAS6JZC3bgZUa6sxClm1m82nfUnoBjNqhJtPcKT4XLkh54%2BaN6x4q0%2FOJggCSP26C%2F%2FlWeosenOXnmeRJUQcjrJIij8ieDiJ1hvIZEAEJlW9zxzDJ8%2FfLKXooeds5TvBqWQ1AbH22qSPTKoaQQEpWxRLEDefK04qrYx96OWY8MEPKNyrewVz2aOBTIEypF1Th0m2%2FDokl6PtDU50G8L6fspLdLXA%3D"}</definedName>
    <definedName name="_99__FDSAUDITLINK__" hidden="1">{"fdsup://directions/FAT Viewer?action=UPDATE&amp;creator=factset&amp;DYN_ARGS=TRUE&amp;DOC_NAME=FAT:FQL_AUDITING_CLIENT_TEMPLATE.FAT&amp;display_string=Audit&amp;VAR:KEY=PEHCPYRMJA&amp;VAR:QUERY=SlVMSUFOKFJDX0VTVElNQVRFKEVCSVREQSxNRUFOLEFOTl9ST0xMLCsxLDQwMTc4LDQwNTQzKS5kYXRlcyk=&amp;","WINDOW=FIRST_POPUP&amp;HEIGHT=450&amp;WIDTH=450&amp;START_MAXIMIZED=FALSE&amp;VAR:CALENDAR=FIVEDAY&amp;VAR:SYMBOL=713083&amp;VAR:INDEX=2"}</definedName>
    <definedName name="_PFY1">#REF!</definedName>
    <definedName name="_PFY2">#REF!</definedName>
    <definedName name="AccountsPayable">#REF!</definedName>
    <definedName name="AccountsReceivable">#REF!</definedName>
    <definedName name="ActualCFPS0">#REF!</definedName>
    <definedName name="ActualCFPS1">#REF!</definedName>
    <definedName name="ActualCFPS2">#REF!</definedName>
    <definedName name="ActualCFPS3">#REF!</definedName>
    <definedName name="ActualEPS0">#REF!</definedName>
    <definedName name="ActualEPS1">#REF!</definedName>
    <definedName name="ActualEPS2">#REF!</definedName>
    <definedName name="ActualEPS3">#REF!</definedName>
    <definedName name="AdjustmentToIncomeTaxes">#REF!</definedName>
    <definedName name="AfterTaxItems">#REF!</definedName>
    <definedName name="Amortization">#REF!</definedName>
    <definedName name="AmortizationOfDeferredFinancingCosts">#REF!</definedName>
    <definedName name="AUDIT">[1]Controls!$C$58</definedName>
    <definedName name="avskr">[2]DiscountedCashFlow!#REF!</definedName>
    <definedName name="Benchmark">[1]Controls!$A$6</definedName>
    <definedName name="Benchmark100_array_size">OFFSET([1]Prices!$M$6,0,0,[1]Controls!$F$53,1)</definedName>
    <definedName name="BenchmarkName">[1]Controls!$D$6</definedName>
    <definedName name="benchmarktarget_array_size">OFFSET([1]Prices!$I$6,0,0,[1]Controls!$F$53,1)</definedName>
    <definedName name="BlendedStockPrice">#REF!</definedName>
    <definedName name="BookValuePerShare">#REF!</definedName>
    <definedName name="Broker_name">OFFSET('[3]Ratings &amp; Targets'!$B$44,0,0,'[3]Ratings &amp; Targets'!$A$42,1)</definedName>
    <definedName name="BSError">#REF!</definedName>
    <definedName name="Business_seg">OFFSET([1]Overview!$A$52,0,0,[1]Overview!$B$71,1)</definedName>
    <definedName name="Business_seg_size">OFFSET([1]Overview!$B$52,0,0,[1]Overview!$B$74,1)</definedName>
    <definedName name="CAGR">#REF!</definedName>
    <definedName name="Calendar_Yr">[1]Controls!$F$8</definedName>
    <definedName name="CalendarCFPS1">#REF!</definedName>
    <definedName name="CalendarCFPS2">#REF!</definedName>
    <definedName name="CalendarCFPS3">#REF!</definedName>
    <definedName name="CalendarEPS1">#REF!</definedName>
    <definedName name="CalendarEPS2">#REF!</definedName>
    <definedName name="CalendarEPS3">#REF!</definedName>
    <definedName name="capex">[2]DiscountedCashFlow!#REF!</definedName>
    <definedName name="CapitalExpenditures">#REF!</definedName>
    <definedName name="CapitalizedInterestExpense">#REF!</definedName>
    <definedName name="CashAndMarketableSecurities">#REF!</definedName>
    <definedName name="CashFlowFromOperations">#REF!</definedName>
    <definedName name="ChangeInAccountsPayable">#REF!</definedName>
    <definedName name="ChangeInAccountsReceivable">#REF!</definedName>
    <definedName name="ChangeInInventories">#REF!</definedName>
    <definedName name="ChangeInNetWorkingCapital">#REF!</definedName>
    <definedName name="ChangeInOtherCurrentAssets">#REF!</definedName>
    <definedName name="ChangeInOtherCurrentLiabilities">#REF!</definedName>
    <definedName name="Companies_names">OFFSET([1]Comparison!$B$13,0,0,[1]Comparison!$B$41,1)</definedName>
    <definedName name="Company_Name">[1]Controls!$D$5</definedName>
    <definedName name="ConversionToggle">#REF!</definedName>
    <definedName name="ConvertibleDebt">#REF!</definedName>
    <definedName name="ConvertibleDebt1">#REF!</definedName>
    <definedName name="ConvertibleDebt2">#REF!</definedName>
    <definedName name="ConvertibleDebt3">#REF!</definedName>
    <definedName name="ConvertibleDebt4">#REF!</definedName>
    <definedName name="ConvertibleDebtShares1">#REF!</definedName>
    <definedName name="ConvertibleDebtShares2">#REF!</definedName>
    <definedName name="ConvertibleDebtShares3">#REF!</definedName>
    <definedName name="ConvertibleDebtShares4">#REF!</definedName>
    <definedName name="ConvertiblePreferredBookValue">#REF!</definedName>
    <definedName name="ConvertiblePreferredBookValue1">#REF!</definedName>
    <definedName name="ConvertiblePreferredBookValue2">#REF!</definedName>
    <definedName name="ConvertiblePreferredLiquidValue">#REF!</definedName>
    <definedName name="ConvertiblePreferredLiquidValue1">#REF!</definedName>
    <definedName name="ConvertiblePreferredLiquidValue2">#REF!</definedName>
    <definedName name="ConvertiblePreferredShares1">#REF!</definedName>
    <definedName name="ConvertiblePreferredShares2">#REF!</definedName>
    <definedName name="CostOfGoodsSold">#REF!</definedName>
    <definedName name="Currency">[1]Controls!$C$52</definedName>
    <definedName name="Current_ADR_price">[1]Ownership!$B$1</definedName>
    <definedName name="Current_price">[1]Overview!$B$20</definedName>
    <definedName name="CustBenchMark">[1]Controls!$C$6</definedName>
    <definedName name="custED">[1]Controls!$E$12</definedName>
    <definedName name="CustomTaxRate">#REF!</definedName>
    <definedName name="custSD">[1]Controls!$E$11</definedName>
    <definedName name="DataThrough">#REF!</definedName>
    <definedName name="Date">[4]Options!$K$21</definedName>
    <definedName name="Date_array_size">OFFSET([1]Prices!$A$6,0,0,[1]Controls!$F$53,1)</definedName>
    <definedName name="Dates">OFFSET('[1]Price Earnings'!$A$6,0,0,[1]Controls!$F$54,1)</definedName>
    <definedName name="DebtConvertPrice1">#REF!</definedName>
    <definedName name="DebtConvertPrice2">#REF!</definedName>
    <definedName name="DebtConvertPrice3">#REF!</definedName>
    <definedName name="DebtConvertPrice4">#REF!</definedName>
    <definedName name="DeferredTaxes">#REF!</definedName>
    <definedName name="DepreciationAndDepletion">#REF!</definedName>
    <definedName name="Description_1">#REF!</definedName>
    <definedName name="Description_2">#REF!</definedName>
    <definedName name="Description_3">#REF!</definedName>
    <definedName name="Description_4">#REF!</definedName>
    <definedName name="dividend">[4]Options!$K$22</definedName>
    <definedName name="DividendA">#REF!</definedName>
    <definedName name="DividendB">#REF!</definedName>
    <definedName name="EBIT">#REF!</definedName>
    <definedName name="EBITA">#REF!</definedName>
    <definedName name="EBITDA">#REF!</definedName>
    <definedName name="EBITDAR">#REF!</definedName>
    <definedName name="ED">[1]Controls!$A$12</definedName>
    <definedName name="EffectiveTaxRate">#REF!</definedName>
    <definedName name="EquityInUnconsolidatedAffiliates">#REF!</definedName>
    <definedName name="EquityValue">#REF!</definedName>
    <definedName name="ErrorCheck">#REF!</definedName>
    <definedName name="Financials_audit">[1]Controls!$C$59</definedName>
    <definedName name="Firm_Value__based_on_Equity_Value">"FV"</definedName>
    <definedName name="FirmValue">#REF!</definedName>
    <definedName name="FirstEdgarCell">#REF!</definedName>
    <definedName name="Forward1">#REF!</definedName>
    <definedName name="Forward2">#REF!</definedName>
    <definedName name="FullyDilutedSharesOutstanding">#REF!</definedName>
    <definedName name="FundsFromOperations">#REF!</definedName>
    <definedName name="FV">[1]Overview!$B$30</definedName>
    <definedName name="FV_EBIT">OFFSET('[1]Enterprise Value'!$R$4,0,0,[1]Controls!$F$54,1)</definedName>
    <definedName name="FV_EBIT_FY1">OFFSET('[1]Enterprise Value'!$S$4,0,0,[1]Controls!$F$54,1)</definedName>
    <definedName name="FV_EBIT_FY2">OFFSET('[1]Enterprise Value'!$T$4,0,0,[1]Controls!$F$54,1)</definedName>
    <definedName name="FV_EBIT_FY3">OFFSET('[1]Enterprise Value'!$U$4,0,0,[1]Controls!$F$54,1)</definedName>
    <definedName name="FV_EBITDA">OFFSET('[1]Enterprise Value'!$W$4,0,0,[1]Controls!$F$54,1)</definedName>
    <definedName name="FV_EBITDA_FY1">OFFSET('[1]Enterprise Value'!$X$4,0,0,[1]Controls!$F$54,1)</definedName>
    <definedName name="FV_EBITDA_FY2">OFFSET('[1]Enterprise Value'!$Y$4,0,0,[1]Controls!$F$54,1)</definedName>
    <definedName name="FV_EBITDA_FY3">OFFSET('[1]Enterprise Value'!$Z$4,0,0,[1]Controls!$F$54,1)</definedName>
    <definedName name="FV_Sales">OFFSET('[1]Enterprise Value'!$M$4,0,0,[1]Controls!$F$54,1)</definedName>
    <definedName name="FV_Sales_FY1">OFFSET('[1]Enterprise Value'!$N$4,0,0,[1]Controls!$F$54,1)</definedName>
    <definedName name="FV_Sales_FY2">OFFSET('[1]Enterprise Value'!$O$4,0,0,[1]Controls!$F$54,1)</definedName>
    <definedName name="FV_Sales_FY3">OFFSET('[1]Enterprise Value'!$P$4,0,0,[1]Controls!$F$54,1)</definedName>
    <definedName name="FYE1EBIT">#REF!</definedName>
    <definedName name="FYE1EBITA">#REF!</definedName>
    <definedName name="FYE1EBITDA">#REF!</definedName>
    <definedName name="FYE1EBITDAR">#REF!</definedName>
    <definedName name="FYE1NetRevenues">#REF!</definedName>
    <definedName name="FYE1Other1">#REF!</definedName>
    <definedName name="FYE1Other2">#REF!</definedName>
    <definedName name="FYE1Other3">#REF!</definedName>
    <definedName name="FYE2EBIT">#REF!</definedName>
    <definedName name="FYE2EBITA">#REF!</definedName>
    <definedName name="FYE2EBITDA">#REF!</definedName>
    <definedName name="FYE2EBITDAR">#REF!</definedName>
    <definedName name="FYE2NetRevenues">#REF!</definedName>
    <definedName name="FYE2Other1">#REF!</definedName>
    <definedName name="FYE2Other2">#REF!</definedName>
    <definedName name="FYE2Other3">#REF!</definedName>
    <definedName name="GrossProfit">#REF!</definedName>
    <definedName name="HighOption1">#REF!</definedName>
    <definedName name="HighOption2">#REF!</definedName>
    <definedName name="HighOption3">#REF!</definedName>
    <definedName name="HighOption4">#REF!</definedName>
    <definedName name="Identifier">'[3]Ratings &amp; Targets'!$B$1</definedName>
    <definedName name="IdentifierB">[5]Controls!$C$6</definedName>
    <definedName name="IncomeTaxes">#REF!</definedName>
    <definedName name="IntangibleAssets">#REF!</definedName>
    <definedName name="InterestExpense">#REF!</definedName>
    <definedName name="InterestIncome">#REF!</definedName>
    <definedName name="Inventories">#REF!</definedName>
    <definedName name="InvestmentsInUnconsolidatedAffiliates">#REF!</definedName>
    <definedName name="ItemCode">'[1]Detail Estimates'!#REF!</definedName>
    <definedName name="LatestCash">#REF!</definedName>
    <definedName name="LatestConvertibleDebt">#REF!</definedName>
    <definedName name="LatestConvertiblePreferred">#REF!</definedName>
    <definedName name="LatestFYE">#REF!</definedName>
    <definedName name="LatestInvestmentsInUnconsolidatedAffiliates">#REF!</definedName>
    <definedName name="LatestMinorityInterest">#REF!</definedName>
    <definedName name="LatestShortTermDebt">#REF!</definedName>
    <definedName name="LatestStraightLongTermDebt">#REF!</definedName>
    <definedName name="LatestStraightPreferred">#REF!</definedName>
    <definedName name="LFQ">#REF!</definedName>
    <definedName name="LFY">#REF!</definedName>
    <definedName name="LowOption1">#REF!</definedName>
    <definedName name="LowOption2">#REF!</definedName>
    <definedName name="LowOption3">#REF!</definedName>
    <definedName name="LowOption4">#REF!</definedName>
    <definedName name="LTM">#REF!</definedName>
    <definedName name="LTMEBIT">#REF!</definedName>
    <definedName name="LTMEBITA">#REF!</definedName>
    <definedName name="LTMEBITDA">#REF!</definedName>
    <definedName name="LTMEBITDAR">#REF!</definedName>
    <definedName name="LTMNetRevenues">#REF!</definedName>
    <definedName name="LTMOther1">#REF!</definedName>
    <definedName name="LTMOther2">#REF!</definedName>
    <definedName name="LTMOther3">#REF!</definedName>
    <definedName name="MinorityInterest">#REF!</definedName>
    <definedName name="MinorityInterestInIncome">#REF!</definedName>
    <definedName name="MyADR">#REF!</definedName>
    <definedName name="NetIncomeToCommon">#REF!</definedName>
    <definedName name="NetPropertyPlantAndEquipment">#REF!</definedName>
    <definedName name="NetRevenues">#REF!</definedName>
    <definedName name="NetWorkingCapital">#REF!</definedName>
    <definedName name="NonCashInterestExpense">#REF!</definedName>
    <definedName name="OptionPrice1">#REF!</definedName>
    <definedName name="OptionPrice2">#REF!</definedName>
    <definedName name="OptionPrice3">#REF!</definedName>
    <definedName name="OptionPrice4">#REF!</definedName>
    <definedName name="OptionProceeds">#REF!</definedName>
    <definedName name="Options1">#REF!</definedName>
    <definedName name="Options2">#REF!</definedName>
    <definedName name="Options3">#REF!</definedName>
    <definedName name="Options4">#REF!</definedName>
    <definedName name="OptionsToggle">#REF!</definedName>
    <definedName name="OtherCurrentAssets">#REF!</definedName>
    <definedName name="OtherCurrentLiabilities">#REF!</definedName>
    <definedName name="OtherLabel1">#REF!</definedName>
    <definedName name="OtherLabel2">#REF!</definedName>
    <definedName name="OtherLabel3">#REF!</definedName>
    <definedName name="OtherLongTermAssets">#REF!</definedName>
    <definedName name="OtherLongTermLiabilities">#REF!</definedName>
    <definedName name="OtherNonCashItems">#REF!</definedName>
    <definedName name="OtherNonOperatingExpense">#REF!</definedName>
    <definedName name="OtherOperatingExpense">#REF!</definedName>
    <definedName name="outED">[1]Controls!$C$54</definedName>
    <definedName name="Output">#REF!</definedName>
    <definedName name="outSD">[1]Controls!$C$53</definedName>
    <definedName name="øv" hidden="1">{"fdsup://directions/News HTML Viewer?action=OPEN&amp;on_error=off&amp;window=popup_no_button&amp;start_maximized=false&amp;creator=factset&amp;display_string=Click to view document&amp;width=640&amp;height=480&amp;address=ZQFNwZDnkp6vD6X0vWdS8GxAnc0cFUaCA2n2OLCoZKM%2FYosoVwQdEjm4dHFxjbOT","yg2ikXpxQb0%2BZPF4tgO7oisQJkQA2Xtcl%2FikkaUX7UTD4c8GfJHVUNJf4s0kZpNd%2By87tEi%2FC6ijYeNf7X84Vp1D3lWU0hsfKXfiAUuNnsh%2FqR2b%2FHVktrwBVSCh7U5UNR3TKAq%2FYXI2%2FjNQivcBo%2BvxNQ3Q%2FwbfchVzOVS7auKPkeaE6PZUPIr4LnImtsN3JXaPha%2Fi3dM6AN6%2BOvEaN6H5mKDwl2Ki6kKyF9R","wBrNtD95OTdc3iw%3D%3D"}</definedName>
    <definedName name="PE_Benchmark">OFFSET('[1]Price Earnings'!$U$6,0,0,[1]Controls!$F$55,1)</definedName>
    <definedName name="PE_dates">OFFSET('[1]Price Earnings'!$A$6,0,0,[1]Controls!$F$55,1)</definedName>
    <definedName name="PE_FY1">OFFSET('[1]Price Earnings'!$L$6,0,0,[1]Controls!$F$55,1)</definedName>
    <definedName name="PE_FY2">OFFSET('[1]Price Earnings'!$N$6,0,0,[1]Controls!$F$55,1)</definedName>
    <definedName name="PE_FY3">OFFSET('[1]Price Earnings'!$P$6,0,0,[1]Controls!$F$55,1)</definedName>
    <definedName name="PE_LTM">OFFSET('[1]Price Earnings'!$I$6,0,0,[1]Controls!$F$55,1)</definedName>
    <definedName name="PeerList">[1]Controls!$A$32</definedName>
    <definedName name="Peers_name">[1]Controls!$A$17</definedName>
    <definedName name="Peers_weight">[1]Controls!$C$55</definedName>
    <definedName name="Peers100_array_size">OFFSET([1]Prices!$L$6,0,0,[1]Controls!$F$53,1)</definedName>
    <definedName name="Peerstarget_array_size">OFFSET([1]Prices!$H$6,0,0,[1]Controls!$F$53,1)</definedName>
    <definedName name="PFQ">#REF!</definedName>
    <definedName name="PreferredConvertPrice1">#REF!</definedName>
    <definedName name="PreferredConvertPrice2">#REF!</definedName>
    <definedName name="PreferredDividendsPaid">#REF!</definedName>
    <definedName name="PreferredToggle">#REF!</definedName>
    <definedName name="PretaxIncome">#REF!</definedName>
    <definedName name="PreTaxItems">#REF!</definedName>
    <definedName name="Price_array_size">OFFSET([1]Prices!$F$6,0,0,[1]Controls!$F$53,1)</definedName>
    <definedName name="Price_tg_array_size">'[3]Ratings &amp; Targets'!$N$7:$N$334</definedName>
    <definedName name="Price100_array_size">OFFSET([1]Prices!$K$6,0,0,[1]Controls!$F$53,1)</definedName>
    <definedName name="PriceA">#REF!</definedName>
    <definedName name="PriceB">#REF!</definedName>
    <definedName name="PrimaryEPS">#REF!</definedName>
    <definedName name="PrimaryWeightedAverageShares">#REF!</definedName>
    <definedName name="_xlnm.Print_Area" localSheetId="0">'PANDORA SBB 2017'!$B$2:$J$142</definedName>
    <definedName name="PriorPrice">#REF!</definedName>
    <definedName name="PVOther1">#REF!</definedName>
    <definedName name="PVOther2">#REF!</definedName>
    <definedName name="PVOther3">#REF!</definedName>
    <definedName name="Quarter">#REF!</definedName>
    <definedName name="RentExpense">#REF!</definedName>
    <definedName name="ReportView">#REF!</definedName>
    <definedName name="ResearchAndDevelopment">#REF!</definedName>
    <definedName name="riskfree">[4]Options!$K$19</definedName>
    <definedName name="sales_segment_b">OFFSET([1]Overview!$B$53,0,0,[1]Overview!$B$75,1)</definedName>
    <definedName name="sales_segment_g">OFFSET([1]Overview!$B$63,0,0,[1]Overview!$B$74,1)</definedName>
    <definedName name="SD">[1]Controls!$A$11</definedName>
    <definedName name="SellingGeneralAndAdministrative">#REF!</definedName>
    <definedName name="ShareholdersEquity">#REF!</definedName>
    <definedName name="shareprice">[4]Options!$K$17</definedName>
    <definedName name="SharesA">#REF!</definedName>
    <definedName name="SharesB">#REF!</definedName>
    <definedName name="SharesFromExercisedOptions">#REF!</definedName>
    <definedName name="SharesFromRedeemedConvertibleDebt">#REF!</definedName>
    <definedName name="SharesFromRedeemedConvertiblePreferred">#REF!</definedName>
    <definedName name="SharesOutstandingBalanceSheet">#REF!</definedName>
    <definedName name="ShortTermDebt">#REF!</definedName>
    <definedName name="StockPriceBalanceSheet">#REF!</definedName>
    <definedName name="StraightLongTermDebt">#REF!</definedName>
    <definedName name="StraightPreferredBookValue">#REF!</definedName>
    <definedName name="StraightPreferredLiquidValue">#REF!</definedName>
    <definedName name="TangibleBookValuePerShare">#REF!</definedName>
    <definedName name="Target_price">OFFSET('[3]Ratings &amp; Targets'!$E$44,0,0,'[3]Ratings &amp; Targets'!$A$42,1)</definedName>
    <definedName name="Target_tg_array_size">'[3]Ratings &amp; Targets'!$O$7:$O$334</definedName>
    <definedName name="TaxToggle">#REF!</definedName>
    <definedName name="TickerNumber">#REF!</definedName>
    <definedName name="TOT_COMBINED">[1]Ownership!$E$17:$E$1686</definedName>
    <definedName name="TotalAssets">#REF!</definedName>
    <definedName name="TotalCurrentAssets">#REF!</definedName>
    <definedName name="TotalCurrentLiabilities">#REF!</definedName>
    <definedName name="TotalDebt">#REF!</definedName>
    <definedName name="TotalEquityValue">#REF!</definedName>
    <definedName name="TotalLiabilities">#REF!</definedName>
    <definedName name="TotalLiabilitiesAndEquity">#REF!</definedName>
    <definedName name="TotalPreferred">#REF!</definedName>
    <definedName name="TotalSharesOutstanding">#REF!</definedName>
    <definedName name="volatility">[4]Options!$K$20</definedName>
    <definedName name="Volume_array_size">OFFSET([1]Prices!$B$6,0,0,[1]Controls!$F$53,1)</definedName>
    <definedName name="XRATE">[1]Controls!$C$56</definedName>
    <definedName name="XRATE2">[1]Controls!$C$57</definedName>
  </definedNames>
  <calcPr calcId="145621"/>
</workbook>
</file>

<file path=xl/calcChain.xml><?xml version="1.0" encoding="utf-8"?>
<calcChain xmlns="http://schemas.openxmlformats.org/spreadsheetml/2006/main">
  <c r="E7" i="4" l="1"/>
  <c r="E8" i="4"/>
  <c r="E9" i="4" s="1"/>
  <c r="F8" i="4"/>
  <c r="F20" i="4" s="1"/>
  <c r="G8" i="4"/>
  <c r="G20" i="4" s="1"/>
  <c r="C13" i="4"/>
  <c r="C17" i="4"/>
  <c r="C19" i="4"/>
  <c r="E19" i="4"/>
  <c r="E20" i="4"/>
  <c r="C25" i="4"/>
  <c r="C4" i="5"/>
  <c r="F4" i="5"/>
  <c r="C21" i="2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101" i="2" s="1"/>
  <c r="C102" i="2" s="1"/>
  <c r="C103" i="2" s="1"/>
  <c r="C104" i="2" s="1"/>
  <c r="C105" i="2" s="1"/>
  <c r="C106" i="2" s="1"/>
  <c r="C107" i="2" s="1"/>
  <c r="C108" i="2" s="1"/>
  <c r="C109" i="2" s="1"/>
  <c r="C110" i="2" s="1"/>
  <c r="C111" i="2" s="1"/>
  <c r="C112" i="2" s="1"/>
  <c r="C113" i="2" s="1"/>
  <c r="C114" i="2" s="1"/>
  <c r="C115" i="2" s="1"/>
  <c r="C116" i="2" s="1"/>
  <c r="C117" i="2" s="1"/>
  <c r="C118" i="2" s="1"/>
  <c r="C119" i="2" s="1"/>
  <c r="C120" i="2" s="1"/>
  <c r="C121" i="2" s="1"/>
  <c r="C122" i="2" s="1"/>
  <c r="C123" i="2" s="1"/>
  <c r="C124" i="2" s="1"/>
  <c r="C125" i="2" s="1"/>
  <c r="C126" i="2" s="1"/>
  <c r="C127" i="2" s="1"/>
  <c r="C128" i="2" s="1"/>
  <c r="C129" i="2" s="1"/>
  <c r="C130" i="2" s="1"/>
  <c r="C131" i="2" s="1"/>
  <c r="C132" i="2" s="1"/>
  <c r="C133" i="2" s="1"/>
  <c r="C134" i="2" s="1"/>
  <c r="C135" i="2" s="1"/>
  <c r="C136" i="2" s="1"/>
  <c r="C137" i="2" s="1"/>
  <c r="C138" i="2" s="1"/>
  <c r="C139" i="2" s="1"/>
  <c r="C140" i="2" s="1"/>
  <c r="C141" i="2" s="1"/>
  <c r="C142" i="2" s="1"/>
  <c r="C15" i="2" s="1"/>
  <c r="D142" i="2"/>
  <c r="D15" i="2" s="1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I49" i="2" s="1"/>
  <c r="J49" i="2" s="1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H20" i="2"/>
  <c r="I20" i="2" s="1"/>
  <c r="J20" i="2" s="1"/>
  <c r="B21" i="2"/>
  <c r="H21" i="2"/>
  <c r="I21" i="2" s="1"/>
  <c r="J21" i="2" s="1"/>
  <c r="B22" i="2"/>
  <c r="H22" i="2"/>
  <c r="I22" i="2" s="1"/>
  <c r="J22" i="2" s="1"/>
  <c r="B23" i="2"/>
  <c r="H23" i="2"/>
  <c r="I23" i="2" s="1"/>
  <c r="J23" i="2" s="1"/>
  <c r="B24" i="2"/>
  <c r="H24" i="2"/>
  <c r="I24" i="2" s="1"/>
  <c r="J24" i="2" s="1"/>
  <c r="B25" i="2"/>
  <c r="H25" i="2"/>
  <c r="I25" i="2" s="1"/>
  <c r="J25" i="2" s="1"/>
  <c r="B26" i="2"/>
  <c r="H26" i="2"/>
  <c r="I26" i="2" s="1"/>
  <c r="J26" i="2" s="1"/>
  <c r="B27" i="2"/>
  <c r="H27" i="2"/>
  <c r="I27" i="2" s="1"/>
  <c r="J27" i="2" s="1"/>
  <c r="B28" i="2"/>
  <c r="H28" i="2"/>
  <c r="I28" i="2" s="1"/>
  <c r="J28" i="2" s="1"/>
  <c r="B29" i="2"/>
  <c r="H29" i="2"/>
  <c r="I29" i="2" s="1"/>
  <c r="J29" i="2" s="1"/>
  <c r="B30" i="2"/>
  <c r="H30" i="2"/>
  <c r="I30" i="2" s="1"/>
  <c r="J30" i="2" s="1"/>
  <c r="B31" i="2"/>
  <c r="H31" i="2"/>
  <c r="I31" i="2" s="1"/>
  <c r="J31" i="2" s="1"/>
  <c r="B32" i="2"/>
  <c r="H32" i="2"/>
  <c r="I32" i="2" s="1"/>
  <c r="J32" i="2" s="1"/>
  <c r="B33" i="2"/>
  <c r="H33" i="2"/>
  <c r="I33" i="2" s="1"/>
  <c r="J33" i="2" s="1"/>
  <c r="B34" i="2"/>
  <c r="H34" i="2"/>
  <c r="I34" i="2" s="1"/>
  <c r="J34" i="2" s="1"/>
  <c r="B35" i="2"/>
  <c r="H35" i="2"/>
  <c r="I35" i="2" s="1"/>
  <c r="J35" i="2" s="1"/>
  <c r="B36" i="2"/>
  <c r="H36" i="2"/>
  <c r="I36" i="2" s="1"/>
  <c r="J36" i="2" s="1"/>
  <c r="B37" i="2"/>
  <c r="H37" i="2"/>
  <c r="I37" i="2" s="1"/>
  <c r="J37" i="2" s="1"/>
  <c r="B38" i="2"/>
  <c r="H38" i="2"/>
  <c r="I38" i="2" s="1"/>
  <c r="J38" i="2" s="1"/>
  <c r="B39" i="2"/>
  <c r="H39" i="2"/>
  <c r="I39" i="2" s="1"/>
  <c r="J39" i="2" s="1"/>
  <c r="B40" i="2"/>
  <c r="H40" i="2"/>
  <c r="I40" i="2" s="1"/>
  <c r="J40" i="2" s="1"/>
  <c r="B41" i="2"/>
  <c r="H41" i="2"/>
  <c r="I41" i="2" s="1"/>
  <c r="J41" i="2" s="1"/>
  <c r="B42" i="2"/>
  <c r="H42" i="2"/>
  <c r="I42" i="2" s="1"/>
  <c r="J42" i="2" s="1"/>
  <c r="B43" i="2"/>
  <c r="H43" i="2"/>
  <c r="I43" i="2" s="1"/>
  <c r="J43" i="2" s="1"/>
  <c r="B44" i="2"/>
  <c r="H44" i="2"/>
  <c r="I44" i="2" s="1"/>
  <c r="B45" i="2"/>
  <c r="H45" i="2"/>
  <c r="B46" i="2"/>
  <c r="H46" i="2"/>
  <c r="B47" i="2"/>
  <c r="H47" i="2"/>
  <c r="I47" i="2" s="1"/>
  <c r="J47" i="2" s="1"/>
  <c r="B48" i="2"/>
  <c r="H48" i="2"/>
  <c r="I48" i="2" s="1"/>
  <c r="J48" i="2" s="1"/>
  <c r="B49" i="2"/>
  <c r="H49" i="2"/>
  <c r="B50" i="2"/>
  <c r="H50" i="2"/>
  <c r="I50" i="2" s="1"/>
  <c r="J50" i="2" s="1"/>
  <c r="B51" i="2"/>
  <c r="H51" i="2"/>
  <c r="I51" i="2" s="1"/>
  <c r="J51" i="2" s="1"/>
  <c r="B52" i="2"/>
  <c r="H52" i="2"/>
  <c r="B53" i="2"/>
  <c r="H53" i="2"/>
  <c r="I53" i="2"/>
  <c r="J53" i="2" s="1"/>
  <c r="B54" i="2"/>
  <c r="H54" i="2"/>
  <c r="B55" i="2"/>
  <c r="H55" i="2"/>
  <c r="I55" i="2" s="1"/>
  <c r="J55" i="2" s="1"/>
  <c r="B56" i="2"/>
  <c r="H56" i="2"/>
  <c r="B57" i="2"/>
  <c r="H57" i="2"/>
  <c r="B58" i="2"/>
  <c r="B59" i="2" s="1"/>
  <c r="B60" i="2" s="1"/>
  <c r="B61" i="2" s="1"/>
  <c r="B62" i="2" s="1"/>
  <c r="B63" i="2" s="1"/>
  <c r="B64" i="2" s="1"/>
  <c r="B65" i="2" s="1"/>
  <c r="B66" i="2" s="1"/>
  <c r="H58" i="2"/>
  <c r="H59" i="2"/>
  <c r="I59" i="2" s="1"/>
  <c r="J59" i="2" s="1"/>
  <c r="H60" i="2"/>
  <c r="I60" i="2" s="1"/>
  <c r="J60" i="2" s="1"/>
  <c r="H61" i="2"/>
  <c r="I61" i="2" s="1"/>
  <c r="J61" i="2" s="1"/>
  <c r="H62" i="2"/>
  <c r="I62" i="2" s="1"/>
  <c r="J62" i="2" s="1"/>
  <c r="H63" i="2"/>
  <c r="I63" i="2" s="1"/>
  <c r="J63" i="2" s="1"/>
  <c r="H64" i="2"/>
  <c r="I64" i="2" s="1"/>
  <c r="J64" i="2" s="1"/>
  <c r="H65" i="2"/>
  <c r="I65" i="2" s="1"/>
  <c r="J65" i="2" s="1"/>
  <c r="H66" i="2"/>
  <c r="I66" i="2" s="1"/>
  <c r="J66" i="2" s="1"/>
  <c r="H67" i="2"/>
  <c r="I67" i="2"/>
  <c r="J67" i="2" s="1"/>
  <c r="B68" i="2"/>
  <c r="H68" i="2"/>
  <c r="I68" i="2" s="1"/>
  <c r="J68" i="2" s="1"/>
  <c r="B69" i="2"/>
  <c r="H69" i="2"/>
  <c r="I69" i="2"/>
  <c r="J69" i="2" s="1"/>
  <c r="B70" i="2"/>
  <c r="H70" i="2"/>
  <c r="I70" i="2" s="1"/>
  <c r="J70" i="2" s="1"/>
  <c r="B71" i="2"/>
  <c r="H71" i="2"/>
  <c r="I71" i="2"/>
  <c r="J71" i="2" s="1"/>
  <c r="B72" i="2"/>
  <c r="H72" i="2"/>
  <c r="I72" i="2" s="1"/>
  <c r="J72" i="2" s="1"/>
  <c r="B73" i="2"/>
  <c r="H73" i="2"/>
  <c r="I73" i="2"/>
  <c r="J73" i="2" s="1"/>
  <c r="B74" i="2"/>
  <c r="H74" i="2"/>
  <c r="I74" i="2" s="1"/>
  <c r="J74" i="2" s="1"/>
  <c r="B75" i="2"/>
  <c r="H75" i="2"/>
  <c r="I75" i="2"/>
  <c r="J75" i="2" s="1"/>
  <c r="B76" i="2"/>
  <c r="H76" i="2"/>
  <c r="I76" i="2" s="1"/>
  <c r="J76" i="2" s="1"/>
  <c r="B77" i="2"/>
  <c r="H77" i="2"/>
  <c r="I77" i="2"/>
  <c r="J77" i="2" s="1"/>
  <c r="B78" i="2"/>
  <c r="H78" i="2"/>
  <c r="I78" i="2" s="1"/>
  <c r="J78" i="2" s="1"/>
  <c r="B79" i="2"/>
  <c r="H79" i="2"/>
  <c r="I79" i="2"/>
  <c r="J79" i="2" s="1"/>
  <c r="B80" i="2"/>
  <c r="H80" i="2"/>
  <c r="I80" i="2" s="1"/>
  <c r="J80" i="2" s="1"/>
  <c r="B81" i="2"/>
  <c r="H81" i="2"/>
  <c r="I81" i="2"/>
  <c r="J81" i="2" s="1"/>
  <c r="B82" i="2"/>
  <c r="H82" i="2"/>
  <c r="I82" i="2" s="1"/>
  <c r="J82" i="2" s="1"/>
  <c r="B83" i="2"/>
  <c r="H83" i="2"/>
  <c r="I83" i="2"/>
  <c r="J83" i="2" s="1"/>
  <c r="B84" i="2"/>
  <c r="H84" i="2"/>
  <c r="I84" i="2" s="1"/>
  <c r="J84" i="2" s="1"/>
  <c r="B85" i="2"/>
  <c r="H85" i="2"/>
  <c r="I85" i="2"/>
  <c r="J85" i="2" s="1"/>
  <c r="B86" i="2"/>
  <c r="H86" i="2"/>
  <c r="I86" i="2" s="1"/>
  <c r="J86" i="2" s="1"/>
  <c r="B87" i="2"/>
  <c r="H87" i="2"/>
  <c r="I87" i="2"/>
  <c r="J87" i="2" s="1"/>
  <c r="B88" i="2"/>
  <c r="H88" i="2"/>
  <c r="I88" i="2" s="1"/>
  <c r="J88" i="2" s="1"/>
  <c r="B89" i="2"/>
  <c r="H89" i="2"/>
  <c r="I89" i="2"/>
  <c r="J89" i="2" s="1"/>
  <c r="B90" i="2"/>
  <c r="H90" i="2"/>
  <c r="I90" i="2" s="1"/>
  <c r="J90" i="2" s="1"/>
  <c r="B91" i="2"/>
  <c r="H91" i="2"/>
  <c r="I91" i="2"/>
  <c r="J91" i="2" s="1"/>
  <c r="B92" i="2"/>
  <c r="H92" i="2"/>
  <c r="I92" i="2" s="1"/>
  <c r="J92" i="2" s="1"/>
  <c r="B93" i="2"/>
  <c r="H93" i="2"/>
  <c r="I93" i="2"/>
  <c r="J93" i="2" s="1"/>
  <c r="B94" i="2"/>
  <c r="H94" i="2"/>
  <c r="I94" i="2" s="1"/>
  <c r="J94" i="2" s="1"/>
  <c r="B95" i="2"/>
  <c r="H95" i="2"/>
  <c r="I95" i="2"/>
  <c r="J95" i="2" s="1"/>
  <c r="B96" i="2"/>
  <c r="H96" i="2"/>
  <c r="I96" i="2" s="1"/>
  <c r="J96" i="2" s="1"/>
  <c r="B97" i="2"/>
  <c r="H97" i="2"/>
  <c r="I97" i="2"/>
  <c r="J97" i="2" s="1"/>
  <c r="B98" i="2"/>
  <c r="H98" i="2"/>
  <c r="I98" i="2" s="1"/>
  <c r="J98" i="2" s="1"/>
  <c r="B99" i="2"/>
  <c r="H99" i="2"/>
  <c r="I99" i="2"/>
  <c r="J99" i="2" s="1"/>
  <c r="B100" i="2"/>
  <c r="H100" i="2"/>
  <c r="I100" i="2" s="1"/>
  <c r="J100" i="2" s="1"/>
  <c r="B101" i="2"/>
  <c r="H101" i="2"/>
  <c r="I101" i="2"/>
  <c r="J101" i="2" s="1"/>
  <c r="B102" i="2"/>
  <c r="H102" i="2"/>
  <c r="I102" i="2" s="1"/>
  <c r="J102" i="2" s="1"/>
  <c r="B103" i="2"/>
  <c r="H103" i="2"/>
  <c r="I103" i="2"/>
  <c r="J103" i="2" s="1"/>
  <c r="B104" i="2"/>
  <c r="H104" i="2"/>
  <c r="I104" i="2" s="1"/>
  <c r="J104" i="2" s="1"/>
  <c r="B105" i="2"/>
  <c r="H105" i="2"/>
  <c r="I105" i="2"/>
  <c r="J105" i="2" s="1"/>
  <c r="B106" i="2"/>
  <c r="H106" i="2"/>
  <c r="I106" i="2" s="1"/>
  <c r="J106" i="2" s="1"/>
  <c r="B107" i="2"/>
  <c r="H107" i="2"/>
  <c r="I107" i="2"/>
  <c r="J107" i="2" s="1"/>
  <c r="B108" i="2"/>
  <c r="H108" i="2"/>
  <c r="I108" i="2" s="1"/>
  <c r="J108" i="2" s="1"/>
  <c r="B109" i="2"/>
  <c r="H109" i="2"/>
  <c r="I109" i="2"/>
  <c r="J109" i="2" s="1"/>
  <c r="B110" i="2"/>
  <c r="H110" i="2"/>
  <c r="I110" i="2" s="1"/>
  <c r="J110" i="2" s="1"/>
  <c r="B111" i="2"/>
  <c r="H111" i="2"/>
  <c r="I111" i="2"/>
  <c r="J111" i="2" s="1"/>
  <c r="B112" i="2"/>
  <c r="H112" i="2"/>
  <c r="I112" i="2" s="1"/>
  <c r="J112" i="2" s="1"/>
  <c r="B113" i="2"/>
  <c r="H113" i="2"/>
  <c r="I113" i="2"/>
  <c r="J113" i="2" s="1"/>
  <c r="B114" i="2"/>
  <c r="H114" i="2"/>
  <c r="I114" i="2" s="1"/>
  <c r="J114" i="2" s="1"/>
  <c r="B115" i="2"/>
  <c r="H115" i="2"/>
  <c r="I115" i="2"/>
  <c r="J115" i="2" s="1"/>
  <c r="B116" i="2"/>
  <c r="H116" i="2"/>
  <c r="I116" i="2" s="1"/>
  <c r="J116" i="2" s="1"/>
  <c r="B117" i="2"/>
  <c r="H117" i="2"/>
  <c r="I117" i="2"/>
  <c r="J117" i="2" s="1"/>
  <c r="B118" i="2"/>
  <c r="H118" i="2"/>
  <c r="I118" i="2" s="1"/>
  <c r="J118" i="2" s="1"/>
  <c r="B119" i="2"/>
  <c r="H119" i="2"/>
  <c r="I119" i="2"/>
  <c r="J119" i="2" s="1"/>
  <c r="B120" i="2"/>
  <c r="H120" i="2"/>
  <c r="I120" i="2" s="1"/>
  <c r="J120" i="2" s="1"/>
  <c r="B121" i="2"/>
  <c r="H121" i="2"/>
  <c r="I121" i="2"/>
  <c r="J121" i="2" s="1"/>
  <c r="B122" i="2"/>
  <c r="H122" i="2"/>
  <c r="I122" i="2" s="1"/>
  <c r="J122" i="2" s="1"/>
  <c r="B123" i="2"/>
  <c r="H123" i="2"/>
  <c r="I123" i="2"/>
  <c r="J123" i="2" s="1"/>
  <c r="B124" i="2"/>
  <c r="H124" i="2"/>
  <c r="I124" i="2" s="1"/>
  <c r="J124" i="2" s="1"/>
  <c r="B125" i="2"/>
  <c r="H125" i="2"/>
  <c r="I125" i="2"/>
  <c r="J125" i="2" s="1"/>
  <c r="B126" i="2"/>
  <c r="H126" i="2"/>
  <c r="I126" i="2" s="1"/>
  <c r="J126" i="2" s="1"/>
  <c r="B127" i="2"/>
  <c r="H127" i="2"/>
  <c r="I127" i="2"/>
  <c r="J127" i="2" s="1"/>
  <c r="B128" i="2"/>
  <c r="H128" i="2"/>
  <c r="I128" i="2" s="1"/>
  <c r="J128" i="2" s="1"/>
  <c r="B129" i="2"/>
  <c r="H129" i="2"/>
  <c r="I129" i="2"/>
  <c r="J129" i="2" s="1"/>
  <c r="B130" i="2"/>
  <c r="H130" i="2"/>
  <c r="I130" i="2" s="1"/>
  <c r="J130" i="2" s="1"/>
  <c r="B131" i="2"/>
  <c r="H131" i="2"/>
  <c r="I131" i="2"/>
  <c r="J131" i="2" s="1"/>
  <c r="B132" i="2"/>
  <c r="H132" i="2"/>
  <c r="I132" i="2" s="1"/>
  <c r="J132" i="2" s="1"/>
  <c r="B133" i="2"/>
  <c r="H133" i="2"/>
  <c r="I133" i="2"/>
  <c r="J133" i="2" s="1"/>
  <c r="B134" i="2"/>
  <c r="H134" i="2"/>
  <c r="I134" i="2" s="1"/>
  <c r="J134" i="2" s="1"/>
  <c r="B135" i="2"/>
  <c r="H135" i="2"/>
  <c r="I135" i="2"/>
  <c r="J135" i="2" s="1"/>
  <c r="B136" i="2"/>
  <c r="H136" i="2"/>
  <c r="I136" i="2" s="1"/>
  <c r="J136" i="2" s="1"/>
  <c r="B137" i="2"/>
  <c r="H137" i="2"/>
  <c r="I137" i="2"/>
  <c r="J137" i="2" s="1"/>
  <c r="B138" i="2"/>
  <c r="H138" i="2"/>
  <c r="I138" i="2" s="1"/>
  <c r="J138" i="2" s="1"/>
  <c r="B139" i="2"/>
  <c r="H139" i="2"/>
  <c r="I139" i="2"/>
  <c r="J139" i="2" s="1"/>
  <c r="B140" i="2"/>
  <c r="H140" i="2"/>
  <c r="I140" i="2"/>
  <c r="J140" i="2" s="1"/>
  <c r="B141" i="2"/>
  <c r="H141" i="2"/>
  <c r="I141" i="2"/>
  <c r="J141" i="2" s="1"/>
  <c r="F146" i="2"/>
  <c r="F148" i="2"/>
  <c r="I58" i="2" l="1"/>
  <c r="J58" i="2" s="1"/>
  <c r="I57" i="2"/>
  <c r="J57" i="2" s="1"/>
  <c r="I56" i="2"/>
  <c r="J56" i="2" s="1"/>
  <c r="I54" i="2"/>
  <c r="J54" i="2" s="1"/>
  <c r="I52" i="2"/>
  <c r="J52" i="2" s="1"/>
  <c r="I46" i="2"/>
  <c r="J46" i="2" s="1"/>
  <c r="F142" i="2"/>
  <c r="F15" i="2" s="1"/>
  <c r="G15" i="2" s="1"/>
  <c r="I45" i="2"/>
  <c r="J45" i="2" s="1"/>
  <c r="F150" i="2"/>
  <c r="F152" i="2" s="1"/>
  <c r="F154" i="2" s="1"/>
  <c r="J44" i="2"/>
  <c r="E10" i="4"/>
  <c r="G9" i="4"/>
  <c r="G21" i="4" s="1"/>
  <c r="E21" i="4"/>
  <c r="F9" i="4"/>
  <c r="F21" i="4" s="1"/>
  <c r="H9" i="4"/>
  <c r="H21" i="4" s="1"/>
  <c r="H142" i="2"/>
  <c r="H7" i="4"/>
  <c r="H19" i="4" s="1"/>
  <c r="G7" i="4"/>
  <c r="G19" i="4" s="1"/>
  <c r="F7" i="4"/>
  <c r="F19" i="4" s="1"/>
  <c r="H8" i="4"/>
  <c r="H20" i="4" s="1"/>
  <c r="E15" i="2" l="1"/>
  <c r="J142" i="2"/>
  <c r="C9" i="4"/>
  <c r="C21" i="4" s="1"/>
  <c r="I142" i="2"/>
  <c r="C11" i="4"/>
  <c r="C23" i="4" s="1"/>
  <c r="C28" i="4"/>
  <c r="H10" i="4"/>
  <c r="H22" i="4" s="1"/>
  <c r="F10" i="4"/>
  <c r="F22" i="4" s="1"/>
  <c r="E11" i="4"/>
  <c r="E22" i="4"/>
  <c r="G10" i="4"/>
  <c r="G22" i="4" s="1"/>
  <c r="H11" i="4" l="1"/>
  <c r="G11" i="4"/>
  <c r="G23" i="4" s="1"/>
  <c r="F11" i="4"/>
  <c r="F23" i="4" s="1"/>
  <c r="E23" i="4"/>
  <c r="H23" i="4" l="1"/>
  <c r="H6" i="4"/>
  <c r="F6" i="4"/>
  <c r="F12" i="4" l="1"/>
  <c r="F24" i="4" s="1"/>
  <c r="F18" i="4"/>
  <c r="H12" i="4"/>
  <c r="H24" i="4" s="1"/>
  <c r="H18" i="4"/>
</calcChain>
</file>

<file path=xl/sharedStrings.xml><?xml version="1.0" encoding="utf-8"?>
<sst xmlns="http://schemas.openxmlformats.org/spreadsheetml/2006/main" count="69" uniqueCount="61">
  <si>
    <t>Total amount</t>
  </si>
  <si>
    <t>Share price (average)</t>
  </si>
  <si>
    <t>Total</t>
  </si>
  <si>
    <t>Share buy back (total)</t>
  </si>
  <si>
    <t>*) fee to Nordea not included</t>
  </si>
  <si>
    <t>Date</t>
  </si>
  <si>
    <t>Trading day</t>
  </si>
  <si>
    <t># of trading days</t>
  </si>
  <si>
    <t>Daily VWAP
(Bloomberg)</t>
  </si>
  <si>
    <t>Total value (DKK) *)</t>
  </si>
  <si>
    <t>Maximum daily purchase</t>
  </si>
  <si>
    <t>Share buy back (per trading day)</t>
  </si>
  <si>
    <t xml:space="preserve"> Incentive fee (DKK)</t>
  </si>
  <si>
    <t>DKK</t>
  </si>
  <si>
    <t>20 days historical average</t>
  </si>
  <si>
    <t>Difference
(VWAP - Actual) (DKK)</t>
  </si>
  <si>
    <t>Incentive fee</t>
  </si>
  <si>
    <t>Total value (DKK) of shares purchased in the market *)</t>
  </si>
  <si>
    <t>Number of shares purchased in the market</t>
  </si>
  <si>
    <t>Value based on VWAP (DKK)</t>
  </si>
  <si>
    <t>Fixed fee</t>
  </si>
  <si>
    <t>Outstanding shares</t>
  </si>
  <si>
    <t>Initial number of treasury shares</t>
  </si>
  <si>
    <t>Share bought under the programme</t>
  </si>
  <si>
    <t>Total number of treasury shares incl. SBB</t>
  </si>
  <si>
    <t>Announcement Number</t>
  </si>
  <si>
    <t>Number of shares</t>
  </si>
  <si>
    <t>Average purchase price, DKK</t>
  </si>
  <si>
    <t>Transaction value, DKK</t>
  </si>
  <si>
    <t>Accumulated last announcement</t>
  </si>
  <si>
    <t>Own shares</t>
  </si>
  <si>
    <t>Share of capital</t>
  </si>
  <si>
    <t>Accumulated under
the program</t>
  </si>
  <si>
    <t>Selskabsmeddelelse nr</t>
  </si>
  <si>
    <t>Antal aktier</t>
  </si>
  <si>
    <t>Gennemsnitlig købspris, DKK</t>
  </si>
  <si>
    <t>Værdi af programmet, DKK</t>
  </si>
  <si>
    <t>I alt, seneste meddelelse</t>
  </si>
  <si>
    <t>Total under aktietilbagekøbsprogrammet</t>
  </si>
  <si>
    <t>Maximum number of shares</t>
  </si>
  <si>
    <t>shares</t>
  </si>
  <si>
    <t>Remaining value (DKK) *)</t>
  </si>
  <si>
    <t>Total number of shares purchased</t>
  </si>
  <si>
    <t>Purchase price (DKK)</t>
  </si>
  <si>
    <t>Outstanding shares primo</t>
  </si>
  <si>
    <t>Treasury shares primo</t>
  </si>
  <si>
    <t>Adjustment</t>
  </si>
  <si>
    <t>Amount</t>
  </si>
  <si>
    <t>Outstanding shares current</t>
  </si>
  <si>
    <t>Treasury shares current</t>
  </si>
  <si>
    <t>Filename</t>
  </si>
  <si>
    <t>15% of difference between daily VWAP and actual</t>
  </si>
  <si>
    <t>UK Version</t>
  </si>
  <si>
    <t>DK Version</t>
  </si>
  <si>
    <t>PANDORA - Safe harbour share buy-back 2017</t>
  </si>
  <si>
    <t>Shares transferred during week 6</t>
  </si>
  <si>
    <t>Shares transferred during week 7</t>
  </si>
  <si>
    <t>Shares transferred during week 8</t>
  </si>
  <si>
    <t>Share of capital (check)</t>
  </si>
  <si>
    <t>Shares transferred during week 9</t>
  </si>
  <si>
    <t>Shares transferred during week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</si>
</sst>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.00_);_(* \(#,##0.00\);_(* &quot;-&quot;??_);_(@_)"/>
    <numFmt numFmtId="165" formatCode="_ * #,##0.00_ ;_ * \-#,##0.00_ ;_ * &quot;-&quot;??_ ;_ @_ "/>
    <numFmt numFmtId="166" formatCode="_(* #,##0_);_(* \(#,##0\);_(* &quot;-&quot;??_);_(@_)"/>
    <numFmt numFmtId="167" formatCode="0.0000%"/>
    <numFmt numFmtId="168" formatCode="0.000%"/>
    <numFmt numFmtId="169" formatCode="0.0%"/>
    <numFmt numFmtId="170" formatCode="d\ mmmm\ yyyy"/>
    <numFmt numFmtId="171" formatCode="[$-406]d\.\ mmmm\ yyyy;@"/>
    <numFmt numFmtId="172" formatCode="#,##0_);\(#,##0\);&quot;- &quot;"/>
    <numFmt numFmtId="173" formatCode="0&quot;.&quot;000&quot;.&quot;000&quot;.&quot;000"/>
    <numFmt numFmtId="174" formatCode="0.0&quot;%&quot;"/>
    <numFmt numFmtId="175" formatCode="#,###%"/>
    <numFmt numFmtId="176" formatCode="0.0000&quot;%&quot;"/>
    <numFmt numFmtId="177" formatCode="#,###.0%"/>
  </numFmts>
  <fonts count="3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color indexed="9"/>
      <name val="Arial"/>
      <family val="2"/>
    </font>
    <font>
      <sz val="9"/>
      <color indexed="9"/>
      <name val="Arial"/>
      <family val="2"/>
    </font>
    <font>
      <b/>
      <sz val="9"/>
      <name val="Arial"/>
      <family val="2"/>
    </font>
    <font>
      <sz val="9"/>
      <color indexed="9"/>
      <name val="Arial"/>
      <family val="2"/>
    </font>
    <font>
      <sz val="9"/>
      <color indexed="8"/>
      <name val="Arial"/>
      <family val="2"/>
    </font>
    <font>
      <sz val="10"/>
      <name val="Arial"/>
      <family val="2"/>
    </font>
    <font>
      <sz val="9"/>
      <color theme="0"/>
      <name val="Arial"/>
      <family val="2"/>
    </font>
    <font>
      <b/>
      <sz val="14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3333FF"/>
      <name val="Arial"/>
      <family val="2"/>
    </font>
    <font>
      <sz val="11"/>
      <color rgb="FF9C0006"/>
      <name val="Calibri"/>
      <family val="2"/>
      <scheme val="minor"/>
    </font>
    <font>
      <sz val="10"/>
      <name val="Times New Roman"/>
      <family val="1"/>
    </font>
    <font>
      <sz val="8"/>
      <name val="Palatino"/>
      <family val="1"/>
    </font>
    <font>
      <sz val="8"/>
      <color indexed="16"/>
      <name val="Palatino"/>
      <family val="1"/>
    </font>
    <font>
      <sz val="7"/>
      <name val="Palatino"/>
      <family val="1"/>
    </font>
    <font>
      <sz val="6"/>
      <color indexed="16"/>
      <name val="Palatino"/>
      <family val="1"/>
    </font>
    <font>
      <sz val="18"/>
      <name val="Helvetica-Black"/>
    </font>
    <font>
      <sz val="10"/>
      <color indexed="16"/>
      <name val="Helvetica-Black"/>
    </font>
    <font>
      <b/>
      <sz val="9"/>
      <name val="Palatino"/>
      <family val="1"/>
    </font>
    <font>
      <sz val="9"/>
      <name val="Helvetica-Black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9E7A6F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theme="1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164" fontId="6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6" fillId="0" borderId="0"/>
    <xf numFmtId="164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165" fontId="5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21" fillId="8" borderId="0" applyNumberFormat="0" applyBorder="0" applyAlignment="0" applyProtection="0"/>
    <xf numFmtId="0" fontId="22" fillId="2" borderId="0"/>
    <xf numFmtId="0" fontId="23" fillId="0" borderId="0" applyFont="0" applyFill="0" applyBorder="0" applyAlignment="0" applyProtection="0">
      <alignment horizontal="right"/>
    </xf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>
      <alignment horizontal="right"/>
    </xf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5" fillId="0" borderId="0" applyFill="0" applyBorder="0" applyProtection="0">
      <alignment horizontal="left"/>
    </xf>
    <xf numFmtId="0" fontId="23" fillId="0" borderId="0" applyFont="0" applyFill="0" applyBorder="0" applyAlignment="0" applyProtection="0">
      <alignment horizontal="right"/>
    </xf>
    <xf numFmtId="0" fontId="26" fillId="0" borderId="0" applyProtection="0">
      <alignment horizontal="right"/>
    </xf>
    <xf numFmtId="0" fontId="27" fillId="0" borderId="0" applyProtection="0">
      <alignment horizontal="left"/>
    </xf>
    <xf numFmtId="0" fontId="23" fillId="0" borderId="0" applyFont="0" applyFill="0" applyBorder="0" applyAlignment="0" applyProtection="0">
      <alignment horizontal="right"/>
    </xf>
    <xf numFmtId="0" fontId="23" fillId="0" borderId="0" applyFont="0" applyFill="0" applyBorder="0" applyAlignment="0" applyProtection="0">
      <alignment horizontal="right"/>
    </xf>
    <xf numFmtId="0" fontId="4" fillId="0" borderId="0"/>
    <xf numFmtId="1" fontId="28" fillId="0" borderId="0" applyProtection="0">
      <alignment horizontal="right" vertical="center"/>
    </xf>
    <xf numFmtId="0" fontId="24" fillId="0" borderId="0" applyFont="0" applyFill="0" applyBorder="0" applyAlignment="0" applyProtection="0"/>
    <xf numFmtId="0" fontId="29" fillId="0" borderId="0" applyBorder="0" applyProtection="0">
      <alignment vertical="center"/>
    </xf>
    <xf numFmtId="0" fontId="29" fillId="0" borderId="10" applyBorder="0" applyProtection="0">
      <alignment horizontal="right" vertical="center"/>
    </xf>
    <xf numFmtId="0" fontId="30" fillId="0" borderId="0" applyFill="0" applyBorder="0" applyProtection="0">
      <alignment horizontal="left"/>
    </xf>
    <xf numFmtId="0" fontId="25" fillId="0" borderId="9" applyFill="0" applyBorder="0" applyProtection="0">
      <alignment horizontal="left" vertical="top"/>
    </xf>
    <xf numFmtId="0" fontId="3" fillId="0" borderId="0"/>
    <xf numFmtId="0" fontId="2" fillId="0" borderId="0"/>
  </cellStyleXfs>
  <cellXfs count="147">
    <xf numFmtId="0" fontId="0" fillId="0" borderId="0" xfId="0"/>
    <xf numFmtId="0" fontId="7" fillId="0" borderId="0" xfId="0" applyFont="1"/>
    <xf numFmtId="0" fontId="10" fillId="2" borderId="0" xfId="0" applyFont="1" applyFill="1" applyAlignment="1">
      <alignment horizontal="left"/>
    </xf>
    <xf numFmtId="166" fontId="7" fillId="2" borderId="0" xfId="1" applyNumberFormat="1" applyFont="1" applyFill="1"/>
    <xf numFmtId="4" fontId="7" fillId="2" borderId="0" xfId="1" applyNumberFormat="1" applyFont="1" applyFill="1"/>
    <xf numFmtId="4" fontId="7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/>
    <xf numFmtId="4" fontId="7" fillId="2" borderId="0" xfId="1" applyNumberFormat="1" applyFont="1" applyFill="1" applyBorder="1" applyAlignment="1">
      <alignment horizontal="center"/>
    </xf>
    <xf numFmtId="4" fontId="7" fillId="2" borderId="0" xfId="1" applyNumberFormat="1" applyFont="1" applyFill="1" applyBorder="1"/>
    <xf numFmtId="3" fontId="7" fillId="2" borderId="0" xfId="0" applyNumberFormat="1" applyFont="1" applyFill="1" applyBorder="1"/>
    <xf numFmtId="0" fontId="7" fillId="2" borderId="0" xfId="0" applyFont="1" applyFill="1" applyBorder="1" applyAlignment="1">
      <alignment horizontal="left"/>
    </xf>
    <xf numFmtId="166" fontId="7" fillId="2" borderId="0" xfId="1" applyNumberFormat="1" applyFont="1" applyFill="1" applyBorder="1"/>
    <xf numFmtId="4" fontId="7" fillId="2" borderId="0" xfId="0" applyNumberFormat="1" applyFont="1" applyFill="1" applyBorder="1"/>
    <xf numFmtId="166" fontId="7" fillId="2" borderId="0" xfId="1" applyNumberFormat="1" applyFont="1" applyFill="1" applyBorder="1" applyAlignment="1">
      <alignment horizontal="center"/>
    </xf>
    <xf numFmtId="4" fontId="7" fillId="0" borderId="0" xfId="0" applyNumberFormat="1" applyFont="1"/>
    <xf numFmtId="3" fontId="7" fillId="0" borderId="0" xfId="0" applyNumberFormat="1" applyFont="1"/>
    <xf numFmtId="0" fontId="7" fillId="2" borderId="1" xfId="0" applyFont="1" applyFill="1" applyBorder="1" applyAlignment="1">
      <alignment horizontal="center"/>
    </xf>
    <xf numFmtId="3" fontId="7" fillId="2" borderId="2" xfId="0" applyNumberFormat="1" applyFont="1" applyFill="1" applyBorder="1"/>
    <xf numFmtId="14" fontId="7" fillId="2" borderId="3" xfId="0" applyNumberFormat="1" applyFont="1" applyFill="1" applyBorder="1" applyAlignment="1">
      <alignment horizontal="center"/>
    </xf>
    <xf numFmtId="166" fontId="7" fillId="2" borderId="3" xfId="1" applyNumberFormat="1" applyFont="1" applyFill="1" applyBorder="1"/>
    <xf numFmtId="4" fontId="7" fillId="2" borderId="3" xfId="1" applyNumberFormat="1" applyFont="1" applyFill="1" applyBorder="1"/>
    <xf numFmtId="4" fontId="7" fillId="2" borderId="3" xfId="0" applyNumberFormat="1" applyFont="1" applyFill="1" applyBorder="1"/>
    <xf numFmtId="3" fontId="7" fillId="2" borderId="3" xfId="1" applyNumberFormat="1" applyFont="1" applyFill="1" applyBorder="1"/>
    <xf numFmtId="1" fontId="7" fillId="2" borderId="3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/>
    </xf>
    <xf numFmtId="1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1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166" fontId="7" fillId="2" borderId="1" xfId="1" applyNumberFormat="1" applyFont="1" applyFill="1" applyBorder="1" applyAlignment="1">
      <alignment horizontal="center" vertical="center" wrapText="1"/>
    </xf>
    <xf numFmtId="4" fontId="7" fillId="2" borderId="1" xfId="1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166" fontId="12" fillId="2" borderId="3" xfId="1" applyNumberFormat="1" applyFont="1" applyFill="1" applyBorder="1"/>
    <xf numFmtId="3" fontId="7" fillId="2" borderId="1" xfId="1" applyNumberFormat="1" applyFont="1" applyFill="1" applyBorder="1" applyAlignment="1">
      <alignment horizontal="center"/>
    </xf>
    <xf numFmtId="3" fontId="7" fillId="2" borderId="3" xfId="0" applyNumberFormat="1" applyFont="1" applyFill="1" applyBorder="1"/>
    <xf numFmtId="167" fontId="7" fillId="0" borderId="0" xfId="2" applyNumberFormat="1" applyFont="1"/>
    <xf numFmtId="14" fontId="7" fillId="2" borderId="5" xfId="0" applyNumberFormat="1" applyFont="1" applyFill="1" applyBorder="1" applyAlignment="1">
      <alignment horizontal="center"/>
    </xf>
    <xf numFmtId="166" fontId="7" fillId="2" borderId="5" xfId="1" applyNumberFormat="1" applyFont="1" applyFill="1" applyBorder="1"/>
    <xf numFmtId="4" fontId="7" fillId="2" borderId="5" xfId="1" applyNumberFormat="1" applyFont="1" applyFill="1" applyBorder="1"/>
    <xf numFmtId="4" fontId="7" fillId="2" borderId="5" xfId="0" applyNumberFormat="1" applyFont="1" applyFill="1" applyBorder="1"/>
    <xf numFmtId="3" fontId="7" fillId="2" borderId="5" xfId="1" applyNumberFormat="1" applyFont="1" applyFill="1" applyBorder="1"/>
    <xf numFmtId="3" fontId="7" fillId="2" borderId="6" xfId="0" applyNumberFormat="1" applyFont="1" applyFill="1" applyBorder="1"/>
    <xf numFmtId="0" fontId="7" fillId="3" borderId="0" xfId="0" applyFont="1" applyFill="1"/>
    <xf numFmtId="4" fontId="7" fillId="3" borderId="0" xfId="0" applyNumberFormat="1" applyFont="1" applyFill="1"/>
    <xf numFmtId="3" fontId="7" fillId="3" borderId="0" xfId="0" applyNumberFormat="1" applyFont="1" applyFill="1"/>
    <xf numFmtId="0" fontId="7" fillId="3" borderId="0" xfId="0" applyFont="1" applyFill="1" applyBorder="1"/>
    <xf numFmtId="0" fontId="9" fillId="3" borderId="0" xfId="0" applyFont="1" applyFill="1" applyBorder="1"/>
    <xf numFmtId="4" fontId="9" fillId="3" borderId="0" xfId="0" applyNumberFormat="1" applyFont="1" applyFill="1" applyBorder="1"/>
    <xf numFmtId="3" fontId="7" fillId="3" borderId="0" xfId="0" applyNumberFormat="1" applyFont="1" applyFill="1" applyBorder="1"/>
    <xf numFmtId="0" fontId="11" fillId="3" borderId="0" xfId="0" applyFont="1" applyFill="1"/>
    <xf numFmtId="0" fontId="9" fillId="3" borderId="0" xfId="0" applyFont="1" applyFill="1"/>
    <xf numFmtId="4" fontId="9" fillId="3" borderId="0" xfId="0" applyNumberFormat="1" applyFont="1" applyFill="1"/>
    <xf numFmtId="0" fontId="0" fillId="3" borderId="0" xfId="0" applyFill="1"/>
    <xf numFmtId="0" fontId="8" fillId="3" borderId="0" xfId="0" applyFont="1" applyFill="1"/>
    <xf numFmtId="0" fontId="10" fillId="3" borderId="0" xfId="0" applyFont="1" applyFill="1"/>
    <xf numFmtId="4" fontId="8" fillId="3" borderId="0" xfId="0" applyNumberFormat="1" applyFont="1" applyFill="1" applyAlignment="1">
      <alignment horizontal="right"/>
    </xf>
    <xf numFmtId="3" fontId="8" fillId="3" borderId="0" xfId="0" applyNumberFormat="1" applyFont="1" applyFill="1" applyAlignment="1">
      <alignment horizontal="right"/>
    </xf>
    <xf numFmtId="4" fontId="8" fillId="3" borderId="0" xfId="0" applyNumberFormat="1" applyFont="1" applyFill="1" applyAlignment="1">
      <alignment horizontal="left"/>
    </xf>
    <xf numFmtId="4" fontId="9" fillId="3" borderId="0" xfId="0" applyNumberFormat="1" applyFont="1" applyFill="1" applyAlignment="1">
      <alignment horizontal="right"/>
    </xf>
    <xf numFmtId="0" fontId="14" fillId="3" borderId="0" xfId="0" applyFont="1" applyFill="1"/>
    <xf numFmtId="3" fontId="9" fillId="3" borderId="0" xfId="0" applyNumberFormat="1" applyFont="1" applyFill="1" applyAlignment="1">
      <alignment horizontal="right"/>
    </xf>
    <xf numFmtId="166" fontId="9" fillId="3" borderId="0" xfId="1" applyNumberFormat="1" applyFont="1" applyFill="1" applyAlignment="1">
      <alignment horizontal="right"/>
    </xf>
    <xf numFmtId="17" fontId="7" fillId="3" borderId="0" xfId="0" applyNumberFormat="1" applyFont="1" applyFill="1"/>
    <xf numFmtId="0" fontId="15" fillId="3" borderId="0" xfId="0" applyFont="1" applyFill="1" applyBorder="1"/>
    <xf numFmtId="0" fontId="7" fillId="4" borderId="0" xfId="0" applyFont="1" applyFill="1"/>
    <xf numFmtId="4" fontId="7" fillId="4" borderId="0" xfId="0" applyNumberFormat="1" applyFont="1" applyFill="1"/>
    <xf numFmtId="3" fontId="7" fillId="4" borderId="0" xfId="0" applyNumberFormat="1" applyFont="1" applyFill="1"/>
    <xf numFmtId="3" fontId="7" fillId="2" borderId="5" xfId="0" applyNumberFormat="1" applyFont="1" applyFill="1" applyBorder="1"/>
    <xf numFmtId="167" fontId="14" fillId="3" borderId="0" xfId="2" applyNumberFormat="1" applyFont="1" applyFill="1"/>
    <xf numFmtId="168" fontId="7" fillId="0" borderId="0" xfId="2" applyNumberFormat="1" applyFont="1"/>
    <xf numFmtId="4" fontId="7" fillId="0" borderId="0" xfId="0" applyNumberFormat="1" applyFont="1" applyFill="1"/>
    <xf numFmtId="3" fontId="7" fillId="0" borderId="0" xfId="0" applyNumberFormat="1" applyFont="1" applyFill="1"/>
    <xf numFmtId="169" fontId="14" fillId="3" borderId="0" xfId="2" applyNumberFormat="1" applyFont="1" applyFill="1"/>
    <xf numFmtId="0" fontId="7" fillId="2" borderId="7" xfId="0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3" fontId="10" fillId="2" borderId="7" xfId="1" applyNumberFormat="1" applyFont="1" applyFill="1" applyBorder="1"/>
    <xf numFmtId="4" fontId="7" fillId="5" borderId="7" xfId="1" applyNumberFormat="1" applyFont="1" applyFill="1" applyBorder="1"/>
    <xf numFmtId="4" fontId="7" fillId="5" borderId="7" xfId="0" applyNumberFormat="1" applyFont="1" applyFill="1" applyBorder="1"/>
    <xf numFmtId="166" fontId="7" fillId="0" borderId="0" xfId="0" applyNumberFormat="1" applyFont="1"/>
    <xf numFmtId="0" fontId="17" fillId="6" borderId="0" xfId="0" applyFont="1" applyFill="1"/>
    <xf numFmtId="0" fontId="18" fillId="6" borderId="0" xfId="0" applyFont="1" applyFill="1"/>
    <xf numFmtId="0" fontId="18" fillId="6" borderId="1" xfId="0" applyFont="1" applyFill="1" applyBorder="1"/>
    <xf numFmtId="0" fontId="19" fillId="6" borderId="1" xfId="0" applyFont="1" applyFill="1" applyBorder="1" applyAlignment="1">
      <alignment wrapText="1"/>
    </xf>
    <xf numFmtId="0" fontId="18" fillId="6" borderId="1" xfId="0" applyFont="1" applyFill="1" applyBorder="1" applyAlignment="1">
      <alignment wrapText="1"/>
    </xf>
    <xf numFmtId="3" fontId="18" fillId="6" borderId="1" xfId="0" applyNumberFormat="1" applyFont="1" applyFill="1" applyBorder="1"/>
    <xf numFmtId="0" fontId="18" fillId="6" borderId="0" xfId="0" applyFont="1" applyFill="1" applyBorder="1"/>
    <xf numFmtId="3" fontId="19" fillId="6" borderId="1" xfId="0" applyNumberFormat="1" applyFont="1" applyFill="1" applyBorder="1" applyAlignment="1">
      <alignment horizontal="right"/>
    </xf>
    <xf numFmtId="3" fontId="18" fillId="6" borderId="1" xfId="0" applyNumberFormat="1" applyFont="1" applyFill="1" applyBorder="1" applyAlignment="1">
      <alignment horizontal="right"/>
    </xf>
    <xf numFmtId="3" fontId="18" fillId="6" borderId="1" xfId="1" applyNumberFormat="1" applyFont="1" applyFill="1" applyBorder="1" applyAlignment="1">
      <alignment horizontal="right"/>
    </xf>
    <xf numFmtId="4" fontId="18" fillId="6" borderId="1" xfId="0" applyNumberFormat="1" applyFont="1" applyFill="1" applyBorder="1" applyAlignment="1">
      <alignment horizontal="right"/>
    </xf>
    <xf numFmtId="3" fontId="19" fillId="6" borderId="1" xfId="1" applyNumberFormat="1" applyFont="1" applyFill="1" applyBorder="1" applyAlignment="1">
      <alignment horizontal="right"/>
    </xf>
    <xf numFmtId="4" fontId="19" fillId="6" borderId="1" xfId="0" applyNumberFormat="1" applyFont="1" applyFill="1" applyBorder="1" applyAlignment="1">
      <alignment horizontal="right"/>
    </xf>
    <xf numFmtId="172" fontId="20" fillId="7" borderId="8" xfId="7" applyNumberFormat="1" applyFont="1" applyFill="1" applyBorder="1" applyAlignment="1" applyProtection="1">
      <alignment horizontal="center" vertical="center"/>
    </xf>
    <xf numFmtId="171" fontId="18" fillId="6" borderId="1" xfId="0" applyNumberFormat="1" applyFont="1" applyFill="1" applyBorder="1" applyAlignment="1">
      <alignment horizontal="left"/>
    </xf>
    <xf numFmtId="10" fontId="18" fillId="6" borderId="0" xfId="0" applyNumberFormat="1" applyFont="1" applyFill="1"/>
    <xf numFmtId="170" fontId="18" fillId="6" borderId="1" xfId="0" applyNumberFormat="1" applyFont="1" applyFill="1" applyBorder="1" applyAlignment="1">
      <alignment horizontal="left"/>
    </xf>
    <xf numFmtId="9" fontId="18" fillId="6" borderId="0" xfId="2" applyFont="1" applyFill="1"/>
    <xf numFmtId="0" fontId="18" fillId="6" borderId="0" xfId="0" applyFont="1" applyFill="1" applyAlignment="1">
      <alignment horizontal="right"/>
    </xf>
    <xf numFmtId="170" fontId="20" fillId="7" borderId="8" xfId="7" applyNumberFormat="1" applyFont="1" applyFill="1" applyBorder="1" applyAlignment="1" applyProtection="1">
      <alignment horizontal="center" vertical="center"/>
    </xf>
    <xf numFmtId="174" fontId="18" fillId="6" borderId="1" xfId="0" applyNumberFormat="1" applyFont="1" applyFill="1" applyBorder="1"/>
    <xf numFmtId="0" fontId="18" fillId="6" borderId="1" xfId="0" applyNumberFormat="1" applyFont="1" applyFill="1" applyBorder="1" applyAlignment="1">
      <alignment horizontal="right"/>
    </xf>
    <xf numFmtId="0" fontId="7" fillId="0" borderId="0" xfId="0" applyFont="1" applyBorder="1"/>
    <xf numFmtId="3" fontId="8" fillId="3" borderId="0" xfId="0" applyNumberFormat="1" applyFont="1" applyFill="1" applyAlignment="1">
      <alignment horizontal="left"/>
    </xf>
    <xf numFmtId="2" fontId="7" fillId="2" borderId="1" xfId="1" applyNumberFormat="1" applyFont="1" applyFill="1" applyBorder="1"/>
    <xf numFmtId="173" fontId="18" fillId="6" borderId="0" xfId="0" applyNumberFormat="1" applyFont="1" applyFill="1"/>
    <xf numFmtId="0" fontId="19" fillId="6" borderId="1" xfId="0" applyNumberFormat="1" applyFont="1" applyFill="1" applyBorder="1" applyAlignment="1">
      <alignment horizontal="right"/>
    </xf>
    <xf numFmtId="0" fontId="3" fillId="6" borderId="0" xfId="42" applyFill="1"/>
    <xf numFmtId="166" fontId="3" fillId="6" borderId="1" xfId="1" applyNumberFormat="1" applyFont="1" applyFill="1" applyBorder="1"/>
    <xf numFmtId="0" fontId="31" fillId="6" borderId="1" xfId="42" applyFont="1" applyFill="1" applyBorder="1"/>
    <xf numFmtId="0" fontId="3" fillId="6" borderId="0" xfId="42" applyFont="1" applyFill="1"/>
    <xf numFmtId="0" fontId="31" fillId="6" borderId="0" xfId="42" applyFont="1" applyFill="1" applyBorder="1"/>
    <xf numFmtId="166" fontId="3" fillId="6" borderId="0" xfId="1" applyNumberFormat="1" applyFont="1" applyFill="1" applyBorder="1"/>
    <xf numFmtId="0" fontId="3" fillId="6" borderId="3" xfId="42" applyFill="1" applyBorder="1"/>
    <xf numFmtId="0" fontId="3" fillId="6" borderId="14" xfId="42" applyFill="1" applyBorder="1"/>
    <xf numFmtId="166" fontId="31" fillId="6" borderId="1" xfId="1" applyNumberFormat="1" applyFont="1" applyFill="1" applyBorder="1"/>
    <xf numFmtId="0" fontId="3" fillId="6" borderId="1" xfId="42" applyFont="1" applyFill="1" applyBorder="1"/>
    <xf numFmtId="0" fontId="3" fillId="6" borderId="0" xfId="42" applyFill="1" applyBorder="1"/>
    <xf numFmtId="0" fontId="3" fillId="6" borderId="15" xfId="42" applyFont="1" applyFill="1" applyBorder="1"/>
    <xf numFmtId="166" fontId="3" fillId="6" borderId="15" xfId="1" applyNumberFormat="1" applyFont="1" applyFill="1" applyBorder="1"/>
    <xf numFmtId="0" fontId="31" fillId="6" borderId="1" xfId="42" applyFont="1" applyFill="1" applyBorder="1" applyAlignment="1">
      <alignment horizontal="center" vertical="center"/>
    </xf>
    <xf numFmtId="3" fontId="3" fillId="6" borderId="11" xfId="1" applyNumberFormat="1" applyFont="1" applyFill="1" applyBorder="1"/>
    <xf numFmtId="3" fontId="3" fillId="6" borderId="2" xfId="1" applyNumberFormat="1" applyFont="1" applyFill="1" applyBorder="1"/>
    <xf numFmtId="3" fontId="3" fillId="6" borderId="12" xfId="1" applyNumberFormat="1" applyFont="1" applyFill="1" applyBorder="1"/>
    <xf numFmtId="0" fontId="32" fillId="6" borderId="0" xfId="0" applyFont="1" applyFill="1"/>
    <xf numFmtId="171" fontId="32" fillId="6" borderId="1" xfId="0" applyNumberFormat="1" applyFont="1" applyFill="1" applyBorder="1"/>
    <xf numFmtId="16" fontId="3" fillId="6" borderId="3" xfId="42" applyNumberFormat="1" applyFill="1" applyBorder="1"/>
    <xf numFmtId="4" fontId="7" fillId="2" borderId="16" xfId="1" applyNumberFormat="1" applyFont="1" applyFill="1" applyBorder="1" applyAlignment="1">
      <alignment horizontal="center"/>
    </xf>
    <xf numFmtId="3" fontId="7" fillId="2" borderId="13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/>
    </xf>
    <xf numFmtId="0" fontId="1" fillId="6" borderId="13" xfId="42" applyFont="1" applyFill="1" applyBorder="1"/>
    <xf numFmtId="175" fontId="18" fillId="6" borderId="1" xfId="6" applyNumberFormat="1" applyFont="1" applyFill="1" applyBorder="1" applyAlignment="1">
      <alignment horizontal="right"/>
    </xf>
    <xf numFmtId="10" fontId="7" fillId="0" borderId="0" xfId="2" applyNumberFormat="1" applyFont="1"/>
    <xf numFmtId="0" fontId="1" fillId="6" borderId="3" xfId="42" applyFont="1" applyFill="1" applyBorder="1"/>
    <xf numFmtId="176" fontId="18" fillId="6" borderId="1" xfId="0" applyNumberFormat="1" applyFont="1" applyFill="1" applyBorder="1" applyAlignment="1">
      <alignment horizontal="right"/>
    </xf>
    <xf numFmtId="172" fontId="32" fillId="6" borderId="1" xfId="0" applyNumberFormat="1" applyFont="1" applyFill="1" applyBorder="1" applyAlignment="1">
      <alignment horizontal="right"/>
    </xf>
    <xf numFmtId="14" fontId="7" fillId="2" borderId="17" xfId="0" applyNumberFormat="1" applyFont="1" applyFill="1" applyBorder="1" applyAlignment="1">
      <alignment horizontal="center"/>
    </xf>
    <xf numFmtId="166" fontId="7" fillId="2" borderId="17" xfId="1" applyNumberFormat="1" applyFont="1" applyFill="1" applyBorder="1"/>
    <xf numFmtId="4" fontId="7" fillId="2" borderId="17" xfId="1" applyNumberFormat="1" applyFont="1" applyFill="1" applyBorder="1"/>
    <xf numFmtId="3" fontId="7" fillId="2" borderId="17" xfId="0" applyNumberFormat="1" applyFont="1" applyFill="1" applyBorder="1"/>
    <xf numFmtId="4" fontId="7" fillId="2" borderId="17" xfId="0" applyNumberFormat="1" applyFont="1" applyFill="1" applyBorder="1"/>
    <xf numFmtId="3" fontId="7" fillId="2" borderId="17" xfId="1" applyNumberFormat="1" applyFont="1" applyFill="1" applyBorder="1"/>
    <xf numFmtId="3" fontId="7" fillId="2" borderId="18" xfId="0" applyNumberFormat="1" applyFont="1" applyFill="1" applyBorder="1"/>
    <xf numFmtId="14" fontId="7" fillId="2" borderId="2" xfId="0" applyNumberFormat="1" applyFont="1" applyFill="1" applyBorder="1" applyAlignment="1">
      <alignment horizontal="center"/>
    </xf>
    <xf numFmtId="0" fontId="7" fillId="4" borderId="2" xfId="0" applyFont="1" applyFill="1" applyBorder="1"/>
    <xf numFmtId="0" fontId="19" fillId="6" borderId="1" xfId="0" applyFont="1" applyFill="1" applyBorder="1"/>
    <xf numFmtId="177" fontId="19" fillId="6" borderId="1" xfId="6" applyNumberFormat="1" applyFont="1" applyFill="1" applyBorder="1" applyAlignment="1">
      <alignment horizontal="right"/>
    </xf>
  </cellXfs>
  <cellStyles count="44">
    <cellStyle name="******************************************" xfId="14"/>
    <cellStyle name="Bad 2" xfId="15"/>
    <cellStyle name="Body_InputCellText" xfId="16"/>
    <cellStyle name="Comma" xfId="1" builtinId="3"/>
    <cellStyle name="Comma 0" xfId="17"/>
    <cellStyle name="Comma 0*" xfId="18"/>
    <cellStyle name="Comma 2" xfId="4"/>
    <cellStyle name="Comma 2 2" xfId="10"/>
    <cellStyle name="Comma 2 3" xfId="13"/>
    <cellStyle name="Comma 2*" xfId="19"/>
    <cellStyle name="Comma 3" xfId="8"/>
    <cellStyle name="Comma 3*" xfId="20"/>
    <cellStyle name="Comma 4" xfId="21"/>
    <cellStyle name="Comma 4 2" xfId="22"/>
    <cellStyle name="Comma*" xfId="23"/>
    <cellStyle name="Currency 2" xfId="24"/>
    <cellStyle name="Currency 2*" xfId="25"/>
    <cellStyle name="Currency 3*" xfId="26"/>
    <cellStyle name="Currency*" xfId="27"/>
    <cellStyle name="Date Aligned*" xfId="28"/>
    <cellStyle name="Footnote" xfId="29"/>
    <cellStyle name="Hard Percent" xfId="30"/>
    <cellStyle name="Header" xfId="31"/>
    <cellStyle name="Heading 2 2" xfId="32"/>
    <cellStyle name="Multiple" xfId="33"/>
    <cellStyle name="MultipleBelow" xfId="34"/>
    <cellStyle name="Normal" xfId="0" builtinId="0"/>
    <cellStyle name="Normal 2" xfId="3"/>
    <cellStyle name="Normal 3" xfId="9"/>
    <cellStyle name="Normal 4" xfId="12"/>
    <cellStyle name="Normal 5" xfId="35"/>
    <cellStyle name="Normal 6" xfId="42"/>
    <cellStyle name="Normal 7" xfId="43"/>
    <cellStyle name="Normal_sheet" xfId="7"/>
    <cellStyle name="Page Number" xfId="36"/>
    <cellStyle name="Percent" xfId="2" builtinId="5"/>
    <cellStyle name="Percent 2" xfId="5"/>
    <cellStyle name="Percent 3" xfId="6"/>
    <cellStyle name="Percent 4" xfId="11"/>
    <cellStyle name="Percent*" xfId="37"/>
    <cellStyle name="Table Head" xfId="38"/>
    <cellStyle name="Table Head Aligned" xfId="39"/>
    <cellStyle name="Table Title" xfId="40"/>
    <cellStyle name="Table Units" xfId="41"/>
  </cellStyles>
  <dxfs count="9">
    <dxf>
      <numFmt numFmtId="178" formatCode="0&quot;.&quot;000"/>
    </dxf>
    <dxf>
      <numFmt numFmtId="179" formatCode="0&quot;.&quot;000&quot;.&quot;000"/>
    </dxf>
    <dxf>
      <numFmt numFmtId="173" formatCode="0&quot;.&quot;000&quot;.&quot;000&quot;.&quot;000"/>
    </dxf>
    <dxf>
      <numFmt numFmtId="178" formatCode="0&quot;.&quot;000"/>
    </dxf>
    <dxf>
      <numFmt numFmtId="179" formatCode="0&quot;.&quot;000&quot;.&quot;000"/>
    </dxf>
    <dxf>
      <numFmt numFmtId="173" formatCode="0&quot;.&quot;000&quot;.&quot;000&quot;.&quot;000"/>
    </dxf>
    <dxf>
      <numFmt numFmtId="178" formatCode="0&quot;.&quot;000"/>
    </dxf>
    <dxf>
      <numFmt numFmtId="179" formatCode="0&quot;.&quot;000&quot;.&quot;000"/>
    </dxf>
    <dxf>
      <numFmt numFmtId="173" formatCode="0&quot;.&quot;000&quot;.&quot;000&quot;.&quot;000"/>
    </dxf>
  </dxfs>
  <tableStyles count="0" defaultTableStyle="TableStyleMedium2" defaultPivotStyle="PivotStyleLight16"/>
  <colors>
    <mruColors>
      <color rgb="FF9E7A6F"/>
      <color rgb="FF005284"/>
      <color rgb="FFCC6600"/>
      <color rgb="FFA9AF00"/>
      <color rgb="FF9999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180975</xdr:colOff>
      <xdr:row>1</xdr:row>
      <xdr:rowOff>1680</xdr:rowOff>
    </xdr:from>
    <xdr:to>
      <xdr:col>13</xdr:col>
      <xdr:colOff>161925</xdr:colOff>
      <xdr:row>10</xdr:row>
      <xdr:rowOff>95250</xdr:rowOff>
    </xdr:to>
    <xdr:sp macro="" textlink="">
      <xdr:nvSpPr>
        <xdr:cNvPr id="1027" name="Text Box 3"/>
        <xdr:cNvSpPr txBox="1">
          <a:spLocks noChangeArrowheads="1"/>
        </xdr:cNvSpPr>
      </xdr:nvSpPr>
      <xdr:spPr bwMode="auto">
        <a:xfrm>
          <a:off x="11563350" y="154080"/>
          <a:ext cx="3028950" cy="155089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Daily updates to: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Lasse Kjærgaard: lakj@pandora.net</a:t>
          </a:r>
        </a:p>
        <a:p>
          <a:pPr algn="l" rtl="0">
            <a:lnSpc>
              <a:spcPts val="11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Magnus Thorstholm Jensen: mtje@pandora.net</a:t>
          </a:r>
        </a:p>
        <a:p>
          <a:pPr algn="l" rtl="0">
            <a:lnSpc>
              <a:spcPts val="11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100"/>
            </a:lnSpc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Settlement: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1000"/>
            </a:lnSpc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End of the week</a:t>
          </a:r>
        </a:p>
        <a:p>
          <a:pPr algn="l" rtl="0">
            <a:lnSpc>
              <a:spcPts val="10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900"/>
            </a:lnSpc>
            <a:defRPr sz="1000"/>
          </a:pP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526256</xdr:colOff>
      <xdr:row>3</xdr:row>
      <xdr:rowOff>30955</xdr:rowOff>
    </xdr:from>
    <xdr:to>
      <xdr:col>9</xdr:col>
      <xdr:colOff>471405</xdr:colOff>
      <xdr:row>7</xdr:row>
      <xdr:rowOff>57149</xdr:rowOff>
    </xdr:to>
    <xdr:pic>
      <xdr:nvPicPr>
        <xdr:cNvPr id="11" name="lightboxImage" descr="http://pandoragroup.com/Media/Image-Libary/~/media/Images/Corporate/Media/Logos/previews/Pandora_Logo100mm_WHITE_Payoff_outline_preview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DCDCDC"/>
            </a:clrFrom>
            <a:clrTo>
              <a:srgbClr val="DCDCD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2306" y="564355"/>
          <a:ext cx="2231149" cy="6453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600075</xdr:colOff>
      <xdr:row>11</xdr:row>
      <xdr:rowOff>361950</xdr:rowOff>
    </xdr:from>
    <xdr:to>
      <xdr:col>12</xdr:col>
      <xdr:colOff>333375</xdr:colOff>
      <xdr:row>16</xdr:row>
      <xdr:rowOff>152400</xdr:rowOff>
    </xdr:to>
    <xdr:sp macro="[0]!Generate" textlink="">
      <xdr:nvSpPr>
        <xdr:cNvPr id="2" name="Rectangle 1"/>
        <xdr:cNvSpPr/>
      </xdr:nvSpPr>
      <xdr:spPr>
        <a:xfrm>
          <a:off x="13077825" y="2943225"/>
          <a:ext cx="2409825" cy="1038225"/>
        </a:xfrm>
        <a:prstGeom prst="rect">
          <a:avLst/>
        </a:prstGeom>
        <a:solidFill>
          <a:srgbClr val="005284"/>
        </a:solidFill>
        <a:ln>
          <a:solidFill>
            <a:srgbClr val="005284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GB" sz="3000"/>
            <a:t>Generate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45840/AppData/Local/Microsoft/Windows/Temporary%20Internet%20Files/Content.Outlook/MC3CAGAU/Comprehensive_model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itch%2028\Best%20Friend\2008\BF-Valuation\DCF_LBO\Best%20Friend%20DCF-EVA-Exit%20model%2005-08-2009%20inkl%20LBO%20med%20ny%20skattemod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nies/bc%20partners/121005%20-%20Project%20Lunar/121005%20-%20Intro%20book/Lundbeck_Factset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Companies/NKT%20Holding/NKT%20-%20October%202011/Valuation/Final%20(post-flex%20sale)/NYC%20-%20DCF+LBO%20-%2001032012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45840/AppData/Local/Microsoft/Windows/Temporary%20Internet%20Files/Content.Outlook/MC3CAGAU/fdstp2:/fdshelp.factset.com/oa2/spreadsheets/FactSet_Citigroup_Champions_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Instructions "/>
      <sheetName val="Controls"/>
      <sheetName val="Overview"/>
      <sheetName val="Comparison"/>
      <sheetName val="Prices"/>
      <sheetName val="Financials (Industrials)"/>
      <sheetName val="Financials (Utilities)"/>
      <sheetName val="Estimates (1)"/>
      <sheetName val="Estimates (2)"/>
      <sheetName val="Detail Estimates"/>
      <sheetName val="Ratings &amp; Targets"/>
      <sheetName val="Price Earnings"/>
      <sheetName val="Enterprise Value"/>
      <sheetName val="Ownership"/>
      <sheetName val="Management"/>
      <sheetName val="Deals"/>
      <sheetName val="Entity Structure"/>
      <sheetName val="News"/>
      <sheetName val="Events"/>
      <sheetName val="Exchange Rates"/>
      <sheetName val="__APW_ACTIVE_FIELD_RESTORE__"/>
    </sheetNames>
    <sheetDataSet>
      <sheetData sheetId="0"/>
      <sheetData sheetId="1"/>
      <sheetData sheetId="2">
        <row r="5">
          <cell r="D5" t="e">
            <v>#NUM!</v>
          </cell>
        </row>
        <row r="6">
          <cell r="A6" t="e">
            <v>#NUM!</v>
          </cell>
          <cell r="D6" t="e">
            <v>#NUM!</v>
          </cell>
        </row>
        <row r="11">
          <cell r="A11" t="str">
            <v>-1AY</v>
          </cell>
        </row>
        <row r="12">
          <cell r="A12" t="str">
            <v>0D</v>
          </cell>
        </row>
        <row r="17">
          <cell r="A17" t="str">
            <v>Peers</v>
          </cell>
        </row>
        <row r="32">
          <cell r="A32" t="e">
            <v>#NUM!</v>
          </cell>
        </row>
        <row r="52">
          <cell r="C52" t="e">
            <v>#NUM!</v>
          </cell>
        </row>
        <row r="53">
          <cell r="C53" t="str">
            <v>-1AY</v>
          </cell>
          <cell r="F53">
            <v>0</v>
          </cell>
        </row>
        <row r="54">
          <cell r="C54" t="str">
            <v>0D</v>
          </cell>
          <cell r="F54">
            <v>0</v>
          </cell>
        </row>
        <row r="55">
          <cell r="C55" t="str">
            <v>MCAP</v>
          </cell>
        </row>
        <row r="56">
          <cell r="C56" t="str">
            <v>USD</v>
          </cell>
        </row>
        <row r="57">
          <cell r="C57" t="e">
            <v>#NUM!</v>
          </cell>
        </row>
        <row r="58">
          <cell r="C58" t="str">
            <v>AUDIT</v>
          </cell>
        </row>
        <row r="59">
          <cell r="C59" t="str">
            <v>NOAUDIT</v>
          </cell>
        </row>
      </sheetData>
      <sheetData sheetId="3">
        <row r="20">
          <cell r="B20" t="e">
            <v>#VALUE!</v>
          </cell>
        </row>
        <row r="30">
          <cell r="B30" t="str">
            <v/>
          </cell>
        </row>
        <row r="52">
          <cell r="A52" t="str">
            <v>Business Segments Sales in Local Currency</v>
          </cell>
        </row>
        <row r="53">
          <cell r="B53" t="e">
            <v>#NUM!</v>
          </cell>
        </row>
        <row r="63">
          <cell r="B63" t="e">
            <v>#NUM!</v>
          </cell>
        </row>
        <row r="74">
          <cell r="B74">
            <v>0</v>
          </cell>
        </row>
        <row r="75">
          <cell r="B75">
            <v>0</v>
          </cell>
        </row>
      </sheetData>
      <sheetData sheetId="4">
        <row r="13">
          <cell r="B13" t="e">
            <v>#VALUE!</v>
          </cell>
        </row>
        <row r="41">
          <cell r="B41" t="e">
            <v>#NUM!</v>
          </cell>
        </row>
      </sheetData>
      <sheetData sheetId="5">
        <row r="6">
          <cell r="A6" t="e">
            <v>#NUM!</v>
          </cell>
          <cell r="B6" t="e">
            <v>#NUM!</v>
          </cell>
          <cell r="F6" t="e">
            <v>#VALUE!</v>
          </cell>
          <cell r="H6" t="e">
            <v>#VALUE!</v>
          </cell>
          <cell r="I6" t="e">
            <v>#VALUE!</v>
          </cell>
          <cell r="K6" t="e">
            <v>#VALUE!</v>
          </cell>
          <cell r="L6" t="e">
            <v>#VALUE!</v>
          </cell>
          <cell r="M6" t="e">
            <v>#VALUE!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6">
          <cell r="A6" t="e">
            <v>#NUM!</v>
          </cell>
          <cell r="I6" t="str">
            <v/>
          </cell>
          <cell r="L6" t="str">
            <v/>
          </cell>
          <cell r="N6" t="str">
            <v/>
          </cell>
          <cell r="P6" t="str">
            <v/>
          </cell>
        </row>
      </sheetData>
      <sheetData sheetId="13">
        <row r="4">
          <cell r="M4" t="str">
            <v/>
          </cell>
          <cell r="N4" t="str">
            <v/>
          </cell>
          <cell r="O4" t="str">
            <v/>
          </cell>
          <cell r="P4" t="str">
            <v/>
          </cell>
          <cell r="R4" t="str">
            <v/>
          </cell>
          <cell r="S4" t="str">
            <v/>
          </cell>
          <cell r="T4" t="str">
            <v/>
          </cell>
          <cell r="U4" t="str">
            <v/>
          </cell>
          <cell r="W4" t="str">
            <v/>
          </cell>
          <cell r="X4" t="str">
            <v/>
          </cell>
          <cell r="Y4" t="str">
            <v/>
          </cell>
          <cell r="Z4" t="str">
            <v/>
          </cell>
        </row>
      </sheetData>
      <sheetData sheetId="14">
        <row r="1">
          <cell r="B1" t="e">
            <v>#VALUE!</v>
          </cell>
        </row>
        <row r="17">
          <cell r="E17" t="e">
            <v>#NUM!</v>
          </cell>
        </row>
        <row r="18">
          <cell r="E18" t="e">
            <v>#NUM!</v>
          </cell>
        </row>
        <row r="19">
          <cell r="E19" t="e">
            <v>#NUM!</v>
          </cell>
        </row>
        <row r="20">
          <cell r="E20" t="e">
            <v>#NUM!</v>
          </cell>
        </row>
        <row r="21">
          <cell r="E21" t="e">
            <v>#NUM!</v>
          </cell>
        </row>
        <row r="22">
          <cell r="E22" t="e">
            <v>#NUM!</v>
          </cell>
        </row>
        <row r="23">
          <cell r="E23" t="e">
            <v>#NUM!</v>
          </cell>
        </row>
        <row r="24">
          <cell r="E24" t="e">
            <v>#NUM!</v>
          </cell>
        </row>
        <row r="25">
          <cell r="E25" t="e">
            <v>#NUM!</v>
          </cell>
        </row>
        <row r="26">
          <cell r="E26" t="e">
            <v>#NUM!</v>
          </cell>
        </row>
        <row r="27">
          <cell r="E27" t="e">
            <v>#NUM!</v>
          </cell>
        </row>
        <row r="28">
          <cell r="E28" t="e">
            <v>#NUM!</v>
          </cell>
        </row>
        <row r="29">
          <cell r="E29" t="e">
            <v>#NUM!</v>
          </cell>
        </row>
        <row r="30">
          <cell r="E30" t="e">
            <v>#NUM!</v>
          </cell>
        </row>
        <row r="31">
          <cell r="E31" t="e">
            <v>#NUM!</v>
          </cell>
        </row>
        <row r="32">
          <cell r="E32" t="e">
            <v>#NUM!</v>
          </cell>
        </row>
        <row r="33">
          <cell r="E33" t="e">
            <v>#NUM!</v>
          </cell>
        </row>
        <row r="34">
          <cell r="E34" t="e">
            <v>#NUM!</v>
          </cell>
        </row>
        <row r="35">
          <cell r="E35" t="e">
            <v>#NUM!</v>
          </cell>
        </row>
        <row r="36">
          <cell r="E36" t="e">
            <v>#NUM!</v>
          </cell>
        </row>
        <row r="37">
          <cell r="E37" t="e">
            <v>#NUM!</v>
          </cell>
        </row>
        <row r="38">
          <cell r="E38" t="e">
            <v>#NUM!</v>
          </cell>
        </row>
        <row r="39">
          <cell r="E39" t="e">
            <v>#NUM!</v>
          </cell>
        </row>
        <row r="40">
          <cell r="E40" t="e">
            <v>#NUM!</v>
          </cell>
        </row>
        <row r="41">
          <cell r="E41" t="e">
            <v>#NUM!</v>
          </cell>
        </row>
        <row r="42">
          <cell r="E42" t="e">
            <v>#NUM!</v>
          </cell>
        </row>
        <row r="43">
          <cell r="E43" t="e">
            <v>#NUM!</v>
          </cell>
        </row>
        <row r="44">
          <cell r="E44" t="e">
            <v>#NUM!</v>
          </cell>
        </row>
        <row r="45">
          <cell r="E45" t="e">
            <v>#NUM!</v>
          </cell>
        </row>
        <row r="46">
          <cell r="E46" t="e">
            <v>#NUM!</v>
          </cell>
        </row>
        <row r="47">
          <cell r="E47" t="e">
            <v>#NUM!</v>
          </cell>
        </row>
        <row r="48">
          <cell r="E48" t="e">
            <v>#NUM!</v>
          </cell>
        </row>
        <row r="49">
          <cell r="E49" t="e">
            <v>#NUM!</v>
          </cell>
        </row>
        <row r="50">
          <cell r="E50" t="e">
            <v>#NUM!</v>
          </cell>
        </row>
        <row r="51">
          <cell r="E51" t="e">
            <v>#NUM!</v>
          </cell>
        </row>
        <row r="52">
          <cell r="E52" t="e">
            <v>#NUM!</v>
          </cell>
        </row>
        <row r="53">
          <cell r="E53" t="e">
            <v>#NUM!</v>
          </cell>
        </row>
        <row r="54">
          <cell r="E54" t="e">
            <v>#NUM!</v>
          </cell>
        </row>
        <row r="55">
          <cell r="E55" t="e">
            <v>#NUM!</v>
          </cell>
        </row>
        <row r="56">
          <cell r="E56" t="e">
            <v>#NUM!</v>
          </cell>
        </row>
        <row r="57">
          <cell r="E57" t="e">
            <v>#NUM!</v>
          </cell>
        </row>
        <row r="58">
          <cell r="E58" t="e">
            <v>#NUM!</v>
          </cell>
        </row>
        <row r="59">
          <cell r="E59" t="e">
            <v>#NUM!</v>
          </cell>
        </row>
        <row r="60">
          <cell r="E60" t="e">
            <v>#NUM!</v>
          </cell>
        </row>
        <row r="61">
          <cell r="E61" t="e">
            <v>#NUM!</v>
          </cell>
        </row>
        <row r="62">
          <cell r="E62" t="e">
            <v>#NUM!</v>
          </cell>
        </row>
        <row r="63">
          <cell r="E63" t="e">
            <v>#NUM!</v>
          </cell>
        </row>
        <row r="64">
          <cell r="E64" t="e">
            <v>#NUM!</v>
          </cell>
        </row>
        <row r="65">
          <cell r="E65" t="e">
            <v>#NUM!</v>
          </cell>
        </row>
        <row r="66">
          <cell r="E66" t="e">
            <v>#NUM!</v>
          </cell>
        </row>
        <row r="67">
          <cell r="E67" t="e">
            <v>#NUM!</v>
          </cell>
        </row>
        <row r="68">
          <cell r="E68" t="e">
            <v>#NUM!</v>
          </cell>
        </row>
        <row r="69">
          <cell r="E69" t="e">
            <v>#NUM!</v>
          </cell>
        </row>
        <row r="70">
          <cell r="E70" t="e">
            <v>#NUM!</v>
          </cell>
        </row>
        <row r="71">
          <cell r="E71" t="e">
            <v>#NUM!</v>
          </cell>
        </row>
        <row r="72">
          <cell r="E72" t="e">
            <v>#NUM!</v>
          </cell>
        </row>
        <row r="73">
          <cell r="E73" t="e">
            <v>#NUM!</v>
          </cell>
        </row>
        <row r="74">
          <cell r="E74" t="e">
            <v>#NUM!</v>
          </cell>
        </row>
        <row r="75">
          <cell r="E75" t="e">
            <v>#NUM!</v>
          </cell>
        </row>
        <row r="76">
          <cell r="E76" t="e">
            <v>#NUM!</v>
          </cell>
        </row>
        <row r="77">
          <cell r="E77" t="e">
            <v>#NUM!</v>
          </cell>
        </row>
        <row r="78">
          <cell r="E78" t="e">
            <v>#NUM!</v>
          </cell>
        </row>
        <row r="79">
          <cell r="E79" t="e">
            <v>#NUM!</v>
          </cell>
        </row>
        <row r="80">
          <cell r="E80" t="e">
            <v>#NUM!</v>
          </cell>
        </row>
        <row r="81">
          <cell r="E81" t="e">
            <v>#NUM!</v>
          </cell>
        </row>
        <row r="82">
          <cell r="E82" t="e">
            <v>#NUM!</v>
          </cell>
        </row>
        <row r="83">
          <cell r="E83" t="e">
            <v>#NUM!</v>
          </cell>
        </row>
        <row r="84">
          <cell r="E84" t="e">
            <v>#NUM!</v>
          </cell>
        </row>
        <row r="85">
          <cell r="E85" t="e">
            <v>#NUM!</v>
          </cell>
        </row>
        <row r="86">
          <cell r="E86" t="e">
            <v>#NUM!</v>
          </cell>
        </row>
        <row r="87">
          <cell r="E87" t="e">
            <v>#NUM!</v>
          </cell>
        </row>
        <row r="88">
          <cell r="E88" t="e">
            <v>#NUM!</v>
          </cell>
        </row>
        <row r="89">
          <cell r="E89" t="e">
            <v>#NUM!</v>
          </cell>
        </row>
        <row r="90">
          <cell r="E90" t="e">
            <v>#NUM!</v>
          </cell>
        </row>
        <row r="91">
          <cell r="E91" t="e">
            <v>#NUM!</v>
          </cell>
        </row>
        <row r="92">
          <cell r="E92" t="e">
            <v>#NUM!</v>
          </cell>
        </row>
        <row r="93">
          <cell r="E93" t="e">
            <v>#NUM!</v>
          </cell>
        </row>
        <row r="94">
          <cell r="E94" t="e">
            <v>#NUM!</v>
          </cell>
        </row>
        <row r="95">
          <cell r="E95" t="e">
            <v>#NUM!</v>
          </cell>
        </row>
        <row r="96">
          <cell r="E96" t="e">
            <v>#NUM!</v>
          </cell>
        </row>
        <row r="97">
          <cell r="E97" t="e">
            <v>#NUM!</v>
          </cell>
        </row>
        <row r="98">
          <cell r="E98" t="e">
            <v>#NUM!</v>
          </cell>
        </row>
        <row r="99">
          <cell r="E99" t="e">
            <v>#NUM!</v>
          </cell>
        </row>
        <row r="100">
          <cell r="E100" t="e">
            <v>#NUM!</v>
          </cell>
        </row>
        <row r="101">
          <cell r="E101" t="e">
            <v>#NUM!</v>
          </cell>
        </row>
        <row r="102">
          <cell r="E102" t="e">
            <v>#NUM!</v>
          </cell>
        </row>
        <row r="103">
          <cell r="E103" t="e">
            <v>#NUM!</v>
          </cell>
        </row>
        <row r="104">
          <cell r="E104" t="e">
            <v>#NUM!</v>
          </cell>
        </row>
        <row r="105">
          <cell r="E105" t="e">
            <v>#NUM!</v>
          </cell>
        </row>
        <row r="106">
          <cell r="E106" t="e">
            <v>#NUM!</v>
          </cell>
        </row>
        <row r="107">
          <cell r="E107" t="e">
            <v>#NUM!</v>
          </cell>
        </row>
        <row r="108">
          <cell r="E108" t="e">
            <v>#NUM!</v>
          </cell>
        </row>
        <row r="109">
          <cell r="E109" t="e">
            <v>#NUM!</v>
          </cell>
        </row>
        <row r="110">
          <cell r="E110" t="e">
            <v>#NUM!</v>
          </cell>
        </row>
        <row r="111">
          <cell r="E111" t="e">
            <v>#NUM!</v>
          </cell>
        </row>
        <row r="112">
          <cell r="E112" t="e">
            <v>#NUM!</v>
          </cell>
        </row>
        <row r="113">
          <cell r="E113" t="e">
            <v>#NUM!</v>
          </cell>
        </row>
        <row r="114">
          <cell r="E114" t="e">
            <v>#NUM!</v>
          </cell>
        </row>
        <row r="115">
          <cell r="E115" t="e">
            <v>#NUM!</v>
          </cell>
        </row>
        <row r="116">
          <cell r="E116" t="e">
            <v>#NUM!</v>
          </cell>
        </row>
        <row r="117">
          <cell r="E117" t="e">
            <v>#NUM!</v>
          </cell>
        </row>
        <row r="118">
          <cell r="E118" t="e">
            <v>#NUM!</v>
          </cell>
        </row>
        <row r="119">
          <cell r="E119" t="e">
            <v>#NUM!</v>
          </cell>
        </row>
        <row r="120">
          <cell r="E120" t="e">
            <v>#NUM!</v>
          </cell>
        </row>
        <row r="121">
          <cell r="E121" t="e">
            <v>#NUM!</v>
          </cell>
        </row>
        <row r="122">
          <cell r="E122" t="e">
            <v>#NUM!</v>
          </cell>
        </row>
        <row r="123">
          <cell r="E123" t="e">
            <v>#NUM!</v>
          </cell>
        </row>
        <row r="124">
          <cell r="E124" t="e">
            <v>#NUM!</v>
          </cell>
        </row>
        <row r="125">
          <cell r="E125" t="e">
            <v>#NUM!</v>
          </cell>
        </row>
        <row r="126">
          <cell r="E126" t="e">
            <v>#NUM!</v>
          </cell>
        </row>
        <row r="127">
          <cell r="E127" t="e">
            <v>#NUM!</v>
          </cell>
        </row>
        <row r="128">
          <cell r="E128" t="e">
            <v>#NUM!</v>
          </cell>
        </row>
        <row r="129">
          <cell r="E129" t="e">
            <v>#NUM!</v>
          </cell>
        </row>
        <row r="130">
          <cell r="E130" t="e">
            <v>#NUM!</v>
          </cell>
        </row>
        <row r="131">
          <cell r="E131" t="e">
            <v>#NUM!</v>
          </cell>
        </row>
        <row r="132">
          <cell r="E132" t="e">
            <v>#NUM!</v>
          </cell>
        </row>
        <row r="133">
          <cell r="E133" t="e">
            <v>#NUM!</v>
          </cell>
        </row>
        <row r="134">
          <cell r="E134" t="e">
            <v>#NUM!</v>
          </cell>
        </row>
        <row r="135">
          <cell r="E135" t="e">
            <v>#NUM!</v>
          </cell>
        </row>
        <row r="136">
          <cell r="E136" t="e">
            <v>#NUM!</v>
          </cell>
        </row>
        <row r="137">
          <cell r="E137" t="e">
            <v>#NUM!</v>
          </cell>
        </row>
        <row r="138">
          <cell r="E138" t="e">
            <v>#NUM!</v>
          </cell>
        </row>
        <row r="139">
          <cell r="E139" t="e">
            <v>#NUM!</v>
          </cell>
        </row>
        <row r="140">
          <cell r="E140" t="e">
            <v>#NUM!</v>
          </cell>
        </row>
        <row r="141">
          <cell r="E141" t="e">
            <v>#NUM!</v>
          </cell>
        </row>
        <row r="142">
          <cell r="E142" t="e">
            <v>#NUM!</v>
          </cell>
        </row>
        <row r="143">
          <cell r="E143" t="e">
            <v>#NUM!</v>
          </cell>
        </row>
        <row r="144">
          <cell r="E144" t="e">
            <v>#NUM!</v>
          </cell>
        </row>
        <row r="145">
          <cell r="E145" t="e">
            <v>#NUM!</v>
          </cell>
        </row>
        <row r="146">
          <cell r="E146" t="e">
            <v>#NUM!</v>
          </cell>
        </row>
        <row r="147">
          <cell r="E147" t="e">
            <v>#NUM!</v>
          </cell>
        </row>
        <row r="148">
          <cell r="E148" t="e">
            <v>#NUM!</v>
          </cell>
        </row>
        <row r="149">
          <cell r="E149" t="e">
            <v>#NUM!</v>
          </cell>
        </row>
        <row r="150">
          <cell r="E150" t="e">
            <v>#NUM!</v>
          </cell>
        </row>
        <row r="151">
          <cell r="E151" t="e">
            <v>#NUM!</v>
          </cell>
        </row>
        <row r="152">
          <cell r="E152" t="e">
            <v>#NUM!</v>
          </cell>
        </row>
        <row r="153">
          <cell r="E153" t="e">
            <v>#NUM!</v>
          </cell>
        </row>
        <row r="154">
          <cell r="E154" t="e">
            <v>#NUM!</v>
          </cell>
        </row>
        <row r="155">
          <cell r="E155" t="e">
            <v>#NUM!</v>
          </cell>
        </row>
        <row r="156">
          <cell r="E156" t="e">
            <v>#NUM!</v>
          </cell>
        </row>
        <row r="157">
          <cell r="E157" t="e">
            <v>#NUM!</v>
          </cell>
        </row>
        <row r="158">
          <cell r="E158" t="e">
            <v>#NUM!</v>
          </cell>
        </row>
        <row r="159">
          <cell r="E159" t="e">
            <v>#NUM!</v>
          </cell>
        </row>
        <row r="160">
          <cell r="E160" t="e">
            <v>#NUM!</v>
          </cell>
        </row>
        <row r="161">
          <cell r="E161" t="e">
            <v>#NUM!</v>
          </cell>
        </row>
        <row r="162">
          <cell r="E162" t="e">
            <v>#NUM!</v>
          </cell>
        </row>
        <row r="163">
          <cell r="E163" t="e">
            <v>#NUM!</v>
          </cell>
        </row>
        <row r="164">
          <cell r="E164" t="e">
            <v>#NUM!</v>
          </cell>
        </row>
        <row r="165">
          <cell r="E165" t="e">
            <v>#NUM!</v>
          </cell>
        </row>
        <row r="166">
          <cell r="E166" t="e">
            <v>#NUM!</v>
          </cell>
        </row>
        <row r="167">
          <cell r="E167" t="e">
            <v>#NUM!</v>
          </cell>
        </row>
        <row r="168">
          <cell r="E168" t="e">
            <v>#NUM!</v>
          </cell>
        </row>
        <row r="169">
          <cell r="E169" t="e">
            <v>#NUM!</v>
          </cell>
        </row>
        <row r="170">
          <cell r="E170" t="e">
            <v>#NUM!</v>
          </cell>
        </row>
        <row r="171">
          <cell r="E171" t="e">
            <v>#NUM!</v>
          </cell>
        </row>
        <row r="172">
          <cell r="E172" t="e">
            <v>#NUM!</v>
          </cell>
        </row>
        <row r="173">
          <cell r="E173" t="e">
            <v>#NUM!</v>
          </cell>
        </row>
        <row r="174">
          <cell r="E174" t="e">
            <v>#NUM!</v>
          </cell>
        </row>
        <row r="175">
          <cell r="E175" t="e">
            <v>#NUM!</v>
          </cell>
        </row>
        <row r="176">
          <cell r="E176" t="e">
            <v>#NUM!</v>
          </cell>
        </row>
        <row r="177">
          <cell r="E177" t="e">
            <v>#NUM!</v>
          </cell>
        </row>
        <row r="178">
          <cell r="E178" t="e">
            <v>#NUM!</v>
          </cell>
        </row>
        <row r="179">
          <cell r="E179" t="e">
            <v>#NUM!</v>
          </cell>
        </row>
        <row r="180">
          <cell r="E180" t="e">
            <v>#NUM!</v>
          </cell>
        </row>
        <row r="181">
          <cell r="E181" t="e">
            <v>#NUM!</v>
          </cell>
        </row>
        <row r="182">
          <cell r="E182" t="e">
            <v>#NUM!</v>
          </cell>
        </row>
        <row r="183">
          <cell r="E183" t="e">
            <v>#NUM!</v>
          </cell>
        </row>
        <row r="184">
          <cell r="E184" t="e">
            <v>#NUM!</v>
          </cell>
        </row>
        <row r="185">
          <cell r="E185" t="e">
            <v>#NUM!</v>
          </cell>
        </row>
        <row r="186">
          <cell r="E186" t="e">
            <v>#NUM!</v>
          </cell>
        </row>
        <row r="187">
          <cell r="E187" t="e">
            <v>#NUM!</v>
          </cell>
        </row>
        <row r="188">
          <cell r="E188" t="e">
            <v>#NUM!</v>
          </cell>
        </row>
        <row r="189">
          <cell r="E189" t="e">
            <v>#NUM!</v>
          </cell>
        </row>
        <row r="190">
          <cell r="E190" t="e">
            <v>#NUM!</v>
          </cell>
        </row>
        <row r="191">
          <cell r="E191" t="e">
            <v>#NUM!</v>
          </cell>
        </row>
        <row r="192">
          <cell r="E192" t="e">
            <v>#NUM!</v>
          </cell>
        </row>
        <row r="193">
          <cell r="E193" t="e">
            <v>#NUM!</v>
          </cell>
        </row>
        <row r="194">
          <cell r="E194" t="e">
            <v>#NUM!</v>
          </cell>
        </row>
        <row r="195">
          <cell r="E195" t="e">
            <v>#NUM!</v>
          </cell>
        </row>
        <row r="196">
          <cell r="E196" t="e">
            <v>#NUM!</v>
          </cell>
        </row>
        <row r="197">
          <cell r="E197" t="e">
            <v>#NUM!</v>
          </cell>
        </row>
        <row r="198">
          <cell r="E198" t="e">
            <v>#NUM!</v>
          </cell>
        </row>
        <row r="199">
          <cell r="E199" t="e">
            <v>#NUM!</v>
          </cell>
        </row>
        <row r="200">
          <cell r="E200" t="e">
            <v>#NUM!</v>
          </cell>
        </row>
        <row r="201">
          <cell r="E201" t="e">
            <v>#NUM!</v>
          </cell>
        </row>
        <row r="202">
          <cell r="E202" t="e">
            <v>#NUM!</v>
          </cell>
        </row>
        <row r="203">
          <cell r="E203" t="e">
            <v>#NUM!</v>
          </cell>
        </row>
        <row r="204">
          <cell r="E204" t="e">
            <v>#NUM!</v>
          </cell>
        </row>
        <row r="205">
          <cell r="E205" t="e">
            <v>#NUM!</v>
          </cell>
        </row>
        <row r="206">
          <cell r="E206" t="e">
            <v>#NUM!</v>
          </cell>
        </row>
        <row r="207">
          <cell r="E207" t="e">
            <v>#NUM!</v>
          </cell>
        </row>
        <row r="208">
          <cell r="E208" t="e">
            <v>#NUM!</v>
          </cell>
        </row>
        <row r="209">
          <cell r="E209" t="e">
            <v>#NUM!</v>
          </cell>
        </row>
        <row r="210">
          <cell r="E210" t="e">
            <v>#NUM!</v>
          </cell>
        </row>
        <row r="211">
          <cell r="E211" t="e">
            <v>#NUM!</v>
          </cell>
        </row>
        <row r="212">
          <cell r="E212" t="e">
            <v>#NUM!</v>
          </cell>
        </row>
        <row r="213">
          <cell r="E213" t="e">
            <v>#NUM!</v>
          </cell>
        </row>
        <row r="214">
          <cell r="E214" t="e">
            <v>#NUM!</v>
          </cell>
        </row>
        <row r="215">
          <cell r="E215" t="e">
            <v>#NUM!</v>
          </cell>
        </row>
        <row r="216">
          <cell r="E216" t="e">
            <v>#NUM!</v>
          </cell>
        </row>
        <row r="217">
          <cell r="E217" t="e">
            <v>#NUM!</v>
          </cell>
        </row>
        <row r="218">
          <cell r="E218" t="e">
            <v>#NUM!</v>
          </cell>
        </row>
        <row r="219">
          <cell r="E219" t="e">
            <v>#NUM!</v>
          </cell>
        </row>
        <row r="220">
          <cell r="E220" t="e">
            <v>#NUM!</v>
          </cell>
        </row>
        <row r="221">
          <cell r="E221" t="e">
            <v>#NUM!</v>
          </cell>
        </row>
        <row r="222">
          <cell r="E222" t="e">
            <v>#NUM!</v>
          </cell>
        </row>
        <row r="223">
          <cell r="E223" t="e">
            <v>#NUM!</v>
          </cell>
        </row>
        <row r="224">
          <cell r="E224" t="e">
            <v>#NUM!</v>
          </cell>
        </row>
        <row r="225">
          <cell r="E225" t="e">
            <v>#NUM!</v>
          </cell>
        </row>
        <row r="226">
          <cell r="E226" t="e">
            <v>#NUM!</v>
          </cell>
        </row>
        <row r="227">
          <cell r="E227" t="e">
            <v>#NUM!</v>
          </cell>
        </row>
        <row r="228">
          <cell r="E228" t="e">
            <v>#NUM!</v>
          </cell>
        </row>
        <row r="229">
          <cell r="E229" t="e">
            <v>#NUM!</v>
          </cell>
        </row>
        <row r="230">
          <cell r="E230" t="e">
            <v>#NUM!</v>
          </cell>
        </row>
        <row r="231">
          <cell r="E231" t="e">
            <v>#NUM!</v>
          </cell>
        </row>
        <row r="232">
          <cell r="E232" t="e">
            <v>#NUM!</v>
          </cell>
        </row>
        <row r="233">
          <cell r="E233" t="e">
            <v>#NUM!</v>
          </cell>
        </row>
        <row r="234">
          <cell r="E234" t="e">
            <v>#NUM!</v>
          </cell>
        </row>
        <row r="235">
          <cell r="E235" t="e">
            <v>#NUM!</v>
          </cell>
        </row>
        <row r="236">
          <cell r="E236" t="e">
            <v>#NUM!</v>
          </cell>
        </row>
        <row r="237">
          <cell r="E237" t="e">
            <v>#NUM!</v>
          </cell>
        </row>
        <row r="238">
          <cell r="E238" t="e">
            <v>#NUM!</v>
          </cell>
        </row>
        <row r="239">
          <cell r="E239" t="e">
            <v>#NUM!</v>
          </cell>
        </row>
        <row r="240">
          <cell r="E240" t="e">
            <v>#NUM!</v>
          </cell>
        </row>
        <row r="241">
          <cell r="E241" t="e">
            <v>#NUM!</v>
          </cell>
        </row>
        <row r="242">
          <cell r="E242" t="e">
            <v>#NUM!</v>
          </cell>
        </row>
        <row r="243">
          <cell r="E243" t="e">
            <v>#NUM!</v>
          </cell>
        </row>
        <row r="244">
          <cell r="E244" t="e">
            <v>#NUM!</v>
          </cell>
        </row>
        <row r="245">
          <cell r="E245" t="e">
            <v>#NUM!</v>
          </cell>
        </row>
        <row r="246">
          <cell r="E246" t="e">
            <v>#NUM!</v>
          </cell>
        </row>
        <row r="247">
          <cell r="E247" t="e">
            <v>#NUM!</v>
          </cell>
        </row>
        <row r="248">
          <cell r="E248" t="e">
            <v>#NUM!</v>
          </cell>
        </row>
        <row r="249">
          <cell r="E249" t="e">
            <v>#NUM!</v>
          </cell>
        </row>
        <row r="250">
          <cell r="E250" t="e">
            <v>#NUM!</v>
          </cell>
        </row>
        <row r="251">
          <cell r="E251" t="e">
            <v>#NUM!</v>
          </cell>
        </row>
        <row r="252">
          <cell r="E252" t="e">
            <v>#NUM!</v>
          </cell>
        </row>
        <row r="253">
          <cell r="E253" t="e">
            <v>#NUM!</v>
          </cell>
        </row>
        <row r="254">
          <cell r="E254" t="e">
            <v>#NUM!</v>
          </cell>
        </row>
        <row r="255">
          <cell r="E255" t="e">
            <v>#NUM!</v>
          </cell>
        </row>
        <row r="256">
          <cell r="E256" t="e">
            <v>#NUM!</v>
          </cell>
        </row>
        <row r="257">
          <cell r="E257" t="e">
            <v>#NUM!</v>
          </cell>
        </row>
        <row r="258">
          <cell r="E258" t="e">
            <v>#NUM!</v>
          </cell>
        </row>
        <row r="259">
          <cell r="E259" t="e">
            <v>#NUM!</v>
          </cell>
        </row>
        <row r="260">
          <cell r="E260" t="e">
            <v>#NUM!</v>
          </cell>
        </row>
        <row r="261">
          <cell r="E261" t="e">
            <v>#NUM!</v>
          </cell>
        </row>
        <row r="262">
          <cell r="E262" t="e">
            <v>#NUM!</v>
          </cell>
        </row>
        <row r="263">
          <cell r="E263" t="e">
            <v>#NUM!</v>
          </cell>
        </row>
        <row r="264">
          <cell r="E264" t="e">
            <v>#NUM!</v>
          </cell>
        </row>
        <row r="265">
          <cell r="E265" t="e">
            <v>#NUM!</v>
          </cell>
        </row>
        <row r="266">
          <cell r="E266" t="e">
            <v>#NUM!</v>
          </cell>
        </row>
        <row r="267">
          <cell r="E267" t="e">
            <v>#NUM!</v>
          </cell>
        </row>
        <row r="268">
          <cell r="E268" t="e">
            <v>#NUM!</v>
          </cell>
        </row>
        <row r="269">
          <cell r="E269" t="e">
            <v>#NUM!</v>
          </cell>
        </row>
        <row r="270">
          <cell r="E270" t="e">
            <v>#NUM!</v>
          </cell>
        </row>
        <row r="271">
          <cell r="E271" t="e">
            <v>#NUM!</v>
          </cell>
        </row>
        <row r="272">
          <cell r="E272" t="e">
            <v>#NUM!</v>
          </cell>
        </row>
        <row r="273">
          <cell r="E273" t="e">
            <v>#NUM!</v>
          </cell>
        </row>
        <row r="274">
          <cell r="E274" t="e">
            <v>#NUM!</v>
          </cell>
        </row>
        <row r="275">
          <cell r="E275" t="e">
            <v>#NUM!</v>
          </cell>
        </row>
        <row r="276">
          <cell r="E276" t="e">
            <v>#NUM!</v>
          </cell>
        </row>
        <row r="277">
          <cell r="E277" t="e">
            <v>#NUM!</v>
          </cell>
        </row>
        <row r="278">
          <cell r="E278" t="e">
            <v>#NUM!</v>
          </cell>
        </row>
        <row r="279">
          <cell r="E279" t="e">
            <v>#NUM!</v>
          </cell>
        </row>
        <row r="280">
          <cell r="E280" t="e">
            <v>#NUM!</v>
          </cell>
        </row>
        <row r="281">
          <cell r="E281" t="e">
            <v>#NUM!</v>
          </cell>
        </row>
        <row r="282">
          <cell r="E282" t="e">
            <v>#NUM!</v>
          </cell>
        </row>
        <row r="283">
          <cell r="E283" t="e">
            <v>#NUM!</v>
          </cell>
        </row>
        <row r="284">
          <cell r="E284" t="e">
            <v>#NUM!</v>
          </cell>
        </row>
        <row r="285">
          <cell r="E285" t="e">
            <v>#NUM!</v>
          </cell>
        </row>
        <row r="286">
          <cell r="E286" t="e">
            <v>#NUM!</v>
          </cell>
        </row>
        <row r="287">
          <cell r="E287" t="e">
            <v>#NUM!</v>
          </cell>
        </row>
        <row r="288">
          <cell r="E288" t="e">
            <v>#NUM!</v>
          </cell>
        </row>
        <row r="289">
          <cell r="E289" t="e">
            <v>#NUM!</v>
          </cell>
        </row>
        <row r="290">
          <cell r="E290" t="e">
            <v>#NUM!</v>
          </cell>
        </row>
        <row r="291">
          <cell r="E291" t="e">
            <v>#NUM!</v>
          </cell>
        </row>
        <row r="292">
          <cell r="E292" t="e">
            <v>#NUM!</v>
          </cell>
        </row>
        <row r="293">
          <cell r="E293" t="e">
            <v>#NUM!</v>
          </cell>
        </row>
        <row r="294">
          <cell r="E294" t="e">
            <v>#NUM!</v>
          </cell>
        </row>
        <row r="295">
          <cell r="E295" t="e">
            <v>#NUM!</v>
          </cell>
        </row>
        <row r="296">
          <cell r="E296" t="e">
            <v>#NUM!</v>
          </cell>
        </row>
        <row r="297">
          <cell r="E297" t="e">
            <v>#NUM!</v>
          </cell>
        </row>
        <row r="298">
          <cell r="E298" t="e">
            <v>#NUM!</v>
          </cell>
        </row>
        <row r="299">
          <cell r="E299" t="e">
            <v>#NUM!</v>
          </cell>
        </row>
        <row r="300">
          <cell r="E300" t="e">
            <v>#NUM!</v>
          </cell>
        </row>
        <row r="301">
          <cell r="E301" t="e">
            <v>#NUM!</v>
          </cell>
        </row>
        <row r="302">
          <cell r="E302" t="e">
            <v>#NUM!</v>
          </cell>
        </row>
        <row r="303">
          <cell r="E303" t="e">
            <v>#NUM!</v>
          </cell>
        </row>
        <row r="304">
          <cell r="E304" t="e">
            <v>#NUM!</v>
          </cell>
        </row>
        <row r="305">
          <cell r="E305" t="e">
            <v>#NUM!</v>
          </cell>
        </row>
        <row r="306">
          <cell r="E306" t="e">
            <v>#NUM!</v>
          </cell>
        </row>
        <row r="307">
          <cell r="E307" t="e">
            <v>#NUM!</v>
          </cell>
        </row>
        <row r="308">
          <cell r="E308" t="e">
            <v>#NUM!</v>
          </cell>
        </row>
        <row r="309">
          <cell r="E309" t="e">
            <v>#NUM!</v>
          </cell>
        </row>
        <row r="310">
          <cell r="E310" t="e">
            <v>#NUM!</v>
          </cell>
        </row>
        <row r="311">
          <cell r="E311" t="e">
            <v>#NUM!</v>
          </cell>
        </row>
        <row r="312">
          <cell r="E312" t="e">
            <v>#NUM!</v>
          </cell>
        </row>
        <row r="313">
          <cell r="E313" t="e">
            <v>#NUM!</v>
          </cell>
        </row>
        <row r="314">
          <cell r="E314" t="e">
            <v>#NUM!</v>
          </cell>
        </row>
        <row r="315">
          <cell r="E315" t="e">
            <v>#NUM!</v>
          </cell>
        </row>
        <row r="316">
          <cell r="E316" t="e">
            <v>#NUM!</v>
          </cell>
        </row>
        <row r="317">
          <cell r="E317" t="e">
            <v>#NUM!</v>
          </cell>
        </row>
        <row r="318">
          <cell r="E318" t="e">
            <v>#NUM!</v>
          </cell>
        </row>
        <row r="319">
          <cell r="E319" t="e">
            <v>#NUM!</v>
          </cell>
        </row>
        <row r="320">
          <cell r="E320" t="e">
            <v>#NUM!</v>
          </cell>
        </row>
        <row r="321">
          <cell r="E321" t="e">
            <v>#NUM!</v>
          </cell>
        </row>
        <row r="322">
          <cell r="E322" t="e">
            <v>#NUM!</v>
          </cell>
        </row>
        <row r="323">
          <cell r="E323" t="e">
            <v>#NUM!</v>
          </cell>
        </row>
        <row r="324">
          <cell r="E324" t="e">
            <v>#NUM!</v>
          </cell>
        </row>
        <row r="325">
          <cell r="E325" t="e">
            <v>#NUM!</v>
          </cell>
        </row>
        <row r="326">
          <cell r="E326" t="e">
            <v>#NUM!</v>
          </cell>
        </row>
        <row r="327">
          <cell r="E327" t="e">
            <v>#NUM!</v>
          </cell>
        </row>
        <row r="328">
          <cell r="E328" t="e">
            <v>#NUM!</v>
          </cell>
        </row>
        <row r="329">
          <cell r="E329" t="e">
            <v>#NUM!</v>
          </cell>
        </row>
        <row r="330">
          <cell r="E330" t="e">
            <v>#NUM!</v>
          </cell>
        </row>
        <row r="331">
          <cell r="E331" t="e">
            <v>#NUM!</v>
          </cell>
        </row>
        <row r="332">
          <cell r="E332" t="e">
            <v>#NUM!</v>
          </cell>
        </row>
        <row r="333">
          <cell r="E333" t="e">
            <v>#NUM!</v>
          </cell>
        </row>
        <row r="334">
          <cell r="E334" t="e">
            <v>#NUM!</v>
          </cell>
        </row>
        <row r="335">
          <cell r="E335" t="e">
            <v>#NUM!</v>
          </cell>
        </row>
        <row r="336">
          <cell r="E336" t="e">
            <v>#NUM!</v>
          </cell>
        </row>
        <row r="337">
          <cell r="E337" t="e">
            <v>#NUM!</v>
          </cell>
        </row>
        <row r="338">
          <cell r="E338" t="e">
            <v>#NUM!</v>
          </cell>
        </row>
        <row r="339">
          <cell r="E339" t="e">
            <v>#NUM!</v>
          </cell>
        </row>
        <row r="340">
          <cell r="E340" t="e">
            <v>#NUM!</v>
          </cell>
        </row>
        <row r="341">
          <cell r="E341" t="e">
            <v>#NUM!</v>
          </cell>
        </row>
        <row r="342">
          <cell r="E342" t="e">
            <v>#NUM!</v>
          </cell>
        </row>
        <row r="343">
          <cell r="E343" t="e">
            <v>#NUM!</v>
          </cell>
        </row>
        <row r="344">
          <cell r="E344" t="e">
            <v>#NUM!</v>
          </cell>
        </row>
        <row r="345">
          <cell r="E345" t="e">
            <v>#NUM!</v>
          </cell>
        </row>
        <row r="346">
          <cell r="E346" t="e">
            <v>#NUM!</v>
          </cell>
        </row>
        <row r="347">
          <cell r="E347" t="e">
            <v>#NUM!</v>
          </cell>
        </row>
        <row r="348">
          <cell r="E348" t="e">
            <v>#NUM!</v>
          </cell>
        </row>
        <row r="349">
          <cell r="E349" t="e">
            <v>#NUM!</v>
          </cell>
        </row>
        <row r="350">
          <cell r="E350" t="e">
            <v>#NUM!</v>
          </cell>
        </row>
        <row r="351">
          <cell r="E351" t="e">
            <v>#NUM!</v>
          </cell>
        </row>
        <row r="352">
          <cell r="E352" t="e">
            <v>#NUM!</v>
          </cell>
        </row>
        <row r="353">
          <cell r="E353" t="e">
            <v>#NUM!</v>
          </cell>
        </row>
        <row r="354">
          <cell r="E354" t="e">
            <v>#NUM!</v>
          </cell>
        </row>
        <row r="355">
          <cell r="E355" t="e">
            <v>#NUM!</v>
          </cell>
        </row>
        <row r="356">
          <cell r="E356" t="e">
            <v>#NUM!</v>
          </cell>
        </row>
        <row r="357">
          <cell r="E357" t="e">
            <v>#NUM!</v>
          </cell>
        </row>
        <row r="358">
          <cell r="E358" t="e">
            <v>#NUM!</v>
          </cell>
        </row>
        <row r="359">
          <cell r="E359" t="e">
            <v>#NUM!</v>
          </cell>
        </row>
        <row r="360">
          <cell r="E360" t="e">
            <v>#NUM!</v>
          </cell>
        </row>
        <row r="361">
          <cell r="E361" t="e">
            <v>#NUM!</v>
          </cell>
        </row>
        <row r="362">
          <cell r="E362" t="e">
            <v>#NUM!</v>
          </cell>
        </row>
        <row r="363">
          <cell r="E363" t="e">
            <v>#NUM!</v>
          </cell>
        </row>
        <row r="364">
          <cell r="E364" t="e">
            <v>#NUM!</v>
          </cell>
        </row>
        <row r="365">
          <cell r="E365" t="e">
            <v>#NUM!</v>
          </cell>
        </row>
        <row r="366">
          <cell r="E366" t="e">
            <v>#NUM!</v>
          </cell>
        </row>
        <row r="367">
          <cell r="E367" t="e">
            <v>#NUM!</v>
          </cell>
        </row>
        <row r="368">
          <cell r="E368" t="e">
            <v>#NUM!</v>
          </cell>
        </row>
        <row r="369">
          <cell r="E369" t="e">
            <v>#NUM!</v>
          </cell>
        </row>
        <row r="370">
          <cell r="E370" t="e">
            <v>#NUM!</v>
          </cell>
        </row>
        <row r="371">
          <cell r="E371" t="e">
            <v>#NUM!</v>
          </cell>
        </row>
        <row r="372">
          <cell r="E372" t="e">
            <v>#NUM!</v>
          </cell>
        </row>
        <row r="373">
          <cell r="E373" t="e">
            <v>#NUM!</v>
          </cell>
        </row>
        <row r="374">
          <cell r="E374" t="e">
            <v>#NUM!</v>
          </cell>
        </row>
        <row r="375">
          <cell r="E375" t="e">
            <v>#NUM!</v>
          </cell>
        </row>
        <row r="376">
          <cell r="E376" t="e">
            <v>#NUM!</v>
          </cell>
        </row>
        <row r="377">
          <cell r="E377" t="e">
            <v>#NUM!</v>
          </cell>
        </row>
        <row r="378">
          <cell r="E378" t="e">
            <v>#NUM!</v>
          </cell>
        </row>
        <row r="379">
          <cell r="E379" t="e">
            <v>#NUM!</v>
          </cell>
        </row>
        <row r="380">
          <cell r="E380" t="e">
            <v>#NUM!</v>
          </cell>
        </row>
        <row r="381">
          <cell r="E381" t="e">
            <v>#NUM!</v>
          </cell>
        </row>
        <row r="382">
          <cell r="E382" t="e">
            <v>#NUM!</v>
          </cell>
        </row>
        <row r="383">
          <cell r="E383" t="e">
            <v>#NUM!</v>
          </cell>
        </row>
        <row r="384">
          <cell r="E384" t="e">
            <v>#NUM!</v>
          </cell>
        </row>
        <row r="385">
          <cell r="E385" t="e">
            <v>#NUM!</v>
          </cell>
        </row>
        <row r="386">
          <cell r="E386" t="e">
            <v>#NUM!</v>
          </cell>
        </row>
        <row r="387">
          <cell r="E387" t="e">
            <v>#NUM!</v>
          </cell>
        </row>
        <row r="388">
          <cell r="E388" t="e">
            <v>#NUM!</v>
          </cell>
        </row>
        <row r="389">
          <cell r="E389" t="e">
            <v>#NUM!</v>
          </cell>
        </row>
        <row r="390">
          <cell r="E390" t="e">
            <v>#NUM!</v>
          </cell>
        </row>
        <row r="391">
          <cell r="E391" t="e">
            <v>#NUM!</v>
          </cell>
        </row>
        <row r="392">
          <cell r="E392" t="e">
            <v>#NUM!</v>
          </cell>
        </row>
        <row r="393">
          <cell r="E393" t="e">
            <v>#NUM!</v>
          </cell>
        </row>
        <row r="394">
          <cell r="E394" t="e">
            <v>#NUM!</v>
          </cell>
        </row>
        <row r="395">
          <cell r="E395" t="e">
            <v>#NUM!</v>
          </cell>
        </row>
        <row r="396">
          <cell r="E396" t="e">
            <v>#NUM!</v>
          </cell>
        </row>
        <row r="397">
          <cell r="E397" t="e">
            <v>#NUM!</v>
          </cell>
        </row>
        <row r="398">
          <cell r="E398" t="e">
            <v>#NUM!</v>
          </cell>
        </row>
        <row r="399">
          <cell r="E399" t="e">
            <v>#NUM!</v>
          </cell>
        </row>
        <row r="400">
          <cell r="E400" t="e">
            <v>#NUM!</v>
          </cell>
        </row>
        <row r="401">
          <cell r="E401" t="e">
            <v>#NUM!</v>
          </cell>
        </row>
        <row r="402">
          <cell r="E402" t="e">
            <v>#NUM!</v>
          </cell>
        </row>
        <row r="403">
          <cell r="E403" t="e">
            <v>#NUM!</v>
          </cell>
        </row>
        <row r="404">
          <cell r="E404" t="e">
            <v>#NUM!</v>
          </cell>
        </row>
        <row r="405">
          <cell r="E405" t="e">
            <v>#NUM!</v>
          </cell>
        </row>
        <row r="406">
          <cell r="E406" t="e">
            <v>#NUM!</v>
          </cell>
        </row>
        <row r="407">
          <cell r="E407" t="e">
            <v>#NUM!</v>
          </cell>
        </row>
        <row r="408">
          <cell r="E408" t="e">
            <v>#NUM!</v>
          </cell>
        </row>
        <row r="409">
          <cell r="E409" t="e">
            <v>#NUM!</v>
          </cell>
        </row>
        <row r="410">
          <cell r="E410" t="e">
            <v>#NUM!</v>
          </cell>
        </row>
        <row r="411">
          <cell r="E411" t="e">
            <v>#NUM!</v>
          </cell>
        </row>
        <row r="412">
          <cell r="E412" t="e">
            <v>#NUM!</v>
          </cell>
        </row>
        <row r="413">
          <cell r="E413" t="e">
            <v>#NUM!</v>
          </cell>
        </row>
        <row r="414">
          <cell r="E414" t="e">
            <v>#NUM!</v>
          </cell>
        </row>
        <row r="415">
          <cell r="E415" t="e">
            <v>#NUM!</v>
          </cell>
        </row>
        <row r="416">
          <cell r="E416" t="e">
            <v>#NUM!</v>
          </cell>
        </row>
        <row r="417">
          <cell r="E417" t="e">
            <v>#NUM!</v>
          </cell>
        </row>
        <row r="418">
          <cell r="E418" t="e">
            <v>#NUM!</v>
          </cell>
        </row>
        <row r="419">
          <cell r="E419" t="e">
            <v>#NUM!</v>
          </cell>
        </row>
        <row r="420">
          <cell r="E420" t="e">
            <v>#NUM!</v>
          </cell>
        </row>
        <row r="421">
          <cell r="E421" t="e">
            <v>#NUM!</v>
          </cell>
        </row>
        <row r="422">
          <cell r="E422" t="e">
            <v>#NUM!</v>
          </cell>
        </row>
        <row r="423">
          <cell r="E423" t="e">
            <v>#NUM!</v>
          </cell>
        </row>
        <row r="424">
          <cell r="E424" t="e">
            <v>#NUM!</v>
          </cell>
        </row>
        <row r="425">
          <cell r="E425" t="e">
            <v>#NUM!</v>
          </cell>
        </row>
        <row r="426">
          <cell r="E426" t="e">
            <v>#NUM!</v>
          </cell>
        </row>
        <row r="427">
          <cell r="E427" t="e">
            <v>#NUM!</v>
          </cell>
        </row>
        <row r="428">
          <cell r="E428" t="e">
            <v>#NUM!</v>
          </cell>
        </row>
        <row r="429">
          <cell r="E429" t="e">
            <v>#NUM!</v>
          </cell>
        </row>
        <row r="430">
          <cell r="E430" t="e">
            <v>#NUM!</v>
          </cell>
        </row>
        <row r="431">
          <cell r="E431" t="e">
            <v>#NUM!</v>
          </cell>
        </row>
        <row r="432">
          <cell r="E432" t="e">
            <v>#NUM!</v>
          </cell>
        </row>
        <row r="433">
          <cell r="E433" t="e">
            <v>#NUM!</v>
          </cell>
        </row>
        <row r="434">
          <cell r="E434" t="e">
            <v>#NUM!</v>
          </cell>
        </row>
        <row r="435">
          <cell r="E435" t="e">
            <v>#NUM!</v>
          </cell>
        </row>
        <row r="436">
          <cell r="E436" t="e">
            <v>#NUM!</v>
          </cell>
        </row>
        <row r="437">
          <cell r="E437" t="e">
            <v>#NUM!</v>
          </cell>
        </row>
        <row r="438">
          <cell r="E438" t="e">
            <v>#NUM!</v>
          </cell>
        </row>
        <row r="439">
          <cell r="E439" t="e">
            <v>#NUM!</v>
          </cell>
        </row>
        <row r="440">
          <cell r="E440" t="e">
            <v>#NUM!</v>
          </cell>
        </row>
        <row r="441">
          <cell r="E441" t="e">
            <v>#NUM!</v>
          </cell>
        </row>
        <row r="442">
          <cell r="E442" t="e">
            <v>#NUM!</v>
          </cell>
        </row>
        <row r="443">
          <cell r="E443" t="e">
            <v>#NUM!</v>
          </cell>
        </row>
        <row r="444">
          <cell r="E444" t="e">
            <v>#NUM!</v>
          </cell>
        </row>
        <row r="445">
          <cell r="E445" t="e">
            <v>#NUM!</v>
          </cell>
        </row>
        <row r="446">
          <cell r="E446" t="e">
            <v>#NUM!</v>
          </cell>
        </row>
        <row r="447">
          <cell r="E447" t="e">
            <v>#NUM!</v>
          </cell>
        </row>
        <row r="448">
          <cell r="E448" t="e">
            <v>#NUM!</v>
          </cell>
        </row>
        <row r="449">
          <cell r="E449" t="e">
            <v>#NUM!</v>
          </cell>
        </row>
        <row r="450">
          <cell r="E450" t="e">
            <v>#NUM!</v>
          </cell>
        </row>
        <row r="451">
          <cell r="E451" t="e">
            <v>#NUM!</v>
          </cell>
        </row>
        <row r="452">
          <cell r="E452" t="e">
            <v>#NUM!</v>
          </cell>
        </row>
        <row r="453">
          <cell r="E453" t="e">
            <v>#NUM!</v>
          </cell>
        </row>
        <row r="454">
          <cell r="E454" t="e">
            <v>#NUM!</v>
          </cell>
        </row>
        <row r="455">
          <cell r="E455" t="e">
            <v>#NUM!</v>
          </cell>
        </row>
        <row r="456">
          <cell r="E456" t="e">
            <v>#NUM!</v>
          </cell>
        </row>
        <row r="457">
          <cell r="E457" t="e">
            <v>#NUM!</v>
          </cell>
        </row>
        <row r="458">
          <cell r="E458" t="e">
            <v>#NUM!</v>
          </cell>
        </row>
        <row r="459">
          <cell r="E459" t="e">
            <v>#NUM!</v>
          </cell>
        </row>
        <row r="460">
          <cell r="E460" t="e">
            <v>#NUM!</v>
          </cell>
        </row>
        <row r="461">
          <cell r="E461" t="e">
            <v>#NUM!</v>
          </cell>
        </row>
        <row r="462">
          <cell r="E462" t="e">
            <v>#NUM!</v>
          </cell>
        </row>
        <row r="463">
          <cell r="E463" t="e">
            <v>#NUM!</v>
          </cell>
        </row>
        <row r="464">
          <cell r="E464" t="e">
            <v>#NUM!</v>
          </cell>
        </row>
        <row r="465">
          <cell r="E465" t="e">
            <v>#NUM!</v>
          </cell>
        </row>
        <row r="466">
          <cell r="E466" t="e">
            <v>#NUM!</v>
          </cell>
        </row>
        <row r="467">
          <cell r="E467" t="e">
            <v>#NUM!</v>
          </cell>
        </row>
        <row r="468">
          <cell r="E468" t="e">
            <v>#NUM!</v>
          </cell>
        </row>
        <row r="469">
          <cell r="E469" t="e">
            <v>#NUM!</v>
          </cell>
        </row>
        <row r="470">
          <cell r="E470" t="e">
            <v>#NUM!</v>
          </cell>
        </row>
        <row r="471">
          <cell r="E471" t="e">
            <v>#NUM!</v>
          </cell>
        </row>
        <row r="472">
          <cell r="E472" t="e">
            <v>#NUM!</v>
          </cell>
        </row>
        <row r="473">
          <cell r="E473" t="e">
            <v>#NUM!</v>
          </cell>
        </row>
        <row r="474">
          <cell r="E474" t="e">
            <v>#NUM!</v>
          </cell>
        </row>
        <row r="475">
          <cell r="E475" t="e">
            <v>#NUM!</v>
          </cell>
        </row>
        <row r="476">
          <cell r="E476" t="e">
            <v>#NUM!</v>
          </cell>
        </row>
        <row r="477">
          <cell r="E477" t="e">
            <v>#NUM!</v>
          </cell>
        </row>
        <row r="478">
          <cell r="E478" t="e">
            <v>#NUM!</v>
          </cell>
        </row>
        <row r="479">
          <cell r="E479" t="e">
            <v>#NUM!</v>
          </cell>
        </row>
        <row r="480">
          <cell r="E480" t="e">
            <v>#NUM!</v>
          </cell>
        </row>
        <row r="481">
          <cell r="E481" t="e">
            <v>#NUM!</v>
          </cell>
        </row>
        <row r="482">
          <cell r="E482" t="e">
            <v>#NUM!</v>
          </cell>
        </row>
        <row r="483">
          <cell r="E483" t="e">
            <v>#NUM!</v>
          </cell>
        </row>
        <row r="484">
          <cell r="E484" t="e">
            <v>#NUM!</v>
          </cell>
        </row>
        <row r="485">
          <cell r="E485" t="e">
            <v>#NUM!</v>
          </cell>
        </row>
        <row r="486">
          <cell r="E486" t="e">
            <v>#NUM!</v>
          </cell>
        </row>
        <row r="487">
          <cell r="E487" t="e">
            <v>#NUM!</v>
          </cell>
        </row>
        <row r="488">
          <cell r="E488" t="e">
            <v>#NUM!</v>
          </cell>
        </row>
        <row r="489">
          <cell r="E489" t="e">
            <v>#NUM!</v>
          </cell>
        </row>
        <row r="490">
          <cell r="E490" t="e">
            <v>#NUM!</v>
          </cell>
        </row>
        <row r="491">
          <cell r="E491" t="e">
            <v>#NUM!</v>
          </cell>
        </row>
        <row r="492">
          <cell r="E492" t="e">
            <v>#NUM!</v>
          </cell>
        </row>
        <row r="493">
          <cell r="E493" t="e">
            <v>#NUM!</v>
          </cell>
        </row>
        <row r="494">
          <cell r="E494" t="e">
            <v>#NUM!</v>
          </cell>
        </row>
        <row r="495">
          <cell r="E495" t="e">
            <v>#NUM!</v>
          </cell>
        </row>
        <row r="496">
          <cell r="E496" t="e">
            <v>#NUM!</v>
          </cell>
        </row>
        <row r="497">
          <cell r="E497" t="e">
            <v>#NUM!</v>
          </cell>
        </row>
        <row r="498">
          <cell r="E498" t="e">
            <v>#NUM!</v>
          </cell>
        </row>
        <row r="499">
          <cell r="E499" t="e">
            <v>#NUM!</v>
          </cell>
        </row>
        <row r="500">
          <cell r="E500" t="e">
            <v>#NUM!</v>
          </cell>
        </row>
        <row r="501">
          <cell r="E501" t="e">
            <v>#NUM!</v>
          </cell>
        </row>
        <row r="502">
          <cell r="E502" t="e">
            <v>#NUM!</v>
          </cell>
        </row>
        <row r="503">
          <cell r="E503" t="e">
            <v>#NUM!</v>
          </cell>
        </row>
        <row r="504">
          <cell r="E504" t="e">
            <v>#NUM!</v>
          </cell>
        </row>
        <row r="505">
          <cell r="E505" t="e">
            <v>#NUM!</v>
          </cell>
        </row>
        <row r="506">
          <cell r="E506" t="e">
            <v>#NUM!</v>
          </cell>
        </row>
        <row r="507">
          <cell r="E507" t="e">
            <v>#NUM!</v>
          </cell>
        </row>
        <row r="508">
          <cell r="E508" t="e">
            <v>#NUM!</v>
          </cell>
        </row>
        <row r="509">
          <cell r="E509" t="e">
            <v>#NUM!</v>
          </cell>
        </row>
        <row r="510">
          <cell r="E510" t="e">
            <v>#NUM!</v>
          </cell>
        </row>
        <row r="511">
          <cell r="E511" t="e">
            <v>#NUM!</v>
          </cell>
        </row>
        <row r="512">
          <cell r="E512" t="e">
            <v>#NUM!</v>
          </cell>
        </row>
        <row r="513">
          <cell r="E513" t="e">
            <v>#NUM!</v>
          </cell>
        </row>
        <row r="514">
          <cell r="E514" t="e">
            <v>#NUM!</v>
          </cell>
        </row>
        <row r="515">
          <cell r="E515" t="e">
            <v>#NUM!</v>
          </cell>
        </row>
        <row r="516">
          <cell r="E516" t="e">
            <v>#NUM!</v>
          </cell>
        </row>
        <row r="517">
          <cell r="E517" t="e">
            <v>#NUM!</v>
          </cell>
        </row>
        <row r="518">
          <cell r="E518" t="e">
            <v>#NUM!</v>
          </cell>
        </row>
        <row r="519">
          <cell r="E519" t="e">
            <v>#NUM!</v>
          </cell>
        </row>
        <row r="520">
          <cell r="E520" t="e">
            <v>#NUM!</v>
          </cell>
        </row>
        <row r="521">
          <cell r="E521" t="e">
            <v>#NUM!</v>
          </cell>
        </row>
        <row r="522">
          <cell r="E522" t="e">
            <v>#NUM!</v>
          </cell>
        </row>
        <row r="523">
          <cell r="E523" t="e">
            <v>#NUM!</v>
          </cell>
        </row>
        <row r="524">
          <cell r="E524" t="e">
            <v>#NUM!</v>
          </cell>
        </row>
        <row r="525">
          <cell r="E525" t="e">
            <v>#NUM!</v>
          </cell>
        </row>
        <row r="526">
          <cell r="E526" t="e">
            <v>#NUM!</v>
          </cell>
        </row>
        <row r="527">
          <cell r="E527" t="e">
            <v>#NUM!</v>
          </cell>
        </row>
        <row r="528">
          <cell r="E528" t="e">
            <v>#NUM!</v>
          </cell>
        </row>
        <row r="529">
          <cell r="E529" t="e">
            <v>#NUM!</v>
          </cell>
        </row>
        <row r="530">
          <cell r="E530" t="e">
            <v>#NUM!</v>
          </cell>
        </row>
        <row r="531">
          <cell r="E531" t="e">
            <v>#NUM!</v>
          </cell>
        </row>
        <row r="532">
          <cell r="E532" t="e">
            <v>#NUM!</v>
          </cell>
        </row>
        <row r="533">
          <cell r="E533" t="e">
            <v>#NUM!</v>
          </cell>
        </row>
        <row r="534">
          <cell r="E534" t="e">
            <v>#NUM!</v>
          </cell>
        </row>
        <row r="535">
          <cell r="E535" t="e">
            <v>#NUM!</v>
          </cell>
        </row>
        <row r="536">
          <cell r="E536" t="e">
            <v>#NUM!</v>
          </cell>
        </row>
        <row r="537">
          <cell r="E537" t="e">
            <v>#NUM!</v>
          </cell>
        </row>
        <row r="538">
          <cell r="E538" t="e">
            <v>#NUM!</v>
          </cell>
        </row>
        <row r="539">
          <cell r="E539" t="e">
            <v>#NUM!</v>
          </cell>
        </row>
        <row r="540">
          <cell r="E540" t="e">
            <v>#NUM!</v>
          </cell>
        </row>
        <row r="541">
          <cell r="E541" t="e">
            <v>#NUM!</v>
          </cell>
        </row>
        <row r="542">
          <cell r="E542" t="e">
            <v>#NUM!</v>
          </cell>
        </row>
        <row r="543">
          <cell r="E543" t="e">
            <v>#NUM!</v>
          </cell>
        </row>
        <row r="544">
          <cell r="E544" t="e">
            <v>#NUM!</v>
          </cell>
        </row>
        <row r="545">
          <cell r="E545" t="e">
            <v>#NUM!</v>
          </cell>
        </row>
        <row r="546">
          <cell r="E546" t="e">
            <v>#NUM!</v>
          </cell>
        </row>
        <row r="547">
          <cell r="E547" t="e">
            <v>#NUM!</v>
          </cell>
        </row>
        <row r="548">
          <cell r="E548" t="e">
            <v>#NUM!</v>
          </cell>
        </row>
        <row r="549">
          <cell r="E549" t="e">
            <v>#NUM!</v>
          </cell>
        </row>
        <row r="550">
          <cell r="E550" t="e">
            <v>#NUM!</v>
          </cell>
        </row>
        <row r="551">
          <cell r="E551" t="e">
            <v>#NUM!</v>
          </cell>
        </row>
        <row r="552">
          <cell r="E552" t="e">
            <v>#NUM!</v>
          </cell>
        </row>
        <row r="553">
          <cell r="E553" t="e">
            <v>#NUM!</v>
          </cell>
        </row>
        <row r="554">
          <cell r="E554" t="e">
            <v>#NUM!</v>
          </cell>
        </row>
        <row r="555">
          <cell r="E555" t="e">
            <v>#NUM!</v>
          </cell>
        </row>
        <row r="556">
          <cell r="E556" t="e">
            <v>#NUM!</v>
          </cell>
        </row>
        <row r="557">
          <cell r="E557" t="e">
            <v>#NUM!</v>
          </cell>
        </row>
        <row r="558">
          <cell r="E558" t="e">
            <v>#NUM!</v>
          </cell>
        </row>
        <row r="559">
          <cell r="E559" t="e">
            <v>#NUM!</v>
          </cell>
        </row>
        <row r="560">
          <cell r="E560" t="e">
            <v>#NUM!</v>
          </cell>
        </row>
        <row r="561">
          <cell r="E561" t="e">
            <v>#NUM!</v>
          </cell>
        </row>
        <row r="562">
          <cell r="E562" t="e">
            <v>#NUM!</v>
          </cell>
        </row>
        <row r="563">
          <cell r="E563" t="e">
            <v>#NUM!</v>
          </cell>
        </row>
        <row r="564">
          <cell r="E564" t="e">
            <v>#NUM!</v>
          </cell>
        </row>
        <row r="565">
          <cell r="E565" t="e">
            <v>#NUM!</v>
          </cell>
        </row>
        <row r="566">
          <cell r="E566" t="e">
            <v>#NUM!</v>
          </cell>
        </row>
        <row r="567">
          <cell r="E567" t="e">
            <v>#NUM!</v>
          </cell>
        </row>
        <row r="568">
          <cell r="E568" t="e">
            <v>#NUM!</v>
          </cell>
        </row>
        <row r="569">
          <cell r="E569" t="e">
            <v>#NUM!</v>
          </cell>
        </row>
        <row r="570">
          <cell r="E570" t="e">
            <v>#NUM!</v>
          </cell>
        </row>
        <row r="571">
          <cell r="E571" t="e">
            <v>#NUM!</v>
          </cell>
        </row>
        <row r="572">
          <cell r="E572" t="e">
            <v>#NUM!</v>
          </cell>
        </row>
        <row r="573">
          <cell r="E573" t="e">
            <v>#NUM!</v>
          </cell>
        </row>
        <row r="574">
          <cell r="E574" t="e">
            <v>#NUM!</v>
          </cell>
        </row>
        <row r="575">
          <cell r="E575" t="e">
            <v>#NUM!</v>
          </cell>
        </row>
        <row r="576">
          <cell r="E576" t="e">
            <v>#NUM!</v>
          </cell>
        </row>
        <row r="577">
          <cell r="E577" t="e">
            <v>#NUM!</v>
          </cell>
        </row>
        <row r="578">
          <cell r="E578" t="e">
            <v>#NUM!</v>
          </cell>
        </row>
        <row r="579">
          <cell r="E579" t="e">
            <v>#NUM!</v>
          </cell>
        </row>
        <row r="580">
          <cell r="E580" t="e">
            <v>#NUM!</v>
          </cell>
        </row>
        <row r="581">
          <cell r="E581" t="e">
            <v>#NUM!</v>
          </cell>
        </row>
        <row r="582">
          <cell r="E582" t="e">
            <v>#NUM!</v>
          </cell>
        </row>
        <row r="583">
          <cell r="E583" t="e">
            <v>#NUM!</v>
          </cell>
        </row>
        <row r="584">
          <cell r="E584" t="e">
            <v>#NUM!</v>
          </cell>
        </row>
        <row r="585">
          <cell r="E585" t="e">
            <v>#NUM!</v>
          </cell>
        </row>
        <row r="586">
          <cell r="E586" t="e">
            <v>#NUM!</v>
          </cell>
        </row>
        <row r="587">
          <cell r="E587" t="e">
            <v>#NUM!</v>
          </cell>
        </row>
        <row r="588">
          <cell r="E588" t="e">
            <v>#NUM!</v>
          </cell>
        </row>
        <row r="589">
          <cell r="E589" t="e">
            <v>#NUM!</v>
          </cell>
        </row>
        <row r="590">
          <cell r="E590" t="e">
            <v>#NUM!</v>
          </cell>
        </row>
        <row r="591">
          <cell r="E591" t="e">
            <v>#NUM!</v>
          </cell>
        </row>
        <row r="592">
          <cell r="E592" t="e">
            <v>#NUM!</v>
          </cell>
        </row>
        <row r="593">
          <cell r="E593" t="e">
            <v>#NUM!</v>
          </cell>
        </row>
        <row r="594">
          <cell r="E594" t="e">
            <v>#NUM!</v>
          </cell>
        </row>
        <row r="595">
          <cell r="E595" t="e">
            <v>#NUM!</v>
          </cell>
        </row>
        <row r="596">
          <cell r="E596" t="e">
            <v>#NUM!</v>
          </cell>
        </row>
        <row r="597">
          <cell r="E597" t="e">
            <v>#NUM!</v>
          </cell>
        </row>
        <row r="598">
          <cell r="E598" t="e">
            <v>#NUM!</v>
          </cell>
        </row>
        <row r="599">
          <cell r="E599" t="e">
            <v>#NUM!</v>
          </cell>
        </row>
        <row r="600">
          <cell r="E600" t="e">
            <v>#NUM!</v>
          </cell>
        </row>
        <row r="601">
          <cell r="E601" t="e">
            <v>#NUM!</v>
          </cell>
        </row>
        <row r="602">
          <cell r="E602" t="e">
            <v>#NUM!</v>
          </cell>
        </row>
        <row r="603">
          <cell r="E603" t="e">
            <v>#NUM!</v>
          </cell>
        </row>
        <row r="604">
          <cell r="E604" t="e">
            <v>#NUM!</v>
          </cell>
        </row>
        <row r="605">
          <cell r="E605" t="e">
            <v>#NUM!</v>
          </cell>
        </row>
        <row r="606">
          <cell r="E606" t="e">
            <v>#NUM!</v>
          </cell>
        </row>
        <row r="607">
          <cell r="E607" t="e">
            <v>#NUM!</v>
          </cell>
        </row>
        <row r="608">
          <cell r="E608" t="e">
            <v>#NUM!</v>
          </cell>
        </row>
        <row r="609">
          <cell r="E609" t="e">
            <v>#NUM!</v>
          </cell>
        </row>
        <row r="610">
          <cell r="E610" t="e">
            <v>#NUM!</v>
          </cell>
        </row>
        <row r="611">
          <cell r="E611" t="e">
            <v>#NUM!</v>
          </cell>
        </row>
        <row r="612">
          <cell r="E612" t="e">
            <v>#NUM!</v>
          </cell>
        </row>
        <row r="613">
          <cell r="E613" t="e">
            <v>#NUM!</v>
          </cell>
        </row>
        <row r="614">
          <cell r="E614" t="e">
            <v>#NUM!</v>
          </cell>
        </row>
        <row r="615">
          <cell r="E615" t="e">
            <v>#NUM!</v>
          </cell>
        </row>
        <row r="616">
          <cell r="E616" t="e">
            <v>#NUM!</v>
          </cell>
        </row>
        <row r="617">
          <cell r="E617" t="e">
            <v>#NUM!</v>
          </cell>
        </row>
        <row r="618">
          <cell r="E618" t="e">
            <v>#NUM!</v>
          </cell>
        </row>
        <row r="619">
          <cell r="E619" t="e">
            <v>#NUM!</v>
          </cell>
        </row>
        <row r="620">
          <cell r="E620" t="e">
            <v>#NUM!</v>
          </cell>
        </row>
        <row r="621">
          <cell r="E621" t="e">
            <v>#NUM!</v>
          </cell>
        </row>
        <row r="622">
          <cell r="E622" t="e">
            <v>#NUM!</v>
          </cell>
        </row>
        <row r="623">
          <cell r="E623" t="e">
            <v>#NUM!</v>
          </cell>
        </row>
        <row r="624">
          <cell r="E624" t="e">
            <v>#NUM!</v>
          </cell>
        </row>
        <row r="625">
          <cell r="E625" t="e">
            <v>#NUM!</v>
          </cell>
        </row>
        <row r="626">
          <cell r="E626" t="e">
            <v>#NUM!</v>
          </cell>
        </row>
        <row r="627">
          <cell r="E627" t="e">
            <v>#NUM!</v>
          </cell>
        </row>
        <row r="628">
          <cell r="E628" t="e">
            <v>#NUM!</v>
          </cell>
        </row>
        <row r="629">
          <cell r="E629" t="e">
            <v>#NUM!</v>
          </cell>
        </row>
        <row r="630">
          <cell r="E630" t="e">
            <v>#NUM!</v>
          </cell>
        </row>
        <row r="631">
          <cell r="E631" t="e">
            <v>#NUM!</v>
          </cell>
        </row>
        <row r="632">
          <cell r="E632" t="e">
            <v>#NUM!</v>
          </cell>
        </row>
        <row r="633">
          <cell r="E633" t="e">
            <v>#NUM!</v>
          </cell>
        </row>
        <row r="634">
          <cell r="E634" t="e">
            <v>#NUM!</v>
          </cell>
        </row>
        <row r="635">
          <cell r="E635" t="e">
            <v>#NUM!</v>
          </cell>
        </row>
        <row r="636">
          <cell r="E636" t="e">
            <v>#NUM!</v>
          </cell>
        </row>
        <row r="637">
          <cell r="E637" t="e">
            <v>#NUM!</v>
          </cell>
        </row>
        <row r="638">
          <cell r="E638" t="e">
            <v>#NUM!</v>
          </cell>
        </row>
        <row r="639">
          <cell r="E639" t="e">
            <v>#NUM!</v>
          </cell>
        </row>
        <row r="640">
          <cell r="E640" t="e">
            <v>#NUM!</v>
          </cell>
        </row>
        <row r="641">
          <cell r="E641" t="e">
            <v>#NUM!</v>
          </cell>
        </row>
        <row r="642">
          <cell r="E642" t="e">
            <v>#NUM!</v>
          </cell>
        </row>
        <row r="643">
          <cell r="E643" t="e">
            <v>#NUM!</v>
          </cell>
        </row>
        <row r="644">
          <cell r="E644" t="e">
            <v>#NUM!</v>
          </cell>
        </row>
        <row r="645">
          <cell r="E645" t="e">
            <v>#NUM!</v>
          </cell>
        </row>
        <row r="646">
          <cell r="E646" t="e">
            <v>#NUM!</v>
          </cell>
        </row>
        <row r="647">
          <cell r="E647" t="e">
            <v>#NUM!</v>
          </cell>
        </row>
        <row r="648">
          <cell r="E648" t="e">
            <v>#NUM!</v>
          </cell>
        </row>
        <row r="649">
          <cell r="E649" t="e">
            <v>#NUM!</v>
          </cell>
        </row>
        <row r="650">
          <cell r="E650" t="e">
            <v>#NUM!</v>
          </cell>
        </row>
        <row r="651">
          <cell r="E651" t="e">
            <v>#NUM!</v>
          </cell>
        </row>
        <row r="652">
          <cell r="E652" t="e">
            <v>#NUM!</v>
          </cell>
        </row>
        <row r="653">
          <cell r="E653" t="e">
            <v>#NUM!</v>
          </cell>
        </row>
        <row r="654">
          <cell r="E654" t="e">
            <v>#NUM!</v>
          </cell>
        </row>
        <row r="655">
          <cell r="E655" t="e">
            <v>#NUM!</v>
          </cell>
        </row>
        <row r="656">
          <cell r="E656" t="e">
            <v>#NUM!</v>
          </cell>
        </row>
        <row r="657">
          <cell r="E657" t="e">
            <v>#NUM!</v>
          </cell>
        </row>
        <row r="658">
          <cell r="E658" t="e">
            <v>#NUM!</v>
          </cell>
        </row>
        <row r="659">
          <cell r="E659" t="e">
            <v>#NUM!</v>
          </cell>
        </row>
        <row r="660">
          <cell r="E660" t="e">
            <v>#NUM!</v>
          </cell>
        </row>
        <row r="661">
          <cell r="E661" t="e">
            <v>#NUM!</v>
          </cell>
        </row>
        <row r="662">
          <cell r="E662" t="e">
            <v>#NUM!</v>
          </cell>
        </row>
        <row r="663">
          <cell r="E663" t="e">
            <v>#NUM!</v>
          </cell>
        </row>
        <row r="664">
          <cell r="E664" t="e">
            <v>#NUM!</v>
          </cell>
        </row>
        <row r="665">
          <cell r="E665" t="e">
            <v>#NUM!</v>
          </cell>
        </row>
        <row r="666">
          <cell r="E666" t="e">
            <v>#NUM!</v>
          </cell>
        </row>
        <row r="667">
          <cell r="E667" t="e">
            <v>#NUM!</v>
          </cell>
        </row>
        <row r="668">
          <cell r="E668" t="e">
            <v>#NUM!</v>
          </cell>
        </row>
        <row r="669">
          <cell r="E669" t="e">
            <v>#NUM!</v>
          </cell>
        </row>
        <row r="670">
          <cell r="E670" t="e">
            <v>#NUM!</v>
          </cell>
        </row>
        <row r="671">
          <cell r="E671" t="e">
            <v>#NUM!</v>
          </cell>
        </row>
        <row r="672">
          <cell r="E672" t="e">
            <v>#NUM!</v>
          </cell>
        </row>
        <row r="673">
          <cell r="E673" t="e">
            <v>#NUM!</v>
          </cell>
        </row>
        <row r="674">
          <cell r="E674" t="e">
            <v>#NUM!</v>
          </cell>
        </row>
        <row r="675">
          <cell r="E675" t="e">
            <v>#NUM!</v>
          </cell>
        </row>
        <row r="676">
          <cell r="E676" t="e">
            <v>#NUM!</v>
          </cell>
        </row>
        <row r="677">
          <cell r="E677" t="e">
            <v>#NUM!</v>
          </cell>
        </row>
        <row r="678">
          <cell r="E678" t="e">
            <v>#NUM!</v>
          </cell>
        </row>
        <row r="679">
          <cell r="E679" t="e">
            <v>#NUM!</v>
          </cell>
        </row>
        <row r="680">
          <cell r="E680" t="e">
            <v>#NUM!</v>
          </cell>
        </row>
        <row r="681">
          <cell r="E681" t="e">
            <v>#NUM!</v>
          </cell>
        </row>
        <row r="682">
          <cell r="E682" t="e">
            <v>#NUM!</v>
          </cell>
        </row>
        <row r="683">
          <cell r="E683" t="e">
            <v>#NUM!</v>
          </cell>
        </row>
        <row r="684">
          <cell r="E684" t="e">
            <v>#NUM!</v>
          </cell>
        </row>
        <row r="685">
          <cell r="E685" t="e">
            <v>#NUM!</v>
          </cell>
        </row>
        <row r="686">
          <cell r="E686" t="e">
            <v>#NUM!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side"/>
      <sheetName val="Budget"/>
      <sheetName val="Analytiker estimater"/>
      <sheetName val="Grafer"/>
      <sheetName val="WACC"/>
      <sheetName val="Assumptions"/>
      <sheetName val="DiscountedCashFlow"/>
      <sheetName val="Segmenter"/>
      <sheetName val="Conclusion  og Værdi af holding"/>
      <sheetName val="DCF Følsomhed"/>
      <sheetName val="EVA-model"/>
      <sheetName val="Kapitalstruktur"/>
      <sheetName val="Exit-model"/>
      <sheetName val="Value of options"/>
      <sheetName val="Axcel IRR"/>
      <sheetName val="Estimates"/>
      <sheetName val="LBO"/>
      <sheetName val="grafer til p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Price development"/>
      <sheetName val="Ratings &amp; Targets"/>
      <sheetName val="Sheet1"/>
    </sheetNames>
    <sheetDataSet>
      <sheetData sheetId="0"/>
      <sheetData sheetId="1"/>
      <sheetData sheetId="2">
        <row r="1">
          <cell r="B1" t="str">
            <v>LUN-DK</v>
          </cell>
        </row>
        <row r="7">
          <cell r="N7" t="e">
            <v>#VALUE!</v>
          </cell>
          <cell r="O7" t="e">
            <v>#VALUE!</v>
          </cell>
        </row>
        <row r="8">
          <cell r="N8" t="e">
            <v>#VALUE!</v>
          </cell>
          <cell r="O8" t="e">
            <v>#VALUE!</v>
          </cell>
        </row>
        <row r="9">
          <cell r="N9" t="e">
            <v>#VALUE!</v>
          </cell>
          <cell r="O9" t="e">
            <v>#VALUE!</v>
          </cell>
        </row>
        <row r="10">
          <cell r="N10" t="e">
            <v>#VALUE!</v>
          </cell>
          <cell r="O10" t="e">
            <v>#VALUE!</v>
          </cell>
        </row>
        <row r="11">
          <cell r="N11" t="e">
            <v>#VALUE!</v>
          </cell>
          <cell r="O11" t="e">
            <v>#VALUE!</v>
          </cell>
        </row>
        <row r="12">
          <cell r="N12" t="e">
            <v>#VALUE!</v>
          </cell>
          <cell r="O12" t="e">
            <v>#VALUE!</v>
          </cell>
        </row>
        <row r="13">
          <cell r="N13" t="e">
            <v>#VALUE!</v>
          </cell>
          <cell r="O13" t="e">
            <v>#VALUE!</v>
          </cell>
        </row>
        <row r="14">
          <cell r="N14" t="e">
            <v>#VALUE!</v>
          </cell>
          <cell r="O14" t="e">
            <v>#VALUE!</v>
          </cell>
        </row>
        <row r="15">
          <cell r="N15" t="e">
            <v>#VALUE!</v>
          </cell>
          <cell r="O15" t="e">
            <v>#VALUE!</v>
          </cell>
        </row>
        <row r="16">
          <cell r="N16" t="e">
            <v>#VALUE!</v>
          </cell>
          <cell r="O16" t="e">
            <v>#VALUE!</v>
          </cell>
        </row>
        <row r="17">
          <cell r="N17" t="e">
            <v>#VALUE!</v>
          </cell>
          <cell r="O17" t="e">
            <v>#VALUE!</v>
          </cell>
        </row>
        <row r="18">
          <cell r="N18" t="e">
            <v>#VALUE!</v>
          </cell>
          <cell r="O18" t="e">
            <v>#VALUE!</v>
          </cell>
        </row>
        <row r="19">
          <cell r="N19" t="e">
            <v>#VALUE!</v>
          </cell>
          <cell r="O19" t="e">
            <v>#VALUE!</v>
          </cell>
        </row>
        <row r="20">
          <cell r="N20" t="e">
            <v>#VALUE!</v>
          </cell>
          <cell r="O20" t="e">
            <v>#VALUE!</v>
          </cell>
        </row>
        <row r="21">
          <cell r="N21" t="e">
            <v>#VALUE!</v>
          </cell>
          <cell r="O21" t="e">
            <v>#VALUE!</v>
          </cell>
        </row>
        <row r="22">
          <cell r="N22" t="e">
            <v>#VALUE!</v>
          </cell>
          <cell r="O22" t="e">
            <v>#VALUE!</v>
          </cell>
        </row>
        <row r="23">
          <cell r="N23" t="e">
            <v>#VALUE!</v>
          </cell>
          <cell r="O23" t="e">
            <v>#VALUE!</v>
          </cell>
        </row>
        <row r="24">
          <cell r="N24" t="e">
            <v>#VALUE!</v>
          </cell>
          <cell r="O24" t="e">
            <v>#VALUE!</v>
          </cell>
        </row>
        <row r="25">
          <cell r="N25" t="e">
            <v>#VALUE!</v>
          </cell>
          <cell r="O25" t="e">
            <v>#VALUE!</v>
          </cell>
        </row>
        <row r="26">
          <cell r="N26" t="e">
            <v>#VALUE!</v>
          </cell>
          <cell r="O26" t="e">
            <v>#VALUE!</v>
          </cell>
        </row>
        <row r="27">
          <cell r="N27" t="e">
            <v>#VALUE!</v>
          </cell>
          <cell r="O27" t="e">
            <v>#VALUE!</v>
          </cell>
        </row>
        <row r="28">
          <cell r="N28" t="e">
            <v>#VALUE!</v>
          </cell>
          <cell r="O28" t="e">
            <v>#VALUE!</v>
          </cell>
        </row>
        <row r="29">
          <cell r="N29" t="e">
            <v>#VALUE!</v>
          </cell>
          <cell r="O29" t="e">
            <v>#VALUE!</v>
          </cell>
        </row>
        <row r="30">
          <cell r="N30" t="e">
            <v>#VALUE!</v>
          </cell>
          <cell r="O30" t="e">
            <v>#VALUE!</v>
          </cell>
        </row>
        <row r="31">
          <cell r="N31" t="e">
            <v>#VALUE!</v>
          </cell>
          <cell r="O31" t="e">
            <v>#VALUE!</v>
          </cell>
        </row>
        <row r="32">
          <cell r="N32" t="e">
            <v>#VALUE!</v>
          </cell>
          <cell r="O32" t="e">
            <v>#VALUE!</v>
          </cell>
        </row>
        <row r="33">
          <cell r="N33" t="e">
            <v>#VALUE!</v>
          </cell>
          <cell r="O33" t="e">
            <v>#VALUE!</v>
          </cell>
        </row>
        <row r="34">
          <cell r="N34" t="e">
            <v>#VALUE!</v>
          </cell>
          <cell r="O34" t="e">
            <v>#VALUE!</v>
          </cell>
        </row>
        <row r="35">
          <cell r="N35" t="e">
            <v>#VALUE!</v>
          </cell>
          <cell r="O35" t="e">
            <v>#VALUE!</v>
          </cell>
        </row>
        <row r="36">
          <cell r="N36" t="e">
            <v>#VALUE!</v>
          </cell>
          <cell r="O36" t="e">
            <v>#VALUE!</v>
          </cell>
        </row>
        <row r="37">
          <cell r="N37" t="e">
            <v>#VALUE!</v>
          </cell>
          <cell r="O37" t="e">
            <v>#VALUE!</v>
          </cell>
        </row>
        <row r="38">
          <cell r="N38" t="e">
            <v>#VALUE!</v>
          </cell>
          <cell r="O38" t="e">
            <v>#VALUE!</v>
          </cell>
        </row>
        <row r="39">
          <cell r="N39" t="e">
            <v>#VALUE!</v>
          </cell>
          <cell r="O39" t="e">
            <v>#VALUE!</v>
          </cell>
        </row>
        <row r="40">
          <cell r="N40" t="e">
            <v>#VALUE!</v>
          </cell>
          <cell r="O40" t="e">
            <v>#VALUE!</v>
          </cell>
        </row>
        <row r="41">
          <cell r="N41" t="e">
            <v>#VALUE!</v>
          </cell>
          <cell r="O41" t="e">
            <v>#VALUE!</v>
          </cell>
        </row>
        <row r="42">
          <cell r="A42">
            <v>17</v>
          </cell>
          <cell r="N42" t="e">
            <v>#VALUE!</v>
          </cell>
          <cell r="O42" t="e">
            <v>#VALUE!</v>
          </cell>
        </row>
        <row r="43">
          <cell r="N43" t="e">
            <v>#VALUE!</v>
          </cell>
          <cell r="O43" t="e">
            <v>#VALUE!</v>
          </cell>
        </row>
        <row r="44">
          <cell r="B44" t="str">
            <v>Jefferies</v>
          </cell>
          <cell r="E44">
            <v>150</v>
          </cell>
          <cell r="N44" t="e">
            <v>#VALUE!</v>
          </cell>
          <cell r="O44" t="e">
            <v>#VALUE!</v>
          </cell>
        </row>
        <row r="45">
          <cell r="N45" t="e">
            <v>#VALUE!</v>
          </cell>
          <cell r="O45" t="e">
            <v>#VALUE!</v>
          </cell>
        </row>
        <row r="46">
          <cell r="N46" t="e">
            <v>#VALUE!</v>
          </cell>
          <cell r="O46" t="e">
            <v>#VALUE!</v>
          </cell>
        </row>
        <row r="47">
          <cell r="N47" t="e">
            <v>#VALUE!</v>
          </cell>
          <cell r="O47" t="e">
            <v>#VALUE!</v>
          </cell>
        </row>
        <row r="48">
          <cell r="N48" t="e">
            <v>#VALUE!</v>
          </cell>
          <cell r="O48" t="e">
            <v>#VALUE!</v>
          </cell>
        </row>
        <row r="49">
          <cell r="N49" t="e">
            <v>#VALUE!</v>
          </cell>
          <cell r="O49" t="e">
            <v>#VALUE!</v>
          </cell>
        </row>
        <row r="50">
          <cell r="N50" t="e">
            <v>#VALUE!</v>
          </cell>
          <cell r="O50" t="e">
            <v>#VALUE!</v>
          </cell>
        </row>
        <row r="51">
          <cell r="N51" t="e">
            <v>#VALUE!</v>
          </cell>
          <cell r="O51" t="e">
            <v>#VALUE!</v>
          </cell>
        </row>
        <row r="52">
          <cell r="N52" t="e">
            <v>#VALUE!</v>
          </cell>
          <cell r="O52" t="e">
            <v>#VALUE!</v>
          </cell>
        </row>
        <row r="53">
          <cell r="N53" t="e">
            <v>#VALUE!</v>
          </cell>
          <cell r="O53" t="e">
            <v>#VALUE!</v>
          </cell>
        </row>
        <row r="54">
          <cell r="N54" t="e">
            <v>#VALUE!</v>
          </cell>
          <cell r="O54" t="e">
            <v>#VALUE!</v>
          </cell>
        </row>
        <row r="55">
          <cell r="N55" t="e">
            <v>#VALUE!</v>
          </cell>
          <cell r="O55" t="e">
            <v>#VALUE!</v>
          </cell>
        </row>
        <row r="56">
          <cell r="N56" t="e">
            <v>#VALUE!</v>
          </cell>
          <cell r="O56" t="e">
            <v>#VALUE!</v>
          </cell>
        </row>
        <row r="57">
          <cell r="N57" t="e">
            <v>#VALUE!</v>
          </cell>
          <cell r="O57" t="e">
            <v>#VALUE!</v>
          </cell>
        </row>
        <row r="58">
          <cell r="N58" t="e">
            <v>#VALUE!</v>
          </cell>
          <cell r="O58" t="e">
            <v>#VALUE!</v>
          </cell>
        </row>
        <row r="59">
          <cell r="N59" t="e">
            <v>#VALUE!</v>
          </cell>
          <cell r="O59" t="e">
            <v>#VALUE!</v>
          </cell>
        </row>
        <row r="60">
          <cell r="N60" t="e">
            <v>#VALUE!</v>
          </cell>
          <cell r="O60" t="e">
            <v>#VALUE!</v>
          </cell>
        </row>
        <row r="61">
          <cell r="N61" t="e">
            <v>#VALUE!</v>
          </cell>
          <cell r="O61" t="e">
            <v>#VALUE!</v>
          </cell>
        </row>
        <row r="62">
          <cell r="N62" t="e">
            <v>#VALUE!</v>
          </cell>
          <cell r="O62" t="e">
            <v>#VALUE!</v>
          </cell>
        </row>
        <row r="63">
          <cell r="N63" t="e">
            <v>#VALUE!</v>
          </cell>
          <cell r="O63" t="e">
            <v>#VALUE!</v>
          </cell>
        </row>
        <row r="64">
          <cell r="N64" t="e">
            <v>#VALUE!</v>
          </cell>
          <cell r="O64" t="e">
            <v>#VALUE!</v>
          </cell>
        </row>
        <row r="65">
          <cell r="N65" t="e">
            <v>#VALUE!</v>
          </cell>
          <cell r="O65" t="e">
            <v>#VALUE!</v>
          </cell>
        </row>
        <row r="66">
          <cell r="N66" t="e">
            <v>#VALUE!</v>
          </cell>
          <cell r="O66" t="e">
            <v>#VALUE!</v>
          </cell>
        </row>
        <row r="67">
          <cell r="N67" t="e">
            <v>#VALUE!</v>
          </cell>
          <cell r="O67" t="e">
            <v>#VALUE!</v>
          </cell>
        </row>
        <row r="68">
          <cell r="N68" t="e">
            <v>#VALUE!</v>
          </cell>
          <cell r="O68" t="e">
            <v>#VALUE!</v>
          </cell>
        </row>
        <row r="69">
          <cell r="N69" t="e">
            <v>#VALUE!</v>
          </cell>
          <cell r="O69" t="e">
            <v>#VALUE!</v>
          </cell>
        </row>
        <row r="70">
          <cell r="N70" t="e">
            <v>#VALUE!</v>
          </cell>
          <cell r="O70" t="e">
            <v>#VALUE!</v>
          </cell>
        </row>
        <row r="71">
          <cell r="N71" t="e">
            <v>#VALUE!</v>
          </cell>
          <cell r="O71" t="e">
            <v>#VALUE!</v>
          </cell>
        </row>
        <row r="72">
          <cell r="N72" t="e">
            <v>#VALUE!</v>
          </cell>
          <cell r="O72" t="e">
            <v>#VALUE!</v>
          </cell>
        </row>
        <row r="73">
          <cell r="N73" t="e">
            <v>#VALUE!</v>
          </cell>
          <cell r="O73" t="e">
            <v>#VALUE!</v>
          </cell>
        </row>
        <row r="74">
          <cell r="N74" t="e">
            <v>#VALUE!</v>
          </cell>
          <cell r="O74" t="e">
            <v>#VALUE!</v>
          </cell>
        </row>
        <row r="75">
          <cell r="N75" t="e">
            <v>#VALUE!</v>
          </cell>
          <cell r="O75" t="e">
            <v>#VALUE!</v>
          </cell>
        </row>
        <row r="76">
          <cell r="N76" t="e">
            <v>#VALUE!</v>
          </cell>
          <cell r="O76" t="e">
            <v>#VALUE!</v>
          </cell>
        </row>
        <row r="77">
          <cell r="N77" t="e">
            <v>#VALUE!</v>
          </cell>
          <cell r="O77" t="e">
            <v>#VALUE!</v>
          </cell>
        </row>
        <row r="78">
          <cell r="N78" t="e">
            <v>#VALUE!</v>
          </cell>
          <cell r="O78" t="e">
            <v>#VALUE!</v>
          </cell>
        </row>
        <row r="79">
          <cell r="N79" t="e">
            <v>#VALUE!</v>
          </cell>
          <cell r="O79" t="e">
            <v>#VALUE!</v>
          </cell>
        </row>
        <row r="80">
          <cell r="N80" t="e">
            <v>#VALUE!</v>
          </cell>
          <cell r="O80" t="e">
            <v>#VALUE!</v>
          </cell>
        </row>
        <row r="81">
          <cell r="N81" t="e">
            <v>#VALUE!</v>
          </cell>
          <cell r="O81" t="e">
            <v>#VALUE!</v>
          </cell>
        </row>
        <row r="82">
          <cell r="N82" t="e">
            <v>#VALUE!</v>
          </cell>
          <cell r="O82" t="e">
            <v>#VALUE!</v>
          </cell>
        </row>
        <row r="83">
          <cell r="N83" t="e">
            <v>#VALUE!</v>
          </cell>
          <cell r="O83" t="e">
            <v>#VALUE!</v>
          </cell>
        </row>
        <row r="84">
          <cell r="N84" t="e">
            <v>#VALUE!</v>
          </cell>
          <cell r="O84" t="e">
            <v>#VALUE!</v>
          </cell>
        </row>
        <row r="85">
          <cell r="N85" t="e">
            <v>#VALUE!</v>
          </cell>
          <cell r="O85" t="e">
            <v>#VALUE!</v>
          </cell>
        </row>
        <row r="86">
          <cell r="N86" t="e">
            <v>#VALUE!</v>
          </cell>
          <cell r="O86" t="e">
            <v>#VALUE!</v>
          </cell>
        </row>
        <row r="87">
          <cell r="N87" t="e">
            <v>#VALUE!</v>
          </cell>
          <cell r="O87" t="e">
            <v>#VALUE!</v>
          </cell>
        </row>
        <row r="88">
          <cell r="N88" t="e">
            <v>#VALUE!</v>
          </cell>
          <cell r="O88" t="e">
            <v>#VALUE!</v>
          </cell>
        </row>
        <row r="89">
          <cell r="N89" t="e">
            <v>#VALUE!</v>
          </cell>
          <cell r="O89" t="e">
            <v>#VALUE!</v>
          </cell>
        </row>
        <row r="90">
          <cell r="N90" t="e">
            <v>#VALUE!</v>
          </cell>
          <cell r="O90" t="e">
            <v>#VALUE!</v>
          </cell>
        </row>
        <row r="91">
          <cell r="N91" t="e">
            <v>#VALUE!</v>
          </cell>
          <cell r="O91" t="e">
            <v>#VALUE!</v>
          </cell>
        </row>
        <row r="92">
          <cell r="N92" t="e">
            <v>#VALUE!</v>
          </cell>
          <cell r="O92" t="e">
            <v>#VALUE!</v>
          </cell>
        </row>
        <row r="93">
          <cell r="N93" t="e">
            <v>#VALUE!</v>
          </cell>
          <cell r="O93" t="e">
            <v>#VALUE!</v>
          </cell>
        </row>
        <row r="94">
          <cell r="N94" t="e">
            <v>#VALUE!</v>
          </cell>
          <cell r="O94" t="e">
            <v>#VALUE!</v>
          </cell>
        </row>
        <row r="95">
          <cell r="N95" t="e">
            <v>#VALUE!</v>
          </cell>
          <cell r="O95" t="e">
            <v>#VALUE!</v>
          </cell>
        </row>
        <row r="96">
          <cell r="N96" t="e">
            <v>#VALUE!</v>
          </cell>
          <cell r="O96" t="e">
            <v>#VALUE!</v>
          </cell>
        </row>
        <row r="97">
          <cell r="N97" t="e">
            <v>#VALUE!</v>
          </cell>
          <cell r="O97" t="e">
            <v>#VALUE!</v>
          </cell>
        </row>
        <row r="98">
          <cell r="N98" t="e">
            <v>#VALUE!</v>
          </cell>
          <cell r="O98" t="e">
            <v>#VALUE!</v>
          </cell>
        </row>
        <row r="99">
          <cell r="N99" t="e">
            <v>#VALUE!</v>
          </cell>
          <cell r="O99" t="e">
            <v>#VALUE!</v>
          </cell>
        </row>
        <row r="100">
          <cell r="N100" t="e">
            <v>#VALUE!</v>
          </cell>
          <cell r="O100" t="e">
            <v>#VALUE!</v>
          </cell>
        </row>
        <row r="101">
          <cell r="N101" t="e">
            <v>#VALUE!</v>
          </cell>
          <cell r="O101" t="e">
            <v>#VALUE!</v>
          </cell>
        </row>
        <row r="102">
          <cell r="N102" t="e">
            <v>#VALUE!</v>
          </cell>
          <cell r="O102" t="e">
            <v>#VALUE!</v>
          </cell>
        </row>
        <row r="103">
          <cell r="N103" t="e">
            <v>#VALUE!</v>
          </cell>
          <cell r="O103" t="e">
            <v>#VALUE!</v>
          </cell>
        </row>
        <row r="104">
          <cell r="N104" t="e">
            <v>#VALUE!</v>
          </cell>
          <cell r="O104" t="e">
            <v>#VALUE!</v>
          </cell>
        </row>
        <row r="105">
          <cell r="N105" t="e">
            <v>#VALUE!</v>
          </cell>
          <cell r="O105" t="e">
            <v>#VALUE!</v>
          </cell>
        </row>
        <row r="106">
          <cell r="N106" t="e">
            <v>#VALUE!</v>
          </cell>
          <cell r="O106" t="e">
            <v>#VALUE!</v>
          </cell>
        </row>
        <row r="107">
          <cell r="N107" t="e">
            <v>#VALUE!</v>
          </cell>
          <cell r="O107" t="e">
            <v>#VALUE!</v>
          </cell>
        </row>
        <row r="108">
          <cell r="N108" t="e">
            <v>#VALUE!</v>
          </cell>
          <cell r="O108" t="e">
            <v>#VALUE!</v>
          </cell>
        </row>
        <row r="109">
          <cell r="N109" t="e">
            <v>#VALUE!</v>
          </cell>
          <cell r="O109" t="e">
            <v>#VALUE!</v>
          </cell>
        </row>
        <row r="110">
          <cell r="N110" t="e">
            <v>#VALUE!</v>
          </cell>
          <cell r="O110" t="e">
            <v>#VALUE!</v>
          </cell>
        </row>
        <row r="111">
          <cell r="N111" t="e">
            <v>#VALUE!</v>
          </cell>
          <cell r="O111" t="e">
            <v>#VALUE!</v>
          </cell>
        </row>
        <row r="112">
          <cell r="N112" t="e">
            <v>#VALUE!</v>
          </cell>
          <cell r="O112" t="e">
            <v>#VALUE!</v>
          </cell>
        </row>
        <row r="113">
          <cell r="N113" t="e">
            <v>#VALUE!</v>
          </cell>
          <cell r="O113" t="e">
            <v>#VALUE!</v>
          </cell>
        </row>
        <row r="114">
          <cell r="N114" t="e">
            <v>#VALUE!</v>
          </cell>
          <cell r="O114" t="e">
            <v>#VALUE!</v>
          </cell>
        </row>
        <row r="115">
          <cell r="N115" t="e">
            <v>#VALUE!</v>
          </cell>
          <cell r="O115" t="e">
            <v>#VALUE!</v>
          </cell>
        </row>
        <row r="116">
          <cell r="N116" t="e">
            <v>#VALUE!</v>
          </cell>
          <cell r="O116" t="e">
            <v>#VALUE!</v>
          </cell>
        </row>
        <row r="117">
          <cell r="N117" t="e">
            <v>#VALUE!</v>
          </cell>
          <cell r="O117" t="e">
            <v>#VALUE!</v>
          </cell>
        </row>
        <row r="118">
          <cell r="N118" t="e">
            <v>#VALUE!</v>
          </cell>
          <cell r="O118" t="e">
            <v>#VALUE!</v>
          </cell>
        </row>
        <row r="119">
          <cell r="N119" t="e">
            <v>#VALUE!</v>
          </cell>
          <cell r="O119" t="e">
            <v>#VALUE!</v>
          </cell>
        </row>
        <row r="120">
          <cell r="N120" t="e">
            <v>#VALUE!</v>
          </cell>
          <cell r="O120" t="e">
            <v>#VALUE!</v>
          </cell>
        </row>
        <row r="121">
          <cell r="N121" t="e">
            <v>#VALUE!</v>
          </cell>
          <cell r="O121" t="e">
            <v>#VALUE!</v>
          </cell>
        </row>
        <row r="122">
          <cell r="N122" t="e">
            <v>#VALUE!</v>
          </cell>
          <cell r="O122" t="e">
            <v>#VALUE!</v>
          </cell>
        </row>
        <row r="123">
          <cell r="N123" t="e">
            <v>#VALUE!</v>
          </cell>
          <cell r="O123" t="e">
            <v>#VALUE!</v>
          </cell>
        </row>
        <row r="124">
          <cell r="N124" t="e">
            <v>#VALUE!</v>
          </cell>
          <cell r="O124" t="e">
            <v>#VALUE!</v>
          </cell>
        </row>
        <row r="125">
          <cell r="N125" t="e">
            <v>#VALUE!</v>
          </cell>
          <cell r="O125" t="e">
            <v>#VALUE!</v>
          </cell>
        </row>
        <row r="126">
          <cell r="N126" t="e">
            <v>#VALUE!</v>
          </cell>
          <cell r="O126" t="e">
            <v>#VALUE!</v>
          </cell>
        </row>
        <row r="127">
          <cell r="N127" t="e">
            <v>#VALUE!</v>
          </cell>
          <cell r="O127" t="e">
            <v>#VALUE!</v>
          </cell>
        </row>
        <row r="128">
          <cell r="N128" t="e">
            <v>#VALUE!</v>
          </cell>
          <cell r="O128" t="e">
            <v>#VALUE!</v>
          </cell>
        </row>
        <row r="129">
          <cell r="N129" t="e">
            <v>#VALUE!</v>
          </cell>
          <cell r="O129" t="e">
            <v>#VALUE!</v>
          </cell>
        </row>
        <row r="130">
          <cell r="N130" t="e">
            <v>#VALUE!</v>
          </cell>
          <cell r="O130" t="e">
            <v>#VALUE!</v>
          </cell>
        </row>
        <row r="131">
          <cell r="N131" t="e">
            <v>#VALUE!</v>
          </cell>
          <cell r="O131" t="e">
            <v>#VALUE!</v>
          </cell>
        </row>
        <row r="132">
          <cell r="N132" t="e">
            <v>#VALUE!</v>
          </cell>
          <cell r="O132" t="e">
            <v>#VALUE!</v>
          </cell>
        </row>
        <row r="133">
          <cell r="N133" t="e">
            <v>#VALUE!</v>
          </cell>
          <cell r="O133" t="e">
            <v>#VALUE!</v>
          </cell>
        </row>
        <row r="134">
          <cell r="N134" t="e">
            <v>#VALUE!</v>
          </cell>
          <cell r="O134" t="e">
            <v>#VALUE!</v>
          </cell>
        </row>
        <row r="135">
          <cell r="N135" t="e">
            <v>#VALUE!</v>
          </cell>
          <cell r="O135" t="e">
            <v>#VALUE!</v>
          </cell>
        </row>
        <row r="136">
          <cell r="N136" t="e">
            <v>#VALUE!</v>
          </cell>
          <cell r="O136" t="e">
            <v>#VALUE!</v>
          </cell>
        </row>
        <row r="137">
          <cell r="N137" t="e">
            <v>#VALUE!</v>
          </cell>
          <cell r="O137" t="e">
            <v>#VALUE!</v>
          </cell>
        </row>
        <row r="138">
          <cell r="N138" t="e">
            <v>#VALUE!</v>
          </cell>
          <cell r="O138" t="e">
            <v>#VALUE!</v>
          </cell>
        </row>
        <row r="139">
          <cell r="N139" t="e">
            <v>#VALUE!</v>
          </cell>
          <cell r="O139" t="e">
            <v>#VALUE!</v>
          </cell>
        </row>
        <row r="140">
          <cell r="N140" t="e">
            <v>#VALUE!</v>
          </cell>
          <cell r="O140" t="e">
            <v>#VALUE!</v>
          </cell>
        </row>
        <row r="141">
          <cell r="N141" t="e">
            <v>#VALUE!</v>
          </cell>
          <cell r="O141" t="e">
            <v>#VALUE!</v>
          </cell>
        </row>
        <row r="142">
          <cell r="N142" t="e">
            <v>#VALUE!</v>
          </cell>
          <cell r="O142" t="e">
            <v>#VALUE!</v>
          </cell>
        </row>
        <row r="143">
          <cell r="N143" t="e">
            <v>#VALUE!</v>
          </cell>
          <cell r="O143" t="e">
            <v>#VALUE!</v>
          </cell>
        </row>
        <row r="144">
          <cell r="N144" t="e">
            <v>#VALUE!</v>
          </cell>
          <cell r="O144" t="e">
            <v>#VALUE!</v>
          </cell>
        </row>
        <row r="145">
          <cell r="N145" t="e">
            <v>#VALUE!</v>
          </cell>
          <cell r="O145" t="e">
            <v>#VALUE!</v>
          </cell>
        </row>
        <row r="146">
          <cell r="N146" t="e">
            <v>#VALUE!</v>
          </cell>
          <cell r="O146" t="e">
            <v>#VALUE!</v>
          </cell>
        </row>
        <row r="147">
          <cell r="N147" t="e">
            <v>#VALUE!</v>
          </cell>
          <cell r="O147" t="e">
            <v>#VALUE!</v>
          </cell>
        </row>
        <row r="148">
          <cell r="N148" t="e">
            <v>#VALUE!</v>
          </cell>
          <cell r="O148" t="e">
            <v>#VALUE!</v>
          </cell>
        </row>
        <row r="149">
          <cell r="N149" t="e">
            <v>#VALUE!</v>
          </cell>
          <cell r="O149" t="e">
            <v>#VALUE!</v>
          </cell>
        </row>
        <row r="150">
          <cell r="N150" t="e">
            <v>#VALUE!</v>
          </cell>
          <cell r="O150" t="e">
            <v>#VALUE!</v>
          </cell>
        </row>
        <row r="151">
          <cell r="N151" t="e">
            <v>#VALUE!</v>
          </cell>
          <cell r="O151" t="e">
            <v>#VALUE!</v>
          </cell>
        </row>
        <row r="152">
          <cell r="N152" t="e">
            <v>#VALUE!</v>
          </cell>
          <cell r="O152" t="e">
            <v>#VALUE!</v>
          </cell>
        </row>
        <row r="153">
          <cell r="N153" t="e">
            <v>#VALUE!</v>
          </cell>
          <cell r="O153" t="e">
            <v>#VALUE!</v>
          </cell>
        </row>
        <row r="154">
          <cell r="N154" t="e">
            <v>#VALUE!</v>
          </cell>
          <cell r="O154" t="e">
            <v>#VALUE!</v>
          </cell>
        </row>
        <row r="155">
          <cell r="N155" t="e">
            <v>#VALUE!</v>
          </cell>
          <cell r="O155" t="e">
            <v>#VALUE!</v>
          </cell>
        </row>
        <row r="156">
          <cell r="N156" t="e">
            <v>#VALUE!</v>
          </cell>
          <cell r="O156" t="e">
            <v>#VALUE!</v>
          </cell>
        </row>
        <row r="157">
          <cell r="N157" t="e">
            <v>#VALUE!</v>
          </cell>
          <cell r="O157" t="e">
            <v>#VALUE!</v>
          </cell>
        </row>
        <row r="158">
          <cell r="N158" t="e">
            <v>#VALUE!</v>
          </cell>
          <cell r="O158" t="e">
            <v>#VALUE!</v>
          </cell>
        </row>
        <row r="159">
          <cell r="N159" t="e">
            <v>#VALUE!</v>
          </cell>
          <cell r="O159" t="e">
            <v>#VALUE!</v>
          </cell>
        </row>
        <row r="160">
          <cell r="N160" t="e">
            <v>#VALUE!</v>
          </cell>
          <cell r="O160" t="e">
            <v>#VALUE!</v>
          </cell>
        </row>
        <row r="161">
          <cell r="N161" t="e">
            <v>#VALUE!</v>
          </cell>
          <cell r="O161" t="e">
            <v>#VALUE!</v>
          </cell>
        </row>
        <row r="162">
          <cell r="N162" t="e">
            <v>#VALUE!</v>
          </cell>
          <cell r="O162" t="e">
            <v>#VALUE!</v>
          </cell>
        </row>
        <row r="163">
          <cell r="N163" t="e">
            <v>#VALUE!</v>
          </cell>
          <cell r="O163" t="e">
            <v>#VALUE!</v>
          </cell>
        </row>
        <row r="164">
          <cell r="N164" t="e">
            <v>#VALUE!</v>
          </cell>
          <cell r="O164" t="e">
            <v>#VALUE!</v>
          </cell>
        </row>
        <row r="165">
          <cell r="N165" t="e">
            <v>#VALUE!</v>
          </cell>
          <cell r="O165" t="e">
            <v>#VALUE!</v>
          </cell>
        </row>
        <row r="166">
          <cell r="N166" t="e">
            <v>#VALUE!</v>
          </cell>
          <cell r="O166" t="e">
            <v>#VALUE!</v>
          </cell>
        </row>
        <row r="167">
          <cell r="N167" t="e">
            <v>#VALUE!</v>
          </cell>
          <cell r="O167" t="e">
            <v>#VALUE!</v>
          </cell>
        </row>
        <row r="168">
          <cell r="N168" t="e">
            <v>#VALUE!</v>
          </cell>
          <cell r="O168" t="e">
            <v>#VALUE!</v>
          </cell>
        </row>
        <row r="169">
          <cell r="N169" t="e">
            <v>#VALUE!</v>
          </cell>
          <cell r="O169" t="e">
            <v>#VALUE!</v>
          </cell>
        </row>
        <row r="170">
          <cell r="N170" t="e">
            <v>#VALUE!</v>
          </cell>
          <cell r="O170" t="e">
            <v>#VALUE!</v>
          </cell>
        </row>
        <row r="171">
          <cell r="N171" t="e">
            <v>#VALUE!</v>
          </cell>
          <cell r="O171" t="e">
            <v>#VALUE!</v>
          </cell>
        </row>
        <row r="172">
          <cell r="N172" t="e">
            <v>#VALUE!</v>
          </cell>
          <cell r="O172" t="e">
            <v>#VALUE!</v>
          </cell>
        </row>
        <row r="173">
          <cell r="N173" t="e">
            <v>#VALUE!</v>
          </cell>
          <cell r="O173" t="e">
            <v>#VALUE!</v>
          </cell>
        </row>
        <row r="174">
          <cell r="N174" t="e">
            <v>#VALUE!</v>
          </cell>
          <cell r="O174" t="e">
            <v>#VALUE!</v>
          </cell>
        </row>
        <row r="175">
          <cell r="N175" t="e">
            <v>#VALUE!</v>
          </cell>
          <cell r="O175" t="e">
            <v>#VALUE!</v>
          </cell>
        </row>
        <row r="176">
          <cell r="N176" t="e">
            <v>#VALUE!</v>
          </cell>
          <cell r="O176" t="e">
            <v>#VALUE!</v>
          </cell>
        </row>
        <row r="177">
          <cell r="N177" t="e">
            <v>#VALUE!</v>
          </cell>
          <cell r="O177" t="e">
            <v>#VALUE!</v>
          </cell>
        </row>
        <row r="178">
          <cell r="N178" t="e">
            <v>#VALUE!</v>
          </cell>
          <cell r="O178" t="e">
            <v>#VALUE!</v>
          </cell>
        </row>
        <row r="179">
          <cell r="N179" t="e">
            <v>#VALUE!</v>
          </cell>
          <cell r="O179" t="e">
            <v>#VALUE!</v>
          </cell>
        </row>
        <row r="180">
          <cell r="N180" t="e">
            <v>#VALUE!</v>
          </cell>
          <cell r="O180" t="e">
            <v>#VALUE!</v>
          </cell>
        </row>
        <row r="181">
          <cell r="N181" t="e">
            <v>#VALUE!</v>
          </cell>
          <cell r="O181" t="e">
            <v>#VALUE!</v>
          </cell>
        </row>
        <row r="182">
          <cell r="N182" t="e">
            <v>#VALUE!</v>
          </cell>
          <cell r="O182" t="e">
            <v>#VALUE!</v>
          </cell>
        </row>
        <row r="183">
          <cell r="N183" t="e">
            <v>#VALUE!</v>
          </cell>
          <cell r="O183" t="e">
            <v>#VALUE!</v>
          </cell>
        </row>
        <row r="184">
          <cell r="N184" t="e">
            <v>#VALUE!</v>
          </cell>
          <cell r="O184" t="e">
            <v>#VALUE!</v>
          </cell>
        </row>
        <row r="185">
          <cell r="N185" t="e">
            <v>#VALUE!</v>
          </cell>
          <cell r="O185" t="e">
            <v>#VALUE!</v>
          </cell>
        </row>
        <row r="186">
          <cell r="N186" t="e">
            <v>#VALUE!</v>
          </cell>
          <cell r="O186" t="e">
            <v>#VALUE!</v>
          </cell>
        </row>
        <row r="187">
          <cell r="N187" t="e">
            <v>#VALUE!</v>
          </cell>
          <cell r="O187" t="e">
            <v>#VALUE!</v>
          </cell>
        </row>
        <row r="188">
          <cell r="N188" t="e">
            <v>#VALUE!</v>
          </cell>
          <cell r="O188" t="e">
            <v>#VALUE!</v>
          </cell>
        </row>
        <row r="189">
          <cell r="N189" t="e">
            <v>#VALUE!</v>
          </cell>
          <cell r="O189" t="e">
            <v>#VALUE!</v>
          </cell>
        </row>
        <row r="190">
          <cell r="N190" t="e">
            <v>#VALUE!</v>
          </cell>
          <cell r="O190" t="e">
            <v>#VALUE!</v>
          </cell>
        </row>
        <row r="191">
          <cell r="N191" t="e">
            <v>#VALUE!</v>
          </cell>
          <cell r="O191" t="e">
            <v>#VALUE!</v>
          </cell>
        </row>
        <row r="192">
          <cell r="N192" t="e">
            <v>#VALUE!</v>
          </cell>
          <cell r="O192" t="e">
            <v>#VALUE!</v>
          </cell>
        </row>
        <row r="193">
          <cell r="N193" t="e">
            <v>#VALUE!</v>
          </cell>
          <cell r="O193" t="e">
            <v>#VALUE!</v>
          </cell>
        </row>
        <row r="194">
          <cell r="N194" t="e">
            <v>#VALUE!</v>
          </cell>
          <cell r="O194" t="e">
            <v>#VALUE!</v>
          </cell>
        </row>
        <row r="195">
          <cell r="N195" t="e">
            <v>#VALUE!</v>
          </cell>
          <cell r="O195" t="e">
            <v>#VALUE!</v>
          </cell>
        </row>
        <row r="196">
          <cell r="N196" t="e">
            <v>#VALUE!</v>
          </cell>
          <cell r="O196" t="e">
            <v>#VALUE!</v>
          </cell>
        </row>
        <row r="197">
          <cell r="N197" t="e">
            <v>#VALUE!</v>
          </cell>
          <cell r="O197" t="e">
            <v>#VALUE!</v>
          </cell>
        </row>
        <row r="198">
          <cell r="N198" t="e">
            <v>#VALUE!</v>
          </cell>
          <cell r="O198" t="e">
            <v>#VALUE!</v>
          </cell>
        </row>
        <row r="199">
          <cell r="N199" t="e">
            <v>#VALUE!</v>
          </cell>
          <cell r="O199" t="e">
            <v>#VALUE!</v>
          </cell>
        </row>
        <row r="200">
          <cell r="N200" t="e">
            <v>#VALUE!</v>
          </cell>
          <cell r="O200" t="e">
            <v>#VALUE!</v>
          </cell>
        </row>
        <row r="201">
          <cell r="N201" t="e">
            <v>#VALUE!</v>
          </cell>
          <cell r="O201" t="e">
            <v>#VALUE!</v>
          </cell>
        </row>
        <row r="202">
          <cell r="N202" t="e">
            <v>#VALUE!</v>
          </cell>
          <cell r="O202" t="e">
            <v>#VALUE!</v>
          </cell>
        </row>
        <row r="203">
          <cell r="N203" t="e">
            <v>#VALUE!</v>
          </cell>
          <cell r="O203" t="e">
            <v>#VALUE!</v>
          </cell>
        </row>
        <row r="204">
          <cell r="N204" t="e">
            <v>#VALUE!</v>
          </cell>
          <cell r="O204" t="e">
            <v>#VALUE!</v>
          </cell>
        </row>
        <row r="205">
          <cell r="N205" t="e">
            <v>#VALUE!</v>
          </cell>
          <cell r="O205" t="e">
            <v>#VALUE!</v>
          </cell>
        </row>
        <row r="206">
          <cell r="N206" t="e">
            <v>#VALUE!</v>
          </cell>
          <cell r="O206" t="e">
            <v>#VALUE!</v>
          </cell>
        </row>
        <row r="207">
          <cell r="N207" t="e">
            <v>#VALUE!</v>
          </cell>
          <cell r="O207" t="e">
            <v>#VALUE!</v>
          </cell>
        </row>
        <row r="208">
          <cell r="N208" t="e">
            <v>#VALUE!</v>
          </cell>
          <cell r="O208" t="e">
            <v>#VALUE!</v>
          </cell>
        </row>
        <row r="209">
          <cell r="N209" t="e">
            <v>#VALUE!</v>
          </cell>
          <cell r="O209" t="e">
            <v>#VALUE!</v>
          </cell>
        </row>
        <row r="210">
          <cell r="N210" t="e">
            <v>#VALUE!</v>
          </cell>
          <cell r="O210" t="e">
            <v>#VALUE!</v>
          </cell>
        </row>
        <row r="211">
          <cell r="N211" t="e">
            <v>#VALUE!</v>
          </cell>
          <cell r="O211" t="e">
            <v>#VALUE!</v>
          </cell>
        </row>
        <row r="212">
          <cell r="N212" t="e">
            <v>#VALUE!</v>
          </cell>
          <cell r="O212" t="e">
            <v>#VALUE!</v>
          </cell>
        </row>
        <row r="213">
          <cell r="N213" t="e">
            <v>#VALUE!</v>
          </cell>
          <cell r="O213" t="e">
            <v>#VALUE!</v>
          </cell>
        </row>
        <row r="214">
          <cell r="N214" t="e">
            <v>#VALUE!</v>
          </cell>
          <cell r="O214" t="e">
            <v>#VALUE!</v>
          </cell>
        </row>
        <row r="215">
          <cell r="N215" t="e">
            <v>#VALUE!</v>
          </cell>
          <cell r="O215" t="e">
            <v>#VALUE!</v>
          </cell>
        </row>
        <row r="216">
          <cell r="N216" t="e">
            <v>#VALUE!</v>
          </cell>
          <cell r="O216" t="e">
            <v>#VALUE!</v>
          </cell>
        </row>
        <row r="217">
          <cell r="N217" t="e">
            <v>#VALUE!</v>
          </cell>
          <cell r="O217" t="e">
            <v>#VALUE!</v>
          </cell>
        </row>
        <row r="218">
          <cell r="N218" t="e">
            <v>#VALUE!</v>
          </cell>
          <cell r="O218" t="e">
            <v>#VALUE!</v>
          </cell>
        </row>
        <row r="219">
          <cell r="N219" t="e">
            <v>#VALUE!</v>
          </cell>
          <cell r="O219" t="e">
            <v>#VALUE!</v>
          </cell>
        </row>
        <row r="220">
          <cell r="N220" t="e">
            <v>#VALUE!</v>
          </cell>
          <cell r="O220" t="e">
            <v>#VALUE!</v>
          </cell>
        </row>
        <row r="221">
          <cell r="N221" t="e">
            <v>#VALUE!</v>
          </cell>
          <cell r="O221" t="e">
            <v>#VALUE!</v>
          </cell>
        </row>
        <row r="222">
          <cell r="N222" t="e">
            <v>#VALUE!</v>
          </cell>
          <cell r="O222" t="e">
            <v>#VALUE!</v>
          </cell>
        </row>
        <row r="223">
          <cell r="N223" t="e">
            <v>#VALUE!</v>
          </cell>
          <cell r="O223" t="e">
            <v>#VALUE!</v>
          </cell>
        </row>
        <row r="224">
          <cell r="N224" t="e">
            <v>#VALUE!</v>
          </cell>
          <cell r="O224" t="e">
            <v>#VALUE!</v>
          </cell>
        </row>
        <row r="225">
          <cell r="N225" t="e">
            <v>#VALUE!</v>
          </cell>
          <cell r="O225" t="e">
            <v>#VALUE!</v>
          </cell>
        </row>
        <row r="226">
          <cell r="N226" t="e">
            <v>#VALUE!</v>
          </cell>
          <cell r="O226" t="e">
            <v>#VALUE!</v>
          </cell>
        </row>
        <row r="227">
          <cell r="N227" t="e">
            <v>#VALUE!</v>
          </cell>
          <cell r="O227" t="e">
            <v>#VALUE!</v>
          </cell>
        </row>
        <row r="228">
          <cell r="N228" t="e">
            <v>#VALUE!</v>
          </cell>
          <cell r="O228" t="e">
            <v>#VALUE!</v>
          </cell>
        </row>
        <row r="229">
          <cell r="N229" t="e">
            <v>#VALUE!</v>
          </cell>
          <cell r="O229" t="e">
            <v>#VALUE!</v>
          </cell>
        </row>
        <row r="230">
          <cell r="N230" t="e">
            <v>#VALUE!</v>
          </cell>
          <cell r="O230" t="e">
            <v>#VALUE!</v>
          </cell>
        </row>
        <row r="231">
          <cell r="N231" t="e">
            <v>#VALUE!</v>
          </cell>
          <cell r="O231" t="e">
            <v>#VALUE!</v>
          </cell>
        </row>
        <row r="232">
          <cell r="N232" t="e">
            <v>#VALUE!</v>
          </cell>
          <cell r="O232" t="e">
            <v>#VALUE!</v>
          </cell>
        </row>
        <row r="233">
          <cell r="N233" t="e">
            <v>#VALUE!</v>
          </cell>
          <cell r="O233" t="e">
            <v>#VALUE!</v>
          </cell>
        </row>
        <row r="234">
          <cell r="N234" t="e">
            <v>#VALUE!</v>
          </cell>
          <cell r="O234" t="e">
            <v>#VALUE!</v>
          </cell>
        </row>
        <row r="235">
          <cell r="N235" t="e">
            <v>#VALUE!</v>
          </cell>
          <cell r="O235" t="e">
            <v>#VALUE!</v>
          </cell>
        </row>
        <row r="236">
          <cell r="N236" t="e">
            <v>#VALUE!</v>
          </cell>
          <cell r="O236" t="e">
            <v>#VALUE!</v>
          </cell>
        </row>
        <row r="237">
          <cell r="N237" t="e">
            <v>#VALUE!</v>
          </cell>
          <cell r="O237" t="e">
            <v>#VALUE!</v>
          </cell>
        </row>
        <row r="238">
          <cell r="N238" t="e">
            <v>#VALUE!</v>
          </cell>
          <cell r="O238" t="e">
            <v>#VALUE!</v>
          </cell>
        </row>
        <row r="239">
          <cell r="N239" t="e">
            <v>#VALUE!</v>
          </cell>
          <cell r="O239" t="e">
            <v>#VALUE!</v>
          </cell>
        </row>
        <row r="240">
          <cell r="N240" t="e">
            <v>#VALUE!</v>
          </cell>
          <cell r="O240" t="e">
            <v>#VALUE!</v>
          </cell>
        </row>
        <row r="241">
          <cell r="N241" t="e">
            <v>#VALUE!</v>
          </cell>
          <cell r="O241" t="e">
            <v>#VALUE!</v>
          </cell>
        </row>
        <row r="242">
          <cell r="N242" t="e">
            <v>#VALUE!</v>
          </cell>
          <cell r="O242" t="e">
            <v>#VALUE!</v>
          </cell>
        </row>
        <row r="243">
          <cell r="N243" t="e">
            <v>#VALUE!</v>
          </cell>
          <cell r="O243" t="e">
            <v>#VALUE!</v>
          </cell>
        </row>
        <row r="244">
          <cell r="N244" t="e">
            <v>#VALUE!</v>
          </cell>
          <cell r="O244" t="e">
            <v>#VALUE!</v>
          </cell>
        </row>
        <row r="245">
          <cell r="N245" t="e">
            <v>#VALUE!</v>
          </cell>
          <cell r="O245" t="e">
            <v>#VALUE!</v>
          </cell>
        </row>
        <row r="246">
          <cell r="N246" t="e">
            <v>#VALUE!</v>
          </cell>
          <cell r="O246" t="e">
            <v>#VALUE!</v>
          </cell>
        </row>
        <row r="247">
          <cell r="N247" t="e">
            <v>#VALUE!</v>
          </cell>
          <cell r="O247" t="e">
            <v>#VALUE!</v>
          </cell>
        </row>
        <row r="248">
          <cell r="N248" t="e">
            <v>#VALUE!</v>
          </cell>
          <cell r="O248" t="e">
            <v>#VALUE!</v>
          </cell>
        </row>
        <row r="249">
          <cell r="N249" t="e">
            <v>#VALUE!</v>
          </cell>
          <cell r="O249" t="e">
            <v>#VALUE!</v>
          </cell>
        </row>
        <row r="250">
          <cell r="N250" t="e">
            <v>#VALUE!</v>
          </cell>
          <cell r="O250" t="e">
            <v>#VALUE!</v>
          </cell>
        </row>
        <row r="251">
          <cell r="N251" t="e">
            <v>#VALUE!</v>
          </cell>
          <cell r="O251" t="e">
            <v>#VALUE!</v>
          </cell>
        </row>
        <row r="252">
          <cell r="N252" t="e">
            <v>#VALUE!</v>
          </cell>
          <cell r="O252" t="e">
            <v>#VALUE!</v>
          </cell>
        </row>
        <row r="253">
          <cell r="N253" t="e">
            <v>#VALUE!</v>
          </cell>
          <cell r="O253" t="e">
            <v>#VALUE!</v>
          </cell>
        </row>
        <row r="254">
          <cell r="N254" t="e">
            <v>#VALUE!</v>
          </cell>
          <cell r="O254" t="e">
            <v>#VALUE!</v>
          </cell>
        </row>
        <row r="255">
          <cell r="N255" t="e">
            <v>#VALUE!</v>
          </cell>
          <cell r="O255" t="e">
            <v>#VALUE!</v>
          </cell>
        </row>
        <row r="256">
          <cell r="N256" t="e">
            <v>#VALUE!</v>
          </cell>
          <cell r="O256" t="e">
            <v>#VALUE!</v>
          </cell>
        </row>
        <row r="257">
          <cell r="N257" t="e">
            <v>#VALUE!</v>
          </cell>
          <cell r="O257" t="e">
            <v>#VALUE!</v>
          </cell>
        </row>
        <row r="258">
          <cell r="N258" t="e">
            <v>#VALUE!</v>
          </cell>
          <cell r="O258" t="e">
            <v>#VALUE!</v>
          </cell>
        </row>
        <row r="259">
          <cell r="N259" t="e">
            <v>#VALUE!</v>
          </cell>
          <cell r="O259" t="e">
            <v>#VALUE!</v>
          </cell>
        </row>
        <row r="260">
          <cell r="N260" t="e">
            <v>#VALUE!</v>
          </cell>
          <cell r="O260" t="e">
            <v>#VALUE!</v>
          </cell>
        </row>
        <row r="261">
          <cell r="N261" t="e">
            <v>#VALUE!</v>
          </cell>
          <cell r="O261" t="e">
            <v>#VALUE!</v>
          </cell>
        </row>
        <row r="262">
          <cell r="N262" t="e">
            <v>#VALUE!</v>
          </cell>
          <cell r="O262" t="e">
            <v>#VALUE!</v>
          </cell>
        </row>
        <row r="263">
          <cell r="N263" t="e">
            <v>#VALUE!</v>
          </cell>
          <cell r="O263" t="e">
            <v>#VALUE!</v>
          </cell>
        </row>
        <row r="264">
          <cell r="N264" t="e">
            <v>#VALUE!</v>
          </cell>
          <cell r="O264" t="e">
            <v>#VALUE!</v>
          </cell>
        </row>
        <row r="265">
          <cell r="N265" t="e">
            <v>#VALUE!</v>
          </cell>
          <cell r="O265" t="e">
            <v>#VALUE!</v>
          </cell>
        </row>
        <row r="266">
          <cell r="N266" t="e">
            <v>#VALUE!</v>
          </cell>
          <cell r="O266" t="e">
            <v>#VALUE!</v>
          </cell>
        </row>
        <row r="267">
          <cell r="N267" t="e">
            <v>#VALUE!</v>
          </cell>
          <cell r="O267" t="e">
            <v>#VALUE!</v>
          </cell>
        </row>
        <row r="268">
          <cell r="N268" t="e">
            <v>#VALUE!</v>
          </cell>
          <cell r="O268" t="e">
            <v>#VALUE!</v>
          </cell>
        </row>
        <row r="269">
          <cell r="N269" t="e">
            <v>#VALUE!</v>
          </cell>
          <cell r="O269" t="e">
            <v>#VALUE!</v>
          </cell>
        </row>
        <row r="270">
          <cell r="N270" t="e">
            <v>#VALUE!</v>
          </cell>
          <cell r="O270" t="e">
            <v>#VALUE!</v>
          </cell>
        </row>
        <row r="271">
          <cell r="N271" t="e">
            <v>#VALUE!</v>
          </cell>
          <cell r="O271" t="e">
            <v>#VALUE!</v>
          </cell>
        </row>
        <row r="272">
          <cell r="N272" t="e">
            <v>#VALUE!</v>
          </cell>
          <cell r="O272" t="e">
            <v>#VALUE!</v>
          </cell>
        </row>
        <row r="273">
          <cell r="N273" t="e">
            <v>#VALUE!</v>
          </cell>
          <cell r="O273" t="e">
            <v>#VALUE!</v>
          </cell>
        </row>
        <row r="274">
          <cell r="N274" t="e">
            <v>#VALUE!</v>
          </cell>
          <cell r="O274" t="e">
            <v>#VALUE!</v>
          </cell>
        </row>
        <row r="275">
          <cell r="N275" t="e">
            <v>#VALUE!</v>
          </cell>
          <cell r="O275" t="e">
            <v>#VALUE!</v>
          </cell>
        </row>
        <row r="276">
          <cell r="N276" t="e">
            <v>#VALUE!</v>
          </cell>
          <cell r="O276" t="e">
            <v>#VALUE!</v>
          </cell>
        </row>
        <row r="277">
          <cell r="N277" t="e">
            <v>#VALUE!</v>
          </cell>
          <cell r="O277" t="e">
            <v>#VALUE!</v>
          </cell>
        </row>
        <row r="278">
          <cell r="N278" t="e">
            <v>#VALUE!</v>
          </cell>
          <cell r="O278" t="e">
            <v>#VALUE!</v>
          </cell>
        </row>
        <row r="279">
          <cell r="N279" t="e">
            <v>#VALUE!</v>
          </cell>
          <cell r="O279" t="e">
            <v>#VALUE!</v>
          </cell>
        </row>
        <row r="280">
          <cell r="N280" t="e">
            <v>#VALUE!</v>
          </cell>
          <cell r="O280" t="e">
            <v>#VALUE!</v>
          </cell>
        </row>
        <row r="281">
          <cell r="N281" t="e">
            <v>#VALUE!</v>
          </cell>
          <cell r="O281" t="e">
            <v>#VALUE!</v>
          </cell>
        </row>
        <row r="282">
          <cell r="N282" t="e">
            <v>#VALUE!</v>
          </cell>
          <cell r="O282" t="e">
            <v>#VALUE!</v>
          </cell>
        </row>
        <row r="283">
          <cell r="N283" t="e">
            <v>#VALUE!</v>
          </cell>
          <cell r="O283" t="e">
            <v>#VALUE!</v>
          </cell>
        </row>
        <row r="284">
          <cell r="N284" t="e">
            <v>#VALUE!</v>
          </cell>
          <cell r="O284" t="e">
            <v>#VALUE!</v>
          </cell>
        </row>
        <row r="285">
          <cell r="N285" t="e">
            <v>#VALUE!</v>
          </cell>
          <cell r="O285" t="e">
            <v>#VALUE!</v>
          </cell>
        </row>
        <row r="286">
          <cell r="N286" t="e">
            <v>#VALUE!</v>
          </cell>
          <cell r="O286" t="e">
            <v>#VALUE!</v>
          </cell>
        </row>
        <row r="287">
          <cell r="N287" t="e">
            <v>#VALUE!</v>
          </cell>
          <cell r="O287" t="e">
            <v>#VALUE!</v>
          </cell>
        </row>
        <row r="288">
          <cell r="N288" t="e">
            <v>#VALUE!</v>
          </cell>
          <cell r="O288" t="e">
            <v>#VALUE!</v>
          </cell>
        </row>
        <row r="289">
          <cell r="N289" t="e">
            <v>#VALUE!</v>
          </cell>
          <cell r="O289" t="e">
            <v>#VALUE!</v>
          </cell>
        </row>
        <row r="290">
          <cell r="N290" t="e">
            <v>#VALUE!</v>
          </cell>
          <cell r="O290" t="e">
            <v>#VALUE!</v>
          </cell>
        </row>
        <row r="291">
          <cell r="N291" t="e">
            <v>#VALUE!</v>
          </cell>
          <cell r="O291" t="e">
            <v>#VALUE!</v>
          </cell>
        </row>
        <row r="292">
          <cell r="N292" t="e">
            <v>#VALUE!</v>
          </cell>
          <cell r="O292" t="e">
            <v>#VALUE!</v>
          </cell>
        </row>
        <row r="293">
          <cell r="N293" t="e">
            <v>#VALUE!</v>
          </cell>
          <cell r="O293" t="e">
            <v>#VALUE!</v>
          </cell>
        </row>
        <row r="294">
          <cell r="N294" t="e">
            <v>#VALUE!</v>
          </cell>
          <cell r="O294" t="e">
            <v>#VALUE!</v>
          </cell>
        </row>
        <row r="295">
          <cell r="N295" t="e">
            <v>#VALUE!</v>
          </cell>
          <cell r="O295" t="e">
            <v>#VALUE!</v>
          </cell>
        </row>
        <row r="296">
          <cell r="N296" t="e">
            <v>#VALUE!</v>
          </cell>
          <cell r="O296" t="e">
            <v>#VALUE!</v>
          </cell>
        </row>
        <row r="297">
          <cell r="N297" t="e">
            <v>#VALUE!</v>
          </cell>
          <cell r="O297" t="e">
            <v>#VALUE!</v>
          </cell>
        </row>
        <row r="298">
          <cell r="N298" t="e">
            <v>#VALUE!</v>
          </cell>
          <cell r="O298" t="e">
            <v>#VALUE!</v>
          </cell>
        </row>
        <row r="299">
          <cell r="N299" t="e">
            <v>#VALUE!</v>
          </cell>
          <cell r="O299" t="e">
            <v>#VALUE!</v>
          </cell>
        </row>
        <row r="300">
          <cell r="N300" t="e">
            <v>#VALUE!</v>
          </cell>
          <cell r="O300" t="e">
            <v>#VALUE!</v>
          </cell>
        </row>
        <row r="301">
          <cell r="N301" t="e">
            <v>#VALUE!</v>
          </cell>
          <cell r="O301" t="e">
            <v>#VALUE!</v>
          </cell>
        </row>
        <row r="302">
          <cell r="N302" t="e">
            <v>#VALUE!</v>
          </cell>
          <cell r="O302" t="e">
            <v>#VALUE!</v>
          </cell>
        </row>
        <row r="303">
          <cell r="N303" t="e">
            <v>#VALUE!</v>
          </cell>
          <cell r="O303" t="e">
            <v>#VALUE!</v>
          </cell>
        </row>
        <row r="304">
          <cell r="N304" t="e">
            <v>#VALUE!</v>
          </cell>
          <cell r="O304" t="e">
            <v>#VALUE!</v>
          </cell>
        </row>
        <row r="305">
          <cell r="N305" t="e">
            <v>#VALUE!</v>
          </cell>
          <cell r="O305" t="e">
            <v>#VALUE!</v>
          </cell>
        </row>
        <row r="306">
          <cell r="N306" t="e">
            <v>#VALUE!</v>
          </cell>
          <cell r="O306" t="e">
            <v>#VALUE!</v>
          </cell>
        </row>
        <row r="307">
          <cell r="N307" t="e">
            <v>#VALUE!</v>
          </cell>
          <cell r="O307" t="e">
            <v>#VALUE!</v>
          </cell>
        </row>
        <row r="308">
          <cell r="N308" t="e">
            <v>#VALUE!</v>
          </cell>
          <cell r="O308" t="e">
            <v>#VALUE!</v>
          </cell>
        </row>
        <row r="309">
          <cell r="N309" t="e">
            <v>#VALUE!</v>
          </cell>
          <cell r="O309" t="e">
            <v>#VALUE!</v>
          </cell>
        </row>
        <row r="310">
          <cell r="N310" t="e">
            <v>#VALUE!</v>
          </cell>
          <cell r="O310" t="e">
            <v>#VALUE!</v>
          </cell>
        </row>
        <row r="311">
          <cell r="N311" t="e">
            <v>#VALUE!</v>
          </cell>
          <cell r="O311" t="e">
            <v>#VALUE!</v>
          </cell>
        </row>
        <row r="312">
          <cell r="N312" t="e">
            <v>#VALUE!</v>
          </cell>
          <cell r="O312" t="e">
            <v>#VALUE!</v>
          </cell>
        </row>
        <row r="313">
          <cell r="N313" t="e">
            <v>#VALUE!</v>
          </cell>
          <cell r="O313" t="e">
            <v>#VALUE!</v>
          </cell>
        </row>
        <row r="314">
          <cell r="N314" t="e">
            <v>#VALUE!</v>
          </cell>
          <cell r="O314" t="e">
            <v>#VALUE!</v>
          </cell>
        </row>
        <row r="315">
          <cell r="N315" t="e">
            <v>#VALUE!</v>
          </cell>
          <cell r="O315" t="e">
            <v>#VALUE!</v>
          </cell>
        </row>
        <row r="316">
          <cell r="N316" t="e">
            <v>#VALUE!</v>
          </cell>
          <cell r="O316" t="e">
            <v>#VALUE!</v>
          </cell>
        </row>
        <row r="317">
          <cell r="N317" t="e">
            <v>#VALUE!</v>
          </cell>
          <cell r="O317" t="e">
            <v>#VALUE!</v>
          </cell>
        </row>
        <row r="318">
          <cell r="N318" t="e">
            <v>#VALUE!</v>
          </cell>
          <cell r="O318" t="e">
            <v>#VALUE!</v>
          </cell>
        </row>
        <row r="319">
          <cell r="N319" t="e">
            <v>#VALUE!</v>
          </cell>
          <cell r="O319" t="e">
            <v>#VALUE!</v>
          </cell>
        </row>
        <row r="320">
          <cell r="N320" t="e">
            <v>#VALUE!</v>
          </cell>
          <cell r="O320" t="e">
            <v>#VALUE!</v>
          </cell>
        </row>
        <row r="321">
          <cell r="N321" t="e">
            <v>#VALUE!</v>
          </cell>
          <cell r="O321" t="e">
            <v>#VALUE!</v>
          </cell>
        </row>
        <row r="322">
          <cell r="N322" t="e">
            <v>#VALUE!</v>
          </cell>
          <cell r="O322" t="e">
            <v>#VALUE!</v>
          </cell>
        </row>
        <row r="323">
          <cell r="N323" t="e">
            <v>#VALUE!</v>
          </cell>
          <cell r="O323" t="e">
            <v>#VALUE!</v>
          </cell>
        </row>
        <row r="324">
          <cell r="N324" t="e">
            <v>#VALUE!</v>
          </cell>
          <cell r="O324" t="e">
            <v>#VALUE!</v>
          </cell>
        </row>
        <row r="325">
          <cell r="N325" t="e">
            <v>#VALUE!</v>
          </cell>
          <cell r="O325" t="e">
            <v>#VALUE!</v>
          </cell>
        </row>
        <row r="326">
          <cell r="N326" t="e">
            <v>#VALUE!</v>
          </cell>
          <cell r="O326" t="e">
            <v>#VALUE!</v>
          </cell>
        </row>
        <row r="327">
          <cell r="N327" t="e">
            <v>#VALUE!</v>
          </cell>
          <cell r="O327" t="e">
            <v>#VALUE!</v>
          </cell>
        </row>
        <row r="328">
          <cell r="N328" t="e">
            <v>#VALUE!</v>
          </cell>
          <cell r="O328" t="e">
            <v>#VALUE!</v>
          </cell>
        </row>
        <row r="329">
          <cell r="N329" t="e">
            <v>#VALUE!</v>
          </cell>
          <cell r="O329" t="e">
            <v>#VALUE!</v>
          </cell>
        </row>
        <row r="330">
          <cell r="N330" t="e">
            <v>#VALUE!</v>
          </cell>
          <cell r="O330" t="e">
            <v>#VALUE!</v>
          </cell>
        </row>
        <row r="331">
          <cell r="N331" t="e">
            <v>#VALUE!</v>
          </cell>
          <cell r="O331" t="e">
            <v>#VALUE!</v>
          </cell>
        </row>
        <row r="332">
          <cell r="N332" t="e">
            <v>#VALUE!</v>
          </cell>
          <cell r="O332" t="e">
            <v>#VALUE!</v>
          </cell>
        </row>
        <row r="333">
          <cell r="N333" t="e">
            <v>#VALUE!</v>
          </cell>
          <cell r="O333" t="e">
            <v>#VALUE!</v>
          </cell>
        </row>
        <row r="334">
          <cell r="N334">
            <v>0</v>
          </cell>
          <cell r="O334">
            <v>0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Me"/>
      <sheetName val="P&amp;L"/>
      <sheetName val="BAL"/>
      <sheetName val="DCF"/>
      <sheetName val="ROIC"/>
      <sheetName val="Sensitivity"/>
      <sheetName val="WACC"/>
      <sheetName val="Options"/>
      <sheetName val="LBO (Cables)"/>
      <sheetName val="LBO (Nilfisk)"/>
      <sheetName val="LBO (Photonics)"/>
      <sheetName val="LBO (Group)"/>
      <sheetName val="__FDSCACHE__"/>
      <sheetName val="Overview"/>
      <sheetName val="Thinkcell (DCF forecasts) "/>
      <sheetName val="Thinkcell (Valuation overview)"/>
      <sheetName val="Analysts (Estimates)"/>
      <sheetName val="Analyst (Historical prices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7">
          <cell r="K17">
            <v>360.57839775992858</v>
          </cell>
        </row>
        <row r="19">
          <cell r="K19">
            <v>0.02</v>
          </cell>
        </row>
        <row r="20">
          <cell r="K20">
            <v>0.41499999999999998</v>
          </cell>
        </row>
        <row r="21">
          <cell r="K21">
            <v>40970</v>
          </cell>
        </row>
        <row r="22">
          <cell r="K22">
            <v>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__FDSCACHE__"/>
      <sheetName val="Controls"/>
      <sheetName val="Overview"/>
      <sheetName val="Comparison"/>
      <sheetName val="Prices"/>
      <sheetName val="Financials"/>
      <sheetName val="Debt"/>
      <sheetName val="Estimates (1)"/>
      <sheetName val="Estimates (2)"/>
      <sheetName val="Detail Estimates"/>
      <sheetName val="Ratings &amp; Targets"/>
      <sheetName val="Price Earnings"/>
      <sheetName val="Firm Value"/>
      <sheetName val="Management"/>
      <sheetName val="Combined Ownership"/>
      <sheetName val="Deals"/>
      <sheetName val="Entity Structure"/>
      <sheetName val="News"/>
      <sheetName val="Events"/>
      <sheetName val="Exchange Rates"/>
      <sheetName val="Sheet2"/>
      <sheetName val="Reference"/>
      <sheetName val="__APW_ACTIVE_FIELD_RESTORE_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Nordea">
      <a:dk1>
        <a:srgbClr val="191919"/>
      </a:dk1>
      <a:lt1>
        <a:srgbClr val="FFFFFF"/>
      </a:lt1>
      <a:dk2>
        <a:srgbClr val="779ABC"/>
      </a:dk2>
      <a:lt2>
        <a:srgbClr val="005284"/>
      </a:lt2>
      <a:accent1>
        <a:srgbClr val="A9AF00"/>
      </a:accent1>
      <a:accent2>
        <a:srgbClr val="D1D175"/>
      </a:accent2>
      <a:accent3>
        <a:srgbClr val="CCD8DE"/>
      </a:accent3>
      <a:accent4>
        <a:srgbClr val="AA0000"/>
      </a:accent4>
      <a:accent5>
        <a:srgbClr val="CC6600"/>
      </a:accent5>
      <a:accent6>
        <a:srgbClr val="E8BD00"/>
      </a:accent6>
      <a:hlink>
        <a:srgbClr val="660033"/>
      </a:hlink>
      <a:folHlink>
        <a:srgbClr val="E5EAE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R1157"/>
  <sheetViews>
    <sheetView tabSelected="1" topLeftCell="A25" zoomScaleNormal="100" workbookViewId="0">
      <selection activeCell="D58" sqref="D58"/>
    </sheetView>
  </sheetViews>
  <sheetFormatPr defaultColWidth="0" defaultRowHeight="12" zeroHeight="1"/>
  <cols>
    <col min="1" max="1" width="2.7109375" style="1" customWidth="1"/>
    <col min="2" max="2" width="15.85546875" style="1" customWidth="1"/>
    <col min="3" max="3" width="10.28515625" style="1" customWidth="1"/>
    <col min="4" max="4" width="17.140625" style="1" customWidth="1"/>
    <col min="5" max="7" width="17.140625" style="15" customWidth="1"/>
    <col min="8" max="8" width="17.140625" style="16" customWidth="1"/>
    <col min="9" max="10" width="17.140625" style="1" customWidth="1"/>
    <col min="11" max="11" width="2.7109375" style="1" customWidth="1"/>
    <col min="12" max="13" width="22.85546875" style="1" customWidth="1"/>
    <col min="14" max="14" width="9.140625" style="1" customWidth="1"/>
    <col min="15" max="44" width="0" style="1" hidden="1" customWidth="1"/>
    <col min="45" max="16384" width="9.140625" style="1" hidden="1"/>
  </cols>
  <sheetData>
    <row r="1" spans="1:13">
      <c r="A1" s="65"/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3">
      <c r="A2" s="65"/>
      <c r="B2" s="43"/>
      <c r="C2" s="43"/>
      <c r="D2" s="43"/>
      <c r="E2" s="44"/>
      <c r="F2" s="44"/>
      <c r="G2" s="44"/>
      <c r="H2" s="45"/>
      <c r="I2" s="43"/>
      <c r="J2" s="43"/>
      <c r="K2" s="65"/>
    </row>
    <row r="3" spans="1:13" ht="18">
      <c r="A3" s="65"/>
      <c r="B3" s="64" t="s">
        <v>54</v>
      </c>
      <c r="C3" s="46"/>
      <c r="D3" s="47"/>
      <c r="E3" s="48"/>
      <c r="F3" s="48"/>
      <c r="G3" s="48"/>
      <c r="H3" s="49"/>
      <c r="I3" s="46"/>
      <c r="J3" s="46"/>
      <c r="K3" s="65"/>
    </row>
    <row r="4" spans="1:13" ht="12.75">
      <c r="A4" s="65"/>
      <c r="B4" s="50"/>
      <c r="C4" s="43"/>
      <c r="D4" s="51"/>
      <c r="E4" s="52"/>
      <c r="F4" s="52"/>
      <c r="G4" s="52"/>
      <c r="H4" s="49"/>
      <c r="I4" s="53"/>
      <c r="J4" s="46"/>
      <c r="K4" s="65"/>
    </row>
    <row r="5" spans="1:13">
      <c r="A5" s="65"/>
      <c r="B5" s="54" t="s">
        <v>0</v>
      </c>
      <c r="C5" s="55"/>
      <c r="D5" s="54"/>
      <c r="E5" s="56" t="s">
        <v>13</v>
      </c>
      <c r="F5" s="57">
        <v>900000000</v>
      </c>
      <c r="G5" s="58"/>
      <c r="H5" s="49"/>
      <c r="I5" s="46"/>
      <c r="J5" s="46"/>
      <c r="K5" s="65"/>
    </row>
    <row r="6" spans="1:13">
      <c r="A6" s="65"/>
      <c r="B6" s="54" t="s">
        <v>10</v>
      </c>
      <c r="C6" s="43"/>
      <c r="D6" s="51"/>
      <c r="E6" s="59"/>
      <c r="F6" s="57" t="s">
        <v>14</v>
      </c>
      <c r="G6" s="58"/>
      <c r="H6" s="49"/>
      <c r="I6" s="46"/>
      <c r="J6" s="46"/>
      <c r="K6" s="65"/>
    </row>
    <row r="7" spans="1:13">
      <c r="A7" s="65"/>
      <c r="B7" s="54" t="s">
        <v>39</v>
      </c>
      <c r="C7" s="43"/>
      <c r="D7" s="51"/>
      <c r="E7" s="57">
        <v>7706617</v>
      </c>
      <c r="F7" s="103" t="s">
        <v>40</v>
      </c>
      <c r="G7" s="58"/>
      <c r="H7" s="49"/>
      <c r="I7" s="46"/>
      <c r="J7" s="46"/>
      <c r="K7" s="65"/>
    </row>
    <row r="8" spans="1:13">
      <c r="A8" s="65"/>
      <c r="B8" s="60"/>
      <c r="C8" s="69"/>
      <c r="D8" s="51"/>
      <c r="E8" s="59"/>
      <c r="F8" s="61"/>
      <c r="G8" s="58"/>
      <c r="H8" s="49"/>
      <c r="I8" s="46"/>
      <c r="J8" s="46"/>
      <c r="K8" s="65"/>
    </row>
    <row r="9" spans="1:13">
      <c r="A9" s="65"/>
      <c r="B9" s="60"/>
      <c r="C9" s="69"/>
      <c r="D9" s="51"/>
      <c r="E9" s="59"/>
      <c r="F9" s="61"/>
      <c r="G9" s="58"/>
      <c r="H9" s="49"/>
      <c r="I9" s="46"/>
      <c r="J9" s="46"/>
      <c r="K9" s="65"/>
    </row>
    <row r="10" spans="1:13">
      <c r="A10" s="65"/>
      <c r="B10" s="60" t="s">
        <v>20</v>
      </c>
      <c r="C10" s="73">
        <v>0</v>
      </c>
      <c r="D10" s="51"/>
      <c r="E10" s="59"/>
      <c r="F10" s="61"/>
      <c r="G10" s="58"/>
      <c r="H10" s="49"/>
      <c r="I10" s="46"/>
      <c r="J10" s="46"/>
      <c r="K10" s="65"/>
    </row>
    <row r="11" spans="1:13">
      <c r="A11" s="65"/>
      <c r="B11" s="60" t="s">
        <v>16</v>
      </c>
      <c r="C11" s="60" t="s">
        <v>51</v>
      </c>
      <c r="D11" s="43"/>
      <c r="E11" s="62"/>
      <c r="F11" s="49"/>
      <c r="G11" s="44"/>
      <c r="H11" s="49"/>
      <c r="I11" s="46"/>
      <c r="J11" s="46"/>
      <c r="K11" s="65"/>
      <c r="M11" s="79"/>
    </row>
    <row r="12" spans="1:13">
      <c r="A12" s="65"/>
      <c r="B12" s="63"/>
      <c r="C12" s="63"/>
      <c r="D12" s="43"/>
      <c r="E12" s="44"/>
      <c r="F12" s="49"/>
      <c r="G12" s="44"/>
      <c r="H12" s="49"/>
      <c r="I12" s="46"/>
      <c r="J12" s="46"/>
      <c r="K12" s="65"/>
    </row>
    <row r="13" spans="1:13">
      <c r="A13" s="65"/>
      <c r="B13" s="2" t="s">
        <v>3</v>
      </c>
      <c r="C13" s="25"/>
      <c r="D13" s="3"/>
      <c r="E13" s="4"/>
      <c r="F13" s="5"/>
      <c r="G13" s="5"/>
      <c r="H13" s="6"/>
      <c r="I13" s="7"/>
      <c r="J13" s="7"/>
      <c r="K13" s="65"/>
    </row>
    <row r="14" spans="1:13" ht="24" customHeight="1">
      <c r="A14" s="65"/>
      <c r="B14" s="28"/>
      <c r="C14" s="28" t="s">
        <v>7</v>
      </c>
      <c r="D14" s="28" t="s">
        <v>42</v>
      </c>
      <c r="E14" s="28" t="s">
        <v>1</v>
      </c>
      <c r="F14" s="28" t="s">
        <v>9</v>
      </c>
      <c r="G14" s="128" t="s">
        <v>41</v>
      </c>
      <c r="H14" s="6"/>
      <c r="I14" s="7"/>
      <c r="J14" s="7"/>
      <c r="K14" s="65"/>
    </row>
    <row r="15" spans="1:13" ht="12" customHeight="1">
      <c r="A15" s="65"/>
      <c r="B15" s="17" t="s">
        <v>2</v>
      </c>
      <c r="C15" s="26">
        <f>C142</f>
        <v>122</v>
      </c>
      <c r="D15" s="34">
        <f>+D142</f>
        <v>398426</v>
      </c>
      <c r="E15" s="104">
        <f>F15/D15</f>
        <v>815.88358137044258</v>
      </c>
      <c r="F15" s="127">
        <f>+F142</f>
        <v>325069231.79109997</v>
      </c>
      <c r="G15" s="129">
        <f>+F5-F15</f>
        <v>574930768.20889997</v>
      </c>
      <c r="H15" s="6"/>
      <c r="I15" s="7"/>
      <c r="J15" s="7"/>
      <c r="K15" s="65"/>
    </row>
    <row r="16" spans="1:13">
      <c r="A16" s="65"/>
      <c r="B16" s="11" t="s">
        <v>4</v>
      </c>
      <c r="C16" s="11"/>
      <c r="D16" s="12"/>
      <c r="E16" s="9"/>
      <c r="F16" s="13"/>
      <c r="G16" s="7"/>
      <c r="H16" s="6"/>
      <c r="I16" s="7"/>
      <c r="J16" s="7"/>
      <c r="K16" s="65"/>
    </row>
    <row r="17" spans="1:12">
      <c r="A17" s="65"/>
      <c r="B17" s="11"/>
      <c r="C17" s="11"/>
      <c r="D17" s="12"/>
      <c r="E17" s="9"/>
      <c r="F17" s="13"/>
      <c r="G17" s="13"/>
      <c r="H17" s="10"/>
      <c r="I17" s="7"/>
      <c r="J17" s="7"/>
      <c r="K17" s="65"/>
    </row>
    <row r="18" spans="1:12">
      <c r="A18" s="65"/>
      <c r="B18" s="2" t="s">
        <v>11</v>
      </c>
      <c r="C18" s="25"/>
      <c r="D18" s="14"/>
      <c r="E18" s="8"/>
      <c r="F18" s="8"/>
      <c r="G18" s="8"/>
      <c r="H18" s="6"/>
      <c r="I18" s="7"/>
      <c r="J18" s="7"/>
      <c r="K18" s="65"/>
    </row>
    <row r="19" spans="1:12" ht="42.75" customHeight="1">
      <c r="A19" s="65"/>
      <c r="B19" s="27" t="s">
        <v>5</v>
      </c>
      <c r="C19" s="27" t="s">
        <v>6</v>
      </c>
      <c r="D19" s="30" t="s">
        <v>18</v>
      </c>
      <c r="E19" s="31" t="s">
        <v>43</v>
      </c>
      <c r="F19" s="31" t="s">
        <v>17</v>
      </c>
      <c r="G19" s="32" t="s">
        <v>8</v>
      </c>
      <c r="H19" s="28" t="s">
        <v>19</v>
      </c>
      <c r="I19" s="29" t="s">
        <v>15</v>
      </c>
      <c r="J19" s="29" t="s">
        <v>12</v>
      </c>
      <c r="K19" s="65"/>
    </row>
    <row r="20" spans="1:12">
      <c r="A20" s="65"/>
      <c r="B20" s="19">
        <v>42773</v>
      </c>
      <c r="C20" s="24">
        <v>1</v>
      </c>
      <c r="D20" s="20">
        <v>15963</v>
      </c>
      <c r="E20" s="21">
        <v>826.01080000000002</v>
      </c>
      <c r="F20" s="35">
        <f>E20*D20</f>
        <v>13185610.4004</v>
      </c>
      <c r="G20" s="22">
        <v>830.84780000000001</v>
      </c>
      <c r="H20" s="23">
        <f t="shared" ref="H20" si="0">+D20*G20</f>
        <v>13262823.431399999</v>
      </c>
      <c r="I20" s="18">
        <f t="shared" ref="I20" si="1">H20-F20</f>
        <v>77213.030999999493</v>
      </c>
      <c r="J20" s="18">
        <f t="shared" ref="J20" si="2">0.15*I20</f>
        <v>11581.954649999923</v>
      </c>
      <c r="K20" s="65"/>
      <c r="L20" s="70"/>
    </row>
    <row r="21" spans="1:12">
      <c r="A21" s="65"/>
      <c r="B21" s="19">
        <f>+B20+1</f>
        <v>42774</v>
      </c>
      <c r="C21" s="24">
        <f>C20+1</f>
        <v>2</v>
      </c>
      <c r="D21" s="20">
        <v>8954</v>
      </c>
      <c r="E21" s="21">
        <v>822.61590000000001</v>
      </c>
      <c r="F21" s="35">
        <f t="shared" ref="F21:F84" si="3">E21*D21</f>
        <v>7365702.7686000001</v>
      </c>
      <c r="G21" s="22">
        <v>825.55060000000003</v>
      </c>
      <c r="H21" s="23">
        <f t="shared" ref="H21:H84" si="4">+D21*G21</f>
        <v>7391980.0723999999</v>
      </c>
      <c r="I21" s="18">
        <f t="shared" ref="I21:I84" si="5">H21-F21</f>
        <v>26277.303799999878</v>
      </c>
      <c r="J21" s="18">
        <f t="shared" ref="J21:J84" si="6">0.15*I21</f>
        <v>3941.5955699999813</v>
      </c>
      <c r="K21" s="65"/>
      <c r="L21" s="70"/>
    </row>
    <row r="22" spans="1:12">
      <c r="A22" s="65"/>
      <c r="B22" s="19">
        <f>+B21+1</f>
        <v>42775</v>
      </c>
      <c r="C22" s="24">
        <f t="shared" ref="C22:C85" si="7">C21+1</f>
        <v>3</v>
      </c>
      <c r="D22" s="20">
        <v>0</v>
      </c>
      <c r="E22" s="21">
        <v>0</v>
      </c>
      <c r="F22" s="35">
        <f t="shared" si="3"/>
        <v>0</v>
      </c>
      <c r="G22" s="22">
        <v>839.05859999999996</v>
      </c>
      <c r="H22" s="23">
        <f t="shared" si="4"/>
        <v>0</v>
      </c>
      <c r="I22" s="18">
        <f t="shared" si="5"/>
        <v>0</v>
      </c>
      <c r="J22" s="18">
        <f t="shared" si="6"/>
        <v>0</v>
      </c>
      <c r="K22" s="65"/>
      <c r="L22" s="70"/>
    </row>
    <row r="23" spans="1:12" ht="12.75" thickBot="1">
      <c r="A23" s="65"/>
      <c r="B23" s="37">
        <f>+B22+1</f>
        <v>42776</v>
      </c>
      <c r="C23" s="24">
        <f t="shared" si="7"/>
        <v>4</v>
      </c>
      <c r="D23" s="38">
        <v>6006</v>
      </c>
      <c r="E23" s="39">
        <v>856.59460000000001</v>
      </c>
      <c r="F23" s="68">
        <f t="shared" si="3"/>
        <v>5144707.1676000003</v>
      </c>
      <c r="G23" s="40">
        <v>858.61509999999998</v>
      </c>
      <c r="H23" s="41">
        <f t="shared" si="4"/>
        <v>5156842.2905999999</v>
      </c>
      <c r="I23" s="42">
        <f t="shared" si="5"/>
        <v>12135.122999999672</v>
      </c>
      <c r="J23" s="42">
        <f t="shared" si="6"/>
        <v>1820.2684499999507</v>
      </c>
      <c r="K23" s="65"/>
      <c r="L23" s="70"/>
    </row>
    <row r="24" spans="1:12">
      <c r="A24" s="65"/>
      <c r="B24" s="19">
        <f>+B23+3</f>
        <v>42779</v>
      </c>
      <c r="C24" s="24">
        <f t="shared" si="7"/>
        <v>5</v>
      </c>
      <c r="D24" s="33">
        <v>3773</v>
      </c>
      <c r="E24" s="21">
        <v>863.36990000000003</v>
      </c>
      <c r="F24" s="35">
        <f t="shared" si="3"/>
        <v>3257494.6327</v>
      </c>
      <c r="G24" s="22">
        <v>864.39869999999996</v>
      </c>
      <c r="H24" s="23">
        <f t="shared" si="4"/>
        <v>3261376.2950999998</v>
      </c>
      <c r="I24" s="18">
        <f t="shared" si="5"/>
        <v>3881.6623999997973</v>
      </c>
      <c r="J24" s="18">
        <f t="shared" si="6"/>
        <v>582.24935999996956</v>
      </c>
      <c r="K24" s="65"/>
      <c r="L24" s="70"/>
    </row>
    <row r="25" spans="1:12">
      <c r="A25" s="65"/>
      <c r="B25" s="19">
        <f>+B24+1</f>
        <v>42780</v>
      </c>
      <c r="C25" s="24">
        <f t="shared" si="7"/>
        <v>6</v>
      </c>
      <c r="D25" s="20">
        <v>39674</v>
      </c>
      <c r="E25" s="21">
        <v>857.6173</v>
      </c>
      <c r="F25" s="35">
        <f t="shared" si="3"/>
        <v>34025108.760200001</v>
      </c>
      <c r="G25" s="22">
        <v>860.24990000000003</v>
      </c>
      <c r="H25" s="23">
        <f t="shared" si="4"/>
        <v>34129554.532600001</v>
      </c>
      <c r="I25" s="18">
        <f t="shared" si="5"/>
        <v>104445.7723999992</v>
      </c>
      <c r="J25" s="18">
        <f t="shared" si="6"/>
        <v>15666.86585999988</v>
      </c>
      <c r="K25" s="65"/>
      <c r="L25" s="70"/>
    </row>
    <row r="26" spans="1:12">
      <c r="A26" s="65"/>
      <c r="B26" s="19">
        <f>+B25+1</f>
        <v>42781</v>
      </c>
      <c r="C26" s="24">
        <f t="shared" si="7"/>
        <v>7</v>
      </c>
      <c r="D26" s="20">
        <v>30000</v>
      </c>
      <c r="E26" s="21">
        <v>838.28399999999999</v>
      </c>
      <c r="F26" s="35">
        <f t="shared" si="3"/>
        <v>25148520</v>
      </c>
      <c r="G26" s="22">
        <v>841.89800000000002</v>
      </c>
      <c r="H26" s="23">
        <f t="shared" si="4"/>
        <v>25256940</v>
      </c>
      <c r="I26" s="18">
        <f t="shared" si="5"/>
        <v>108420</v>
      </c>
      <c r="J26" s="18">
        <f t="shared" si="6"/>
        <v>16263</v>
      </c>
      <c r="K26" s="65"/>
      <c r="L26" s="70"/>
    </row>
    <row r="27" spans="1:12">
      <c r="A27" s="65"/>
      <c r="B27" s="19">
        <f>+B26+1</f>
        <v>42782</v>
      </c>
      <c r="C27" s="24">
        <f t="shared" si="7"/>
        <v>8</v>
      </c>
      <c r="D27" s="20">
        <v>7500</v>
      </c>
      <c r="E27" s="21">
        <v>834.5</v>
      </c>
      <c r="F27" s="35">
        <f t="shared" si="3"/>
        <v>6258750</v>
      </c>
      <c r="G27" s="22">
        <v>836.86469999999997</v>
      </c>
      <c r="H27" s="23">
        <f t="shared" si="4"/>
        <v>6276485.25</v>
      </c>
      <c r="I27" s="18">
        <f t="shared" si="5"/>
        <v>17735.25</v>
      </c>
      <c r="J27" s="18">
        <f t="shared" si="6"/>
        <v>2660.2874999999999</v>
      </c>
      <c r="K27" s="65"/>
      <c r="L27" s="70"/>
    </row>
    <row r="28" spans="1:12" ht="12.75" thickBot="1">
      <c r="A28" s="65"/>
      <c r="B28" s="37">
        <f>+B27+1</f>
        <v>42783</v>
      </c>
      <c r="C28" s="24">
        <f t="shared" si="7"/>
        <v>9</v>
      </c>
      <c r="D28" s="38">
        <v>0</v>
      </c>
      <c r="E28" s="39">
        <v>0</v>
      </c>
      <c r="F28" s="68">
        <f t="shared" si="3"/>
        <v>0</v>
      </c>
      <c r="G28" s="40">
        <v>830.0489</v>
      </c>
      <c r="H28" s="41">
        <f t="shared" si="4"/>
        <v>0</v>
      </c>
      <c r="I28" s="42">
        <f t="shared" si="5"/>
        <v>0</v>
      </c>
      <c r="J28" s="42">
        <f t="shared" si="6"/>
        <v>0</v>
      </c>
      <c r="K28" s="65"/>
      <c r="L28" s="70"/>
    </row>
    <row r="29" spans="1:12">
      <c r="A29" s="65"/>
      <c r="B29" s="19">
        <f>+B28+3</f>
        <v>42786</v>
      </c>
      <c r="C29" s="24">
        <f t="shared" si="7"/>
        <v>10</v>
      </c>
      <c r="D29" s="33">
        <v>7750</v>
      </c>
      <c r="E29" s="21">
        <v>821.7903</v>
      </c>
      <c r="F29" s="35">
        <f t="shared" si="3"/>
        <v>6368874.8250000002</v>
      </c>
      <c r="G29" s="22">
        <v>823.43820000000005</v>
      </c>
      <c r="H29" s="23">
        <f t="shared" si="4"/>
        <v>6381646.0500000007</v>
      </c>
      <c r="I29" s="18">
        <f t="shared" si="5"/>
        <v>12771.225000000559</v>
      </c>
      <c r="J29" s="18">
        <f t="shared" si="6"/>
        <v>1915.6837500000838</v>
      </c>
      <c r="K29" s="65"/>
      <c r="L29" s="70"/>
    </row>
    <row r="30" spans="1:12">
      <c r="A30" s="65"/>
      <c r="B30" s="19">
        <f>+B29+1</f>
        <v>42787</v>
      </c>
      <c r="C30" s="24">
        <f t="shared" si="7"/>
        <v>11</v>
      </c>
      <c r="D30" s="20">
        <v>0</v>
      </c>
      <c r="E30" s="21">
        <v>0</v>
      </c>
      <c r="F30" s="35">
        <f t="shared" si="3"/>
        <v>0</v>
      </c>
      <c r="G30" s="22">
        <v>827.79250000000002</v>
      </c>
      <c r="H30" s="23">
        <f t="shared" si="4"/>
        <v>0</v>
      </c>
      <c r="I30" s="18">
        <f t="shared" si="5"/>
        <v>0</v>
      </c>
      <c r="J30" s="18">
        <f t="shared" si="6"/>
        <v>0</v>
      </c>
      <c r="K30" s="65"/>
      <c r="L30" s="70"/>
    </row>
    <row r="31" spans="1:12">
      <c r="A31" s="65"/>
      <c r="B31" s="19">
        <f>+B30+1</f>
        <v>42788</v>
      </c>
      <c r="C31" s="24">
        <f t="shared" si="7"/>
        <v>12</v>
      </c>
      <c r="D31" s="20">
        <v>5150</v>
      </c>
      <c r="E31" s="21">
        <v>838.01070000000004</v>
      </c>
      <c r="F31" s="35">
        <f t="shared" si="3"/>
        <v>4315755.1050000004</v>
      </c>
      <c r="G31" s="22">
        <v>840.23389999999995</v>
      </c>
      <c r="H31" s="23">
        <f t="shared" si="4"/>
        <v>4327204.585</v>
      </c>
      <c r="I31" s="18">
        <f t="shared" si="5"/>
        <v>11449.479999999516</v>
      </c>
      <c r="J31" s="18">
        <f t="shared" si="6"/>
        <v>1717.4219999999273</v>
      </c>
      <c r="K31" s="65"/>
      <c r="L31" s="70"/>
    </row>
    <row r="32" spans="1:12">
      <c r="A32" s="65"/>
      <c r="B32" s="19">
        <f>+B31+1</f>
        <v>42789</v>
      </c>
      <c r="C32" s="24">
        <f t="shared" si="7"/>
        <v>13</v>
      </c>
      <c r="D32" s="20">
        <v>9500</v>
      </c>
      <c r="E32" s="21">
        <v>835.65790000000004</v>
      </c>
      <c r="F32" s="35">
        <f t="shared" si="3"/>
        <v>7938750.0500000007</v>
      </c>
      <c r="G32" s="22">
        <v>837.77890000000002</v>
      </c>
      <c r="H32" s="23">
        <f t="shared" si="4"/>
        <v>7958899.5499999998</v>
      </c>
      <c r="I32" s="18">
        <f t="shared" si="5"/>
        <v>20149.499999999069</v>
      </c>
      <c r="J32" s="18">
        <f t="shared" si="6"/>
        <v>3022.4249999998601</v>
      </c>
      <c r="K32" s="65"/>
    </row>
    <row r="33" spans="1:11" ht="12.75" thickBot="1">
      <c r="A33" s="65"/>
      <c r="B33" s="37">
        <f>+B32+1</f>
        <v>42790</v>
      </c>
      <c r="C33" s="24">
        <f t="shared" si="7"/>
        <v>14</v>
      </c>
      <c r="D33" s="38">
        <v>5000</v>
      </c>
      <c r="E33" s="39">
        <v>833.25</v>
      </c>
      <c r="F33" s="68">
        <f t="shared" si="3"/>
        <v>4166250</v>
      </c>
      <c r="G33" s="40">
        <v>834.43240000000003</v>
      </c>
      <c r="H33" s="41">
        <f t="shared" si="4"/>
        <v>4172162</v>
      </c>
      <c r="I33" s="42">
        <f t="shared" si="5"/>
        <v>5912</v>
      </c>
      <c r="J33" s="42">
        <f t="shared" si="6"/>
        <v>886.8</v>
      </c>
      <c r="K33" s="65"/>
    </row>
    <row r="34" spans="1:11">
      <c r="A34" s="65"/>
      <c r="B34" s="19">
        <f>+B33+3</f>
        <v>42793</v>
      </c>
      <c r="C34" s="24">
        <f t="shared" si="7"/>
        <v>15</v>
      </c>
      <c r="D34" s="33">
        <v>35000</v>
      </c>
      <c r="E34" s="21">
        <v>822.06569999999999</v>
      </c>
      <c r="F34" s="35">
        <f t="shared" si="3"/>
        <v>28772299.5</v>
      </c>
      <c r="G34" s="22">
        <v>822.33519999999999</v>
      </c>
      <c r="H34" s="23">
        <f t="shared" si="4"/>
        <v>28781732</v>
      </c>
      <c r="I34" s="18">
        <f t="shared" si="5"/>
        <v>9432.5</v>
      </c>
      <c r="J34" s="18">
        <f t="shared" si="6"/>
        <v>1414.875</v>
      </c>
      <c r="K34" s="65"/>
    </row>
    <row r="35" spans="1:11">
      <c r="A35" s="65"/>
      <c r="B35" s="19">
        <f>+B34+1</f>
        <v>42794</v>
      </c>
      <c r="C35" s="24">
        <f t="shared" si="7"/>
        <v>16</v>
      </c>
      <c r="D35" s="20">
        <v>10805</v>
      </c>
      <c r="E35" s="21">
        <v>799.21190000000001</v>
      </c>
      <c r="F35" s="35">
        <f t="shared" si="3"/>
        <v>8635484.5795000009</v>
      </c>
      <c r="G35" s="22">
        <v>800.38300000000004</v>
      </c>
      <c r="H35" s="23">
        <f t="shared" si="4"/>
        <v>8648138.3150000013</v>
      </c>
      <c r="I35" s="18">
        <f t="shared" si="5"/>
        <v>12653.735500000417</v>
      </c>
      <c r="J35" s="18">
        <f t="shared" si="6"/>
        <v>1898.0603250000624</v>
      </c>
      <c r="K35" s="65"/>
    </row>
    <row r="36" spans="1:11">
      <c r="A36" s="65"/>
      <c r="B36" s="19">
        <f>+B35+1</f>
        <v>42795</v>
      </c>
      <c r="C36" s="24">
        <f t="shared" si="7"/>
        <v>17</v>
      </c>
      <c r="D36" s="20">
        <v>0</v>
      </c>
      <c r="E36" s="21">
        <v>0</v>
      </c>
      <c r="F36" s="35">
        <f t="shared" si="3"/>
        <v>0</v>
      </c>
      <c r="G36" s="22">
        <v>821.4873</v>
      </c>
      <c r="H36" s="23">
        <f t="shared" si="4"/>
        <v>0</v>
      </c>
      <c r="I36" s="18">
        <f t="shared" si="5"/>
        <v>0</v>
      </c>
      <c r="J36" s="18">
        <f t="shared" si="6"/>
        <v>0</v>
      </c>
      <c r="K36" s="65"/>
    </row>
    <row r="37" spans="1:11">
      <c r="A37" s="65"/>
      <c r="B37" s="19">
        <f>+B36+1</f>
        <v>42796</v>
      </c>
      <c r="C37" s="24">
        <f t="shared" si="7"/>
        <v>18</v>
      </c>
      <c r="D37" s="20">
        <v>0</v>
      </c>
      <c r="E37" s="21">
        <v>0</v>
      </c>
      <c r="F37" s="35">
        <f t="shared" si="3"/>
        <v>0</v>
      </c>
      <c r="G37" s="22">
        <v>837.92139999999995</v>
      </c>
      <c r="H37" s="23">
        <f t="shared" si="4"/>
        <v>0</v>
      </c>
      <c r="I37" s="18">
        <f t="shared" si="5"/>
        <v>0</v>
      </c>
      <c r="J37" s="18">
        <f t="shared" si="6"/>
        <v>0</v>
      </c>
      <c r="K37" s="65"/>
    </row>
    <row r="38" spans="1:11" ht="12.75" thickBot="1">
      <c r="A38" s="65"/>
      <c r="B38" s="37">
        <f>+B37+1</f>
        <v>42797</v>
      </c>
      <c r="C38" s="24">
        <f t="shared" si="7"/>
        <v>19</v>
      </c>
      <c r="D38" s="38">
        <v>1000</v>
      </c>
      <c r="E38" s="39">
        <v>834</v>
      </c>
      <c r="F38" s="68">
        <f t="shared" si="3"/>
        <v>834000</v>
      </c>
      <c r="G38" s="40">
        <v>836.03719999999998</v>
      </c>
      <c r="H38" s="41">
        <f t="shared" si="4"/>
        <v>836037.2</v>
      </c>
      <c r="I38" s="42">
        <f t="shared" si="5"/>
        <v>2037.1999999999534</v>
      </c>
      <c r="J38" s="42">
        <f t="shared" si="6"/>
        <v>305.57999999999299</v>
      </c>
      <c r="K38" s="65"/>
    </row>
    <row r="39" spans="1:11">
      <c r="A39" s="65"/>
      <c r="B39" s="19">
        <f>+B38+3</f>
        <v>42800</v>
      </c>
      <c r="C39" s="24">
        <f t="shared" si="7"/>
        <v>20</v>
      </c>
      <c r="D39" s="33">
        <v>16734</v>
      </c>
      <c r="E39" s="21">
        <v>828.81240000000003</v>
      </c>
      <c r="F39" s="35">
        <f t="shared" si="3"/>
        <v>13869346.7016</v>
      </c>
      <c r="G39" s="22">
        <v>830.72500000000002</v>
      </c>
      <c r="H39" s="23">
        <f t="shared" si="4"/>
        <v>13901352.15</v>
      </c>
      <c r="I39" s="18">
        <f t="shared" si="5"/>
        <v>32005.44840000011</v>
      </c>
      <c r="J39" s="18">
        <f t="shared" si="6"/>
        <v>4800.8172600000162</v>
      </c>
      <c r="K39" s="65"/>
    </row>
    <row r="40" spans="1:11">
      <c r="A40" s="65"/>
      <c r="B40" s="19">
        <f>+B39+1</f>
        <v>42801</v>
      </c>
      <c r="C40" s="24">
        <f t="shared" si="7"/>
        <v>21</v>
      </c>
      <c r="D40" s="20">
        <v>29266</v>
      </c>
      <c r="E40" s="21">
        <v>820.41319999999996</v>
      </c>
      <c r="F40" s="35">
        <f t="shared" si="3"/>
        <v>24010212.711199999</v>
      </c>
      <c r="G40" s="22">
        <v>822.15740000000005</v>
      </c>
      <c r="H40" s="23">
        <f t="shared" si="4"/>
        <v>24061258.468400002</v>
      </c>
      <c r="I40" s="18">
        <f t="shared" si="5"/>
        <v>51045.75720000267</v>
      </c>
      <c r="J40" s="18">
        <f t="shared" si="6"/>
        <v>7656.8635800004004</v>
      </c>
      <c r="K40" s="65"/>
    </row>
    <row r="41" spans="1:11">
      <c r="A41" s="65"/>
      <c r="B41" s="19">
        <f>+B40+1</f>
        <v>42802</v>
      </c>
      <c r="C41" s="24">
        <f t="shared" si="7"/>
        <v>22</v>
      </c>
      <c r="D41" s="20">
        <v>6000</v>
      </c>
      <c r="E41" s="21">
        <v>811.5</v>
      </c>
      <c r="F41" s="35">
        <f t="shared" si="3"/>
        <v>4869000</v>
      </c>
      <c r="G41" s="22">
        <v>813.64480000000003</v>
      </c>
      <c r="H41" s="23">
        <f t="shared" si="4"/>
        <v>4881868.7999999998</v>
      </c>
      <c r="I41" s="18">
        <f t="shared" si="5"/>
        <v>12868.799999999814</v>
      </c>
      <c r="J41" s="18">
        <f t="shared" si="6"/>
        <v>1930.319999999972</v>
      </c>
      <c r="K41" s="65"/>
    </row>
    <row r="42" spans="1:11">
      <c r="A42" s="65"/>
      <c r="B42" s="19">
        <f>+B41+1</f>
        <v>42803</v>
      </c>
      <c r="C42" s="24">
        <f t="shared" si="7"/>
        <v>23</v>
      </c>
      <c r="D42" s="20">
        <v>1050</v>
      </c>
      <c r="E42" s="21">
        <v>804.95240000000001</v>
      </c>
      <c r="F42" s="35">
        <f t="shared" si="3"/>
        <v>845200.02</v>
      </c>
      <c r="G42" s="22">
        <v>812.39649999999995</v>
      </c>
      <c r="H42" s="23">
        <f t="shared" si="4"/>
        <v>853016.32499999995</v>
      </c>
      <c r="I42" s="18">
        <f t="shared" si="5"/>
        <v>7816.3049999999348</v>
      </c>
      <c r="J42" s="18">
        <f t="shared" si="6"/>
        <v>1172.4457499999901</v>
      </c>
      <c r="K42" s="65"/>
    </row>
    <row r="43" spans="1:11" ht="12.75" thickBot="1">
      <c r="A43" s="65"/>
      <c r="B43" s="37">
        <f>+B42+1</f>
        <v>42804</v>
      </c>
      <c r="C43" s="24">
        <f t="shared" si="7"/>
        <v>24</v>
      </c>
      <c r="D43" s="38">
        <v>500</v>
      </c>
      <c r="E43" s="39">
        <v>810.5</v>
      </c>
      <c r="F43" s="68">
        <f t="shared" si="3"/>
        <v>405250</v>
      </c>
      <c r="G43" s="40">
        <v>818.84749999999997</v>
      </c>
      <c r="H43" s="41">
        <f t="shared" si="4"/>
        <v>409423.75</v>
      </c>
      <c r="I43" s="42">
        <f t="shared" si="5"/>
        <v>4173.75</v>
      </c>
      <c r="J43" s="42">
        <f t="shared" si="6"/>
        <v>626.0625</v>
      </c>
      <c r="K43" s="65"/>
    </row>
    <row r="44" spans="1:11">
      <c r="A44" s="65"/>
      <c r="B44" s="19">
        <f>+B43+3</f>
        <v>42807</v>
      </c>
      <c r="C44" s="24">
        <f t="shared" si="7"/>
        <v>25</v>
      </c>
      <c r="D44" s="33">
        <v>0</v>
      </c>
      <c r="E44" s="21">
        <v>0</v>
      </c>
      <c r="F44" s="35">
        <f t="shared" si="3"/>
        <v>0</v>
      </c>
      <c r="G44" s="22">
        <v>833.63789999999995</v>
      </c>
      <c r="H44" s="23">
        <f t="shared" si="4"/>
        <v>0</v>
      </c>
      <c r="I44" s="18">
        <f t="shared" si="5"/>
        <v>0</v>
      </c>
      <c r="J44" s="18">
        <f t="shared" si="6"/>
        <v>0</v>
      </c>
      <c r="K44" s="65"/>
    </row>
    <row r="45" spans="1:11">
      <c r="A45" s="65"/>
      <c r="B45" s="19">
        <f>+B44+1</f>
        <v>42808</v>
      </c>
      <c r="C45" s="24">
        <f t="shared" si="7"/>
        <v>26</v>
      </c>
      <c r="D45" s="20">
        <v>30874</v>
      </c>
      <c r="E45" s="21">
        <v>829.06</v>
      </c>
      <c r="F45" s="35">
        <f t="shared" si="3"/>
        <v>25596398.439999998</v>
      </c>
      <c r="G45" s="22">
        <v>829.95309999999995</v>
      </c>
      <c r="H45" s="23">
        <f t="shared" si="4"/>
        <v>25623972.009399999</v>
      </c>
      <c r="I45" s="18">
        <f t="shared" si="5"/>
        <v>27573.569400001317</v>
      </c>
      <c r="J45" s="18">
        <f t="shared" si="6"/>
        <v>4136.0354100001978</v>
      </c>
      <c r="K45" s="65"/>
    </row>
    <row r="46" spans="1:11">
      <c r="A46" s="65"/>
      <c r="B46" s="19">
        <f t="shared" ref="B46:B47" si="8">+B45+1</f>
        <v>42809</v>
      </c>
      <c r="C46" s="24">
        <f t="shared" si="7"/>
        <v>27</v>
      </c>
      <c r="D46" s="20">
        <v>3116</v>
      </c>
      <c r="E46" s="21">
        <v>828.33950000000004</v>
      </c>
      <c r="F46" s="35">
        <f t="shared" si="3"/>
        <v>2581105.8820000002</v>
      </c>
      <c r="G46" s="22">
        <v>829.20619999999997</v>
      </c>
      <c r="H46" s="23">
        <f t="shared" si="4"/>
        <v>2583806.5192</v>
      </c>
      <c r="I46" s="18">
        <f t="shared" si="5"/>
        <v>2700.6371999997646</v>
      </c>
      <c r="J46" s="18">
        <f t="shared" si="6"/>
        <v>405.09557999996468</v>
      </c>
      <c r="K46" s="65"/>
    </row>
    <row r="47" spans="1:11">
      <c r="A47" s="65"/>
      <c r="B47" s="19">
        <f t="shared" si="8"/>
        <v>42810</v>
      </c>
      <c r="C47" s="24">
        <f t="shared" si="7"/>
        <v>28</v>
      </c>
      <c r="D47" s="20">
        <v>30762</v>
      </c>
      <c r="E47" s="21">
        <v>816.18619999999999</v>
      </c>
      <c r="F47" s="35">
        <f t="shared" si="3"/>
        <v>25107519.884399999</v>
      </c>
      <c r="G47" s="22">
        <v>818.37260000000003</v>
      </c>
      <c r="H47" s="23">
        <f t="shared" si="4"/>
        <v>25174777.9212</v>
      </c>
      <c r="I47" s="18">
        <f t="shared" si="5"/>
        <v>67258.036800000817</v>
      </c>
      <c r="J47" s="18">
        <f t="shared" si="6"/>
        <v>10088.705520000121</v>
      </c>
      <c r="K47" s="65"/>
    </row>
    <row r="48" spans="1:11" ht="12.75" thickBot="1">
      <c r="A48" s="65"/>
      <c r="B48" s="37">
        <f>+B47+1</f>
        <v>42811</v>
      </c>
      <c r="C48" s="24">
        <f t="shared" si="7"/>
        <v>29</v>
      </c>
      <c r="D48" s="38">
        <v>7750</v>
      </c>
      <c r="E48" s="39">
        <v>793.53890000000001</v>
      </c>
      <c r="F48" s="68">
        <f t="shared" si="3"/>
        <v>6149926.4750000006</v>
      </c>
      <c r="G48" s="40">
        <v>796.33190000000002</v>
      </c>
      <c r="H48" s="41">
        <f t="shared" si="4"/>
        <v>6171572.2250000006</v>
      </c>
      <c r="I48" s="42">
        <f t="shared" si="5"/>
        <v>21645.75</v>
      </c>
      <c r="J48" s="42">
        <f t="shared" si="6"/>
        <v>3246.8624999999997</v>
      </c>
      <c r="K48" s="65"/>
    </row>
    <row r="49" spans="1:11">
      <c r="A49" s="65"/>
      <c r="B49" s="19">
        <f>+B48+3</f>
        <v>42814</v>
      </c>
      <c r="C49" s="24">
        <f t="shared" si="7"/>
        <v>30</v>
      </c>
      <c r="D49" s="33">
        <v>22724</v>
      </c>
      <c r="E49" s="21">
        <v>781.83889999999997</v>
      </c>
      <c r="F49" s="35">
        <f t="shared" si="3"/>
        <v>17766507.163599998</v>
      </c>
      <c r="G49" s="22">
        <v>782.91010000000006</v>
      </c>
      <c r="H49" s="23">
        <f t="shared" si="4"/>
        <v>17790849.112400003</v>
      </c>
      <c r="I49" s="18">
        <f t="shared" si="5"/>
        <v>24341.948800005019</v>
      </c>
      <c r="J49" s="18">
        <f t="shared" si="6"/>
        <v>3651.2923200007526</v>
      </c>
      <c r="K49" s="65"/>
    </row>
    <row r="50" spans="1:11">
      <c r="A50" s="65"/>
      <c r="B50" s="19">
        <f>+B49+1</f>
        <v>42815</v>
      </c>
      <c r="C50" s="24">
        <f t="shared" si="7"/>
        <v>31</v>
      </c>
      <c r="D50" s="20">
        <v>11596</v>
      </c>
      <c r="E50" s="21">
        <v>760.42589999999996</v>
      </c>
      <c r="F50" s="35">
        <f t="shared" si="3"/>
        <v>8817898.7363999989</v>
      </c>
      <c r="G50" s="22">
        <v>763.95889999999997</v>
      </c>
      <c r="H50" s="23">
        <f t="shared" si="4"/>
        <v>8858867.4044000003</v>
      </c>
      <c r="I50" s="18">
        <f t="shared" si="5"/>
        <v>40968.66800000146</v>
      </c>
      <c r="J50" s="18">
        <f t="shared" si="6"/>
        <v>6145.3002000002189</v>
      </c>
      <c r="K50" s="65"/>
    </row>
    <row r="51" spans="1:11">
      <c r="A51" s="65"/>
      <c r="B51" s="19">
        <f>+B50+1</f>
        <v>42816</v>
      </c>
      <c r="C51" s="24">
        <f t="shared" si="7"/>
        <v>32</v>
      </c>
      <c r="D51" s="20">
        <v>6729</v>
      </c>
      <c r="E51" s="21">
        <v>735.90520000000004</v>
      </c>
      <c r="F51" s="35">
        <f t="shared" si="3"/>
        <v>4951906.0908000004</v>
      </c>
      <c r="G51" s="22">
        <v>744.2704</v>
      </c>
      <c r="H51" s="23">
        <f t="shared" si="4"/>
        <v>5008195.5215999996</v>
      </c>
      <c r="I51" s="18">
        <f t="shared" si="5"/>
        <v>56289.430799999274</v>
      </c>
      <c r="J51" s="18">
        <f t="shared" si="6"/>
        <v>8443.4146199998904</v>
      </c>
      <c r="K51" s="65"/>
    </row>
    <row r="52" spans="1:11">
      <c r="A52" s="65"/>
      <c r="B52" s="19">
        <f>B51+1</f>
        <v>42817</v>
      </c>
      <c r="C52" s="24">
        <f t="shared" si="7"/>
        <v>33</v>
      </c>
      <c r="D52" s="20">
        <v>0</v>
      </c>
      <c r="E52" s="21">
        <v>0</v>
      </c>
      <c r="F52" s="35">
        <f t="shared" si="3"/>
        <v>0</v>
      </c>
      <c r="G52" s="22">
        <v>758.95519999999999</v>
      </c>
      <c r="H52" s="23">
        <f t="shared" si="4"/>
        <v>0</v>
      </c>
      <c r="I52" s="18">
        <f t="shared" si="5"/>
        <v>0</v>
      </c>
      <c r="J52" s="18">
        <f t="shared" si="6"/>
        <v>0</v>
      </c>
      <c r="K52" s="65"/>
    </row>
    <row r="53" spans="1:11" ht="12.75" thickBot="1">
      <c r="A53" s="65"/>
      <c r="B53" s="37">
        <f>B52+1</f>
        <v>42818</v>
      </c>
      <c r="C53" s="24">
        <f t="shared" si="7"/>
        <v>34</v>
      </c>
      <c r="D53" s="38">
        <v>3500</v>
      </c>
      <c r="E53" s="39">
        <v>764.78570000000002</v>
      </c>
      <c r="F53" s="68">
        <f t="shared" si="3"/>
        <v>2676749.9500000002</v>
      </c>
      <c r="G53" s="40">
        <v>769.19389999999999</v>
      </c>
      <c r="H53" s="41">
        <f t="shared" si="4"/>
        <v>2692178.65</v>
      </c>
      <c r="I53" s="42">
        <f t="shared" si="5"/>
        <v>15428.699999999721</v>
      </c>
      <c r="J53" s="42">
        <f t="shared" si="6"/>
        <v>2314.304999999958</v>
      </c>
      <c r="K53" s="65"/>
    </row>
    <row r="54" spans="1:11">
      <c r="A54" s="65"/>
      <c r="B54" s="19">
        <f>B53+3</f>
        <v>42821</v>
      </c>
      <c r="C54" s="24">
        <f t="shared" si="7"/>
        <v>35</v>
      </c>
      <c r="D54" s="20">
        <v>2293</v>
      </c>
      <c r="E54" s="21">
        <v>768.03539999999998</v>
      </c>
      <c r="F54" s="35">
        <f t="shared" si="3"/>
        <v>1761105.1721999999</v>
      </c>
      <c r="G54" s="22">
        <v>769.79629999999997</v>
      </c>
      <c r="H54" s="23">
        <f t="shared" si="4"/>
        <v>1765142.9158999999</v>
      </c>
      <c r="I54" s="18">
        <f t="shared" si="5"/>
        <v>4037.7436999999918</v>
      </c>
      <c r="J54" s="18">
        <f t="shared" si="6"/>
        <v>605.66155499999877</v>
      </c>
      <c r="K54" s="65"/>
    </row>
    <row r="55" spans="1:11">
      <c r="A55" s="65"/>
      <c r="B55" s="19">
        <f>+B51+6</f>
        <v>42822</v>
      </c>
      <c r="C55" s="24">
        <f t="shared" si="7"/>
        <v>36</v>
      </c>
      <c r="D55" s="33">
        <v>17403</v>
      </c>
      <c r="E55" s="21">
        <v>770.96529999999996</v>
      </c>
      <c r="F55" s="35">
        <f t="shared" si="3"/>
        <v>13417109.115899999</v>
      </c>
      <c r="G55" s="22">
        <v>773.54470000000003</v>
      </c>
      <c r="H55" s="23">
        <f>+D55*G55</f>
        <v>13461998.414100001</v>
      </c>
      <c r="I55" s="18">
        <f>H55-F55</f>
        <v>44889.29820000194</v>
      </c>
      <c r="J55" s="18">
        <f>0.15*I55</f>
        <v>6733.394730000291</v>
      </c>
      <c r="K55" s="65"/>
    </row>
    <row r="56" spans="1:11">
      <c r="A56" s="65"/>
      <c r="B56" s="19">
        <f>+B55+1</f>
        <v>42823</v>
      </c>
      <c r="C56" s="24">
        <f t="shared" si="7"/>
        <v>37</v>
      </c>
      <c r="D56" s="20">
        <v>15745</v>
      </c>
      <c r="E56" s="21">
        <v>761.34190000000001</v>
      </c>
      <c r="F56" s="35">
        <f>E56*D56</f>
        <v>11987328.215500001</v>
      </c>
      <c r="G56" s="22">
        <v>764.51980000000003</v>
      </c>
      <c r="H56" s="23">
        <f>+D56*G56</f>
        <v>12037364.251</v>
      </c>
      <c r="I56" s="18">
        <f>H56-F56</f>
        <v>50036.0354999993</v>
      </c>
      <c r="J56" s="18">
        <f>0.15*I56</f>
        <v>7505.4053249998942</v>
      </c>
      <c r="K56" s="65"/>
    </row>
    <row r="57" spans="1:11">
      <c r="A57" s="65"/>
      <c r="B57" s="19">
        <f t="shared" ref="B57:B58" si="9">+B56+1</f>
        <v>42824</v>
      </c>
      <c r="C57" s="24">
        <f t="shared" si="7"/>
        <v>38</v>
      </c>
      <c r="D57" s="20">
        <v>3635</v>
      </c>
      <c r="E57" s="21">
        <v>766.84389999999996</v>
      </c>
      <c r="F57" s="35">
        <f t="shared" si="3"/>
        <v>2787477.5765</v>
      </c>
      <c r="G57" s="22">
        <v>768.89160000000004</v>
      </c>
      <c r="H57" s="23">
        <f t="shared" si="4"/>
        <v>2794920.966</v>
      </c>
      <c r="I57" s="18">
        <f t="shared" si="5"/>
        <v>7443.3895000000484</v>
      </c>
      <c r="J57" s="18">
        <f t="shared" si="6"/>
        <v>1116.5084250000073</v>
      </c>
      <c r="K57" s="65"/>
    </row>
    <row r="58" spans="1:11" ht="12.75" thickBot="1">
      <c r="A58" s="65"/>
      <c r="B58" s="37">
        <f t="shared" si="9"/>
        <v>42825</v>
      </c>
      <c r="C58" s="24">
        <f t="shared" si="7"/>
        <v>39</v>
      </c>
      <c r="D58" s="38">
        <v>2674</v>
      </c>
      <c r="E58" s="39">
        <v>767.34550000000002</v>
      </c>
      <c r="F58" s="68">
        <f t="shared" si="3"/>
        <v>2051881.8670000001</v>
      </c>
      <c r="G58" s="40">
        <v>769.14099999999996</v>
      </c>
      <c r="H58" s="41">
        <f t="shared" si="4"/>
        <v>2056683.034</v>
      </c>
      <c r="I58" s="42">
        <f t="shared" si="5"/>
        <v>4801.1669999998994</v>
      </c>
      <c r="J58" s="42">
        <f t="shared" si="6"/>
        <v>720.17504999998494</v>
      </c>
      <c r="K58" s="65"/>
    </row>
    <row r="59" spans="1:11">
      <c r="A59" s="65"/>
      <c r="B59" s="19">
        <f>+B58+3</f>
        <v>42828</v>
      </c>
      <c r="C59" s="24">
        <f t="shared" si="7"/>
        <v>40</v>
      </c>
      <c r="D59" s="33"/>
      <c r="E59" s="21"/>
      <c r="F59" s="35">
        <f t="shared" si="3"/>
        <v>0</v>
      </c>
      <c r="G59" s="22"/>
      <c r="H59" s="23">
        <f t="shared" si="4"/>
        <v>0</v>
      </c>
      <c r="I59" s="18">
        <f t="shared" si="5"/>
        <v>0</v>
      </c>
      <c r="J59" s="18">
        <f t="shared" si="6"/>
        <v>0</v>
      </c>
      <c r="K59" s="65"/>
    </row>
    <row r="60" spans="1:11">
      <c r="A60" s="65"/>
      <c r="B60" s="19">
        <f>+B59+1</f>
        <v>42829</v>
      </c>
      <c r="C60" s="24">
        <f t="shared" si="7"/>
        <v>41</v>
      </c>
      <c r="D60" s="20"/>
      <c r="E60" s="21"/>
      <c r="F60" s="35">
        <f t="shared" si="3"/>
        <v>0</v>
      </c>
      <c r="G60" s="22"/>
      <c r="H60" s="23">
        <f t="shared" si="4"/>
        <v>0</v>
      </c>
      <c r="I60" s="18">
        <f t="shared" si="5"/>
        <v>0</v>
      </c>
      <c r="J60" s="18">
        <f t="shared" si="6"/>
        <v>0</v>
      </c>
      <c r="K60" s="65"/>
    </row>
    <row r="61" spans="1:11">
      <c r="A61" s="65"/>
      <c r="B61" s="19">
        <f t="shared" ref="B61:B63" si="10">+B60+1</f>
        <v>42830</v>
      </c>
      <c r="C61" s="24">
        <f t="shared" si="7"/>
        <v>42</v>
      </c>
      <c r="D61" s="20"/>
      <c r="E61" s="21"/>
      <c r="F61" s="35">
        <f t="shared" si="3"/>
        <v>0</v>
      </c>
      <c r="G61" s="22"/>
      <c r="H61" s="23">
        <f t="shared" si="4"/>
        <v>0</v>
      </c>
      <c r="I61" s="18">
        <f t="shared" si="5"/>
        <v>0</v>
      </c>
      <c r="J61" s="18">
        <f t="shared" si="6"/>
        <v>0</v>
      </c>
      <c r="K61" s="65"/>
    </row>
    <row r="62" spans="1:11">
      <c r="A62" s="65"/>
      <c r="B62" s="19">
        <f t="shared" si="10"/>
        <v>42831</v>
      </c>
      <c r="C62" s="24">
        <f t="shared" si="7"/>
        <v>43</v>
      </c>
      <c r="D62" s="20"/>
      <c r="E62" s="21"/>
      <c r="F62" s="35">
        <f t="shared" si="3"/>
        <v>0</v>
      </c>
      <c r="G62" s="22"/>
      <c r="H62" s="23">
        <f t="shared" si="4"/>
        <v>0</v>
      </c>
      <c r="I62" s="18">
        <f t="shared" si="5"/>
        <v>0</v>
      </c>
      <c r="J62" s="18">
        <f t="shared" si="6"/>
        <v>0</v>
      </c>
      <c r="K62" s="65"/>
    </row>
    <row r="63" spans="1:11" ht="12.75" thickBot="1">
      <c r="A63" s="65"/>
      <c r="B63" s="37">
        <f t="shared" si="10"/>
        <v>42832</v>
      </c>
      <c r="C63" s="24">
        <f t="shared" si="7"/>
        <v>44</v>
      </c>
      <c r="D63" s="38"/>
      <c r="E63" s="39"/>
      <c r="F63" s="68">
        <f t="shared" si="3"/>
        <v>0</v>
      </c>
      <c r="G63" s="40"/>
      <c r="H63" s="41">
        <f t="shared" si="4"/>
        <v>0</v>
      </c>
      <c r="I63" s="42">
        <f t="shared" si="5"/>
        <v>0</v>
      </c>
      <c r="J63" s="42">
        <f t="shared" si="6"/>
        <v>0</v>
      </c>
      <c r="K63" s="65"/>
    </row>
    <row r="64" spans="1:11">
      <c r="A64" s="65"/>
      <c r="B64" s="19">
        <f>+B63+3</f>
        <v>42835</v>
      </c>
      <c r="C64" s="24">
        <f t="shared" si="7"/>
        <v>45</v>
      </c>
      <c r="D64" s="20"/>
      <c r="E64" s="21"/>
      <c r="F64" s="35">
        <f t="shared" si="3"/>
        <v>0</v>
      </c>
      <c r="G64" s="22"/>
      <c r="H64" s="23">
        <f t="shared" si="4"/>
        <v>0</v>
      </c>
      <c r="I64" s="18">
        <f t="shared" si="5"/>
        <v>0</v>
      </c>
      <c r="J64" s="18">
        <f t="shared" si="6"/>
        <v>0</v>
      </c>
      <c r="K64" s="65"/>
    </row>
    <row r="65" spans="1:11">
      <c r="A65" s="65"/>
      <c r="B65" s="19">
        <f>+B64+1</f>
        <v>42836</v>
      </c>
      <c r="C65" s="24">
        <f t="shared" si="7"/>
        <v>46</v>
      </c>
      <c r="D65" s="20"/>
      <c r="E65" s="21"/>
      <c r="F65" s="35">
        <f t="shared" si="3"/>
        <v>0</v>
      </c>
      <c r="G65" s="22"/>
      <c r="H65" s="23">
        <f t="shared" si="4"/>
        <v>0</v>
      </c>
      <c r="I65" s="18">
        <f t="shared" si="5"/>
        <v>0</v>
      </c>
      <c r="J65" s="18">
        <f t="shared" si="6"/>
        <v>0</v>
      </c>
      <c r="K65" s="65"/>
    </row>
    <row r="66" spans="1:11" ht="12.75" thickBot="1">
      <c r="A66" s="65"/>
      <c r="B66" s="37">
        <f>+B65+1</f>
        <v>42837</v>
      </c>
      <c r="C66" s="24">
        <f t="shared" si="7"/>
        <v>47</v>
      </c>
      <c r="D66" s="38"/>
      <c r="E66" s="39"/>
      <c r="F66" s="68">
        <f t="shared" si="3"/>
        <v>0</v>
      </c>
      <c r="G66" s="40"/>
      <c r="H66" s="41">
        <f t="shared" si="4"/>
        <v>0</v>
      </c>
      <c r="I66" s="42">
        <f t="shared" si="5"/>
        <v>0</v>
      </c>
      <c r="J66" s="42">
        <f t="shared" si="6"/>
        <v>0</v>
      </c>
      <c r="K66" s="65"/>
    </row>
    <row r="67" spans="1:11">
      <c r="A67" s="65"/>
      <c r="B67" s="19">
        <v>42843</v>
      </c>
      <c r="C67" s="24">
        <f t="shared" si="7"/>
        <v>48</v>
      </c>
      <c r="D67" s="20"/>
      <c r="E67" s="21"/>
      <c r="F67" s="35">
        <f t="shared" si="3"/>
        <v>0</v>
      </c>
      <c r="G67" s="22"/>
      <c r="H67" s="23">
        <f t="shared" si="4"/>
        <v>0</v>
      </c>
      <c r="I67" s="18">
        <f t="shared" si="5"/>
        <v>0</v>
      </c>
      <c r="J67" s="18">
        <f t="shared" si="6"/>
        <v>0</v>
      </c>
      <c r="K67" s="65"/>
    </row>
    <row r="68" spans="1:11">
      <c r="A68" s="65"/>
      <c r="B68" s="19">
        <f t="shared" ref="B68" si="11">+B67+1</f>
        <v>42844</v>
      </c>
      <c r="C68" s="24">
        <f t="shared" si="7"/>
        <v>49</v>
      </c>
      <c r="D68" s="20"/>
      <c r="E68" s="21"/>
      <c r="F68" s="35">
        <f t="shared" si="3"/>
        <v>0</v>
      </c>
      <c r="G68" s="22"/>
      <c r="H68" s="23">
        <f t="shared" si="4"/>
        <v>0</v>
      </c>
      <c r="I68" s="18">
        <f t="shared" si="5"/>
        <v>0</v>
      </c>
      <c r="J68" s="18">
        <f t="shared" si="6"/>
        <v>0</v>
      </c>
      <c r="K68" s="65"/>
    </row>
    <row r="69" spans="1:11">
      <c r="A69" s="65"/>
      <c r="B69" s="19">
        <f>B68+1</f>
        <v>42845</v>
      </c>
      <c r="C69" s="24">
        <f t="shared" si="7"/>
        <v>50</v>
      </c>
      <c r="D69" s="20"/>
      <c r="E69" s="21"/>
      <c r="F69" s="35">
        <f t="shared" si="3"/>
        <v>0</v>
      </c>
      <c r="G69" s="22"/>
      <c r="H69" s="23">
        <f t="shared" si="4"/>
        <v>0</v>
      </c>
      <c r="I69" s="18">
        <f t="shared" si="5"/>
        <v>0</v>
      </c>
      <c r="J69" s="18">
        <f t="shared" si="6"/>
        <v>0</v>
      </c>
      <c r="K69" s="65"/>
    </row>
    <row r="70" spans="1:11" ht="12.75" thickBot="1">
      <c r="A70" s="65"/>
      <c r="B70" s="37">
        <f>B69+1</f>
        <v>42846</v>
      </c>
      <c r="C70" s="24">
        <f t="shared" si="7"/>
        <v>51</v>
      </c>
      <c r="D70" s="38"/>
      <c r="E70" s="39"/>
      <c r="F70" s="68">
        <f t="shared" si="3"/>
        <v>0</v>
      </c>
      <c r="G70" s="40"/>
      <c r="H70" s="41">
        <f t="shared" si="4"/>
        <v>0</v>
      </c>
      <c r="I70" s="42">
        <f t="shared" si="5"/>
        <v>0</v>
      </c>
      <c r="J70" s="42">
        <f t="shared" si="6"/>
        <v>0</v>
      </c>
      <c r="K70" s="65"/>
    </row>
    <row r="71" spans="1:11">
      <c r="A71" s="65"/>
      <c r="B71" s="19">
        <f>+B70+3</f>
        <v>42849</v>
      </c>
      <c r="C71" s="24">
        <f t="shared" si="7"/>
        <v>52</v>
      </c>
      <c r="D71" s="33"/>
      <c r="E71" s="21"/>
      <c r="F71" s="35">
        <f t="shared" si="3"/>
        <v>0</v>
      </c>
      <c r="G71" s="22"/>
      <c r="H71" s="23">
        <f t="shared" si="4"/>
        <v>0</v>
      </c>
      <c r="I71" s="18">
        <f t="shared" si="5"/>
        <v>0</v>
      </c>
      <c r="J71" s="18">
        <f t="shared" si="6"/>
        <v>0</v>
      </c>
      <c r="K71" s="65"/>
    </row>
    <row r="72" spans="1:11">
      <c r="A72" s="65"/>
      <c r="B72" s="19">
        <f>+B71+1</f>
        <v>42850</v>
      </c>
      <c r="C72" s="24">
        <f t="shared" si="7"/>
        <v>53</v>
      </c>
      <c r="D72" s="20"/>
      <c r="E72" s="21"/>
      <c r="F72" s="35">
        <f t="shared" si="3"/>
        <v>0</v>
      </c>
      <c r="G72" s="22"/>
      <c r="H72" s="23">
        <f t="shared" si="4"/>
        <v>0</v>
      </c>
      <c r="I72" s="18">
        <f t="shared" si="5"/>
        <v>0</v>
      </c>
      <c r="J72" s="18">
        <f t="shared" si="6"/>
        <v>0</v>
      </c>
      <c r="K72" s="65"/>
    </row>
    <row r="73" spans="1:11">
      <c r="A73" s="65"/>
      <c r="B73" s="19">
        <f>+B72+1</f>
        <v>42851</v>
      </c>
      <c r="C73" s="24">
        <f t="shared" si="7"/>
        <v>54</v>
      </c>
      <c r="D73" s="20"/>
      <c r="E73" s="21"/>
      <c r="F73" s="35">
        <f t="shared" si="3"/>
        <v>0</v>
      </c>
      <c r="G73" s="22"/>
      <c r="H73" s="23">
        <f t="shared" si="4"/>
        <v>0</v>
      </c>
      <c r="I73" s="18">
        <f t="shared" si="5"/>
        <v>0</v>
      </c>
      <c r="J73" s="18">
        <f t="shared" si="6"/>
        <v>0</v>
      </c>
      <c r="K73" s="65"/>
    </row>
    <row r="74" spans="1:11">
      <c r="A74" s="65"/>
      <c r="B74" s="19">
        <f>+B73+1</f>
        <v>42852</v>
      </c>
      <c r="C74" s="24">
        <f t="shared" si="7"/>
        <v>55</v>
      </c>
      <c r="D74" s="20"/>
      <c r="E74" s="21"/>
      <c r="F74" s="35">
        <f t="shared" si="3"/>
        <v>0</v>
      </c>
      <c r="G74" s="22"/>
      <c r="H74" s="23">
        <f t="shared" si="4"/>
        <v>0</v>
      </c>
      <c r="I74" s="18">
        <f t="shared" si="5"/>
        <v>0</v>
      </c>
      <c r="J74" s="18">
        <f t="shared" si="6"/>
        <v>0</v>
      </c>
      <c r="K74" s="65"/>
    </row>
    <row r="75" spans="1:11" ht="12.75" thickBot="1">
      <c r="A75" s="65"/>
      <c r="B75" s="37">
        <f>+B74+1</f>
        <v>42853</v>
      </c>
      <c r="C75" s="24">
        <f t="shared" si="7"/>
        <v>56</v>
      </c>
      <c r="D75" s="38"/>
      <c r="E75" s="39"/>
      <c r="F75" s="68">
        <f t="shared" si="3"/>
        <v>0</v>
      </c>
      <c r="G75" s="40"/>
      <c r="H75" s="41">
        <f t="shared" si="4"/>
        <v>0</v>
      </c>
      <c r="I75" s="42">
        <f t="shared" si="5"/>
        <v>0</v>
      </c>
      <c r="J75" s="42">
        <f t="shared" si="6"/>
        <v>0</v>
      </c>
      <c r="K75" s="65"/>
    </row>
    <row r="76" spans="1:11">
      <c r="A76" s="65"/>
      <c r="B76" s="19">
        <f>+B75+3</f>
        <v>42856</v>
      </c>
      <c r="C76" s="24">
        <f t="shared" si="7"/>
        <v>57</v>
      </c>
      <c r="D76" s="20"/>
      <c r="E76" s="21"/>
      <c r="F76" s="35">
        <f t="shared" si="3"/>
        <v>0</v>
      </c>
      <c r="G76" s="22"/>
      <c r="H76" s="23">
        <f t="shared" si="4"/>
        <v>0</v>
      </c>
      <c r="I76" s="18">
        <f t="shared" si="5"/>
        <v>0</v>
      </c>
      <c r="J76" s="18">
        <f t="shared" si="6"/>
        <v>0</v>
      </c>
      <c r="K76" s="65"/>
    </row>
    <row r="77" spans="1:11">
      <c r="A77" s="65"/>
      <c r="B77" s="19">
        <f>+B76+1</f>
        <v>42857</v>
      </c>
      <c r="C77" s="24">
        <f t="shared" si="7"/>
        <v>58</v>
      </c>
      <c r="D77" s="20"/>
      <c r="E77" s="21"/>
      <c r="F77" s="35">
        <f t="shared" si="3"/>
        <v>0</v>
      </c>
      <c r="G77" s="22"/>
      <c r="H77" s="23">
        <f t="shared" si="4"/>
        <v>0</v>
      </c>
      <c r="I77" s="18">
        <f t="shared" si="5"/>
        <v>0</v>
      </c>
      <c r="J77" s="18">
        <f t="shared" si="6"/>
        <v>0</v>
      </c>
      <c r="K77" s="65"/>
    </row>
    <row r="78" spans="1:11">
      <c r="A78" s="65"/>
      <c r="B78" s="19">
        <f>+B77+1</f>
        <v>42858</v>
      </c>
      <c r="C78" s="24">
        <f t="shared" si="7"/>
        <v>59</v>
      </c>
      <c r="D78" s="20"/>
      <c r="E78" s="21"/>
      <c r="F78" s="35">
        <f t="shared" si="3"/>
        <v>0</v>
      </c>
      <c r="G78" s="22"/>
      <c r="H78" s="23">
        <f t="shared" si="4"/>
        <v>0</v>
      </c>
      <c r="I78" s="18">
        <f t="shared" si="5"/>
        <v>0</v>
      </c>
      <c r="J78" s="18">
        <f t="shared" si="6"/>
        <v>0</v>
      </c>
      <c r="K78" s="65"/>
    </row>
    <row r="79" spans="1:11">
      <c r="A79" s="65"/>
      <c r="B79" s="19">
        <f>B78+1</f>
        <v>42859</v>
      </c>
      <c r="C79" s="24">
        <f t="shared" si="7"/>
        <v>60</v>
      </c>
      <c r="D79" s="20"/>
      <c r="E79" s="21"/>
      <c r="F79" s="35">
        <f t="shared" si="3"/>
        <v>0</v>
      </c>
      <c r="G79" s="22"/>
      <c r="H79" s="23">
        <f t="shared" si="4"/>
        <v>0</v>
      </c>
      <c r="I79" s="18">
        <f t="shared" si="5"/>
        <v>0</v>
      </c>
      <c r="J79" s="18">
        <f t="shared" si="6"/>
        <v>0</v>
      </c>
      <c r="K79" s="65"/>
    </row>
    <row r="80" spans="1:11" ht="12.75" thickBot="1">
      <c r="A80" s="65"/>
      <c r="B80" s="37">
        <f>B79+1</f>
        <v>42860</v>
      </c>
      <c r="C80" s="24">
        <f t="shared" si="7"/>
        <v>61</v>
      </c>
      <c r="D80" s="38"/>
      <c r="E80" s="39"/>
      <c r="F80" s="68">
        <f t="shared" si="3"/>
        <v>0</v>
      </c>
      <c r="G80" s="40"/>
      <c r="H80" s="41">
        <f t="shared" si="4"/>
        <v>0</v>
      </c>
      <c r="I80" s="42">
        <f t="shared" si="5"/>
        <v>0</v>
      </c>
      <c r="J80" s="42">
        <f t="shared" si="6"/>
        <v>0</v>
      </c>
      <c r="K80" s="65"/>
    </row>
    <row r="81" spans="1:14">
      <c r="A81" s="65"/>
      <c r="B81" s="19">
        <f>+B80+3</f>
        <v>42863</v>
      </c>
      <c r="C81" s="24">
        <f t="shared" si="7"/>
        <v>62</v>
      </c>
      <c r="D81" s="33"/>
      <c r="E81" s="21"/>
      <c r="F81" s="35">
        <f t="shared" si="3"/>
        <v>0</v>
      </c>
      <c r="G81" s="22"/>
      <c r="H81" s="23">
        <f t="shared" si="4"/>
        <v>0</v>
      </c>
      <c r="I81" s="18">
        <f t="shared" si="5"/>
        <v>0</v>
      </c>
      <c r="J81" s="18">
        <f t="shared" si="6"/>
        <v>0</v>
      </c>
      <c r="K81" s="65"/>
    </row>
    <row r="82" spans="1:14">
      <c r="A82" s="65"/>
      <c r="B82" s="19">
        <f>+B81+1</f>
        <v>42864</v>
      </c>
      <c r="C82" s="24">
        <f t="shared" si="7"/>
        <v>63</v>
      </c>
      <c r="D82" s="20"/>
      <c r="E82" s="21"/>
      <c r="F82" s="35">
        <f t="shared" si="3"/>
        <v>0</v>
      </c>
      <c r="G82" s="22"/>
      <c r="H82" s="23">
        <f t="shared" si="4"/>
        <v>0</v>
      </c>
      <c r="I82" s="18">
        <f t="shared" si="5"/>
        <v>0</v>
      </c>
      <c r="J82" s="18">
        <f t="shared" si="6"/>
        <v>0</v>
      </c>
      <c r="K82" s="65"/>
    </row>
    <row r="83" spans="1:14">
      <c r="A83" s="65"/>
      <c r="B83" s="19">
        <f>+B82+1</f>
        <v>42865</v>
      </c>
      <c r="C83" s="24">
        <f t="shared" si="7"/>
        <v>64</v>
      </c>
      <c r="D83" s="20"/>
      <c r="E83" s="21"/>
      <c r="F83" s="35">
        <f t="shared" si="3"/>
        <v>0</v>
      </c>
      <c r="G83" s="22"/>
      <c r="H83" s="23">
        <f t="shared" si="4"/>
        <v>0</v>
      </c>
      <c r="I83" s="18">
        <f t="shared" si="5"/>
        <v>0</v>
      </c>
      <c r="J83" s="18">
        <f t="shared" si="6"/>
        <v>0</v>
      </c>
      <c r="K83" s="65"/>
    </row>
    <row r="84" spans="1:14" ht="12.75" thickBot="1">
      <c r="A84" s="65"/>
      <c r="B84" s="19">
        <f>+B83+1</f>
        <v>42866</v>
      </c>
      <c r="C84" s="24">
        <f t="shared" si="7"/>
        <v>65</v>
      </c>
      <c r="D84" s="20"/>
      <c r="E84" s="21"/>
      <c r="F84" s="35">
        <f t="shared" si="3"/>
        <v>0</v>
      </c>
      <c r="G84" s="22"/>
      <c r="H84" s="23">
        <f t="shared" si="4"/>
        <v>0</v>
      </c>
      <c r="I84" s="18">
        <f t="shared" si="5"/>
        <v>0</v>
      </c>
      <c r="J84" s="18">
        <f t="shared" si="6"/>
        <v>0</v>
      </c>
      <c r="K84" s="65"/>
    </row>
    <row r="85" spans="1:14">
      <c r="A85" s="65"/>
      <c r="B85" s="136">
        <f>B84+4</f>
        <v>42870</v>
      </c>
      <c r="C85" s="24">
        <f t="shared" si="7"/>
        <v>66</v>
      </c>
      <c r="D85" s="137"/>
      <c r="E85" s="138"/>
      <c r="F85" s="139">
        <f t="shared" ref="F85:F141" si="12">E85*D85</f>
        <v>0</v>
      </c>
      <c r="G85" s="140"/>
      <c r="H85" s="141">
        <f t="shared" ref="H85:H141" si="13">+D85*G85</f>
        <v>0</v>
      </c>
      <c r="I85" s="142">
        <f t="shared" ref="I85:I141" si="14">H85-F85</f>
        <v>0</v>
      </c>
      <c r="J85" s="142">
        <f t="shared" ref="J85:J141" si="15">0.15*I85</f>
        <v>0</v>
      </c>
      <c r="K85" s="65"/>
    </row>
    <row r="86" spans="1:14">
      <c r="A86" s="65"/>
      <c r="B86" s="19">
        <f>B85+1</f>
        <v>42871</v>
      </c>
      <c r="C86" s="24">
        <f t="shared" ref="C86:C141" si="16">C85+1</f>
        <v>67</v>
      </c>
      <c r="D86" s="20"/>
      <c r="E86" s="21"/>
      <c r="F86" s="35">
        <f t="shared" si="12"/>
        <v>0</v>
      </c>
      <c r="G86" s="22"/>
      <c r="H86" s="23">
        <f t="shared" si="13"/>
        <v>0</v>
      </c>
      <c r="I86" s="18">
        <f t="shared" si="14"/>
        <v>0</v>
      </c>
      <c r="J86" s="18">
        <f t="shared" si="15"/>
        <v>0</v>
      </c>
      <c r="K86" s="65"/>
    </row>
    <row r="87" spans="1:14">
      <c r="A87" s="65"/>
      <c r="B87" s="19">
        <f>+B86+1</f>
        <v>42872</v>
      </c>
      <c r="C87" s="24">
        <f t="shared" si="16"/>
        <v>68</v>
      </c>
      <c r="D87" s="20"/>
      <c r="E87" s="21"/>
      <c r="F87" s="35">
        <f t="shared" si="12"/>
        <v>0</v>
      </c>
      <c r="G87" s="22"/>
      <c r="H87" s="23">
        <f t="shared" si="13"/>
        <v>0</v>
      </c>
      <c r="I87" s="18">
        <f t="shared" si="14"/>
        <v>0</v>
      </c>
      <c r="J87" s="18">
        <f t="shared" si="15"/>
        <v>0</v>
      </c>
      <c r="K87" s="65"/>
    </row>
    <row r="88" spans="1:14">
      <c r="A88" s="65"/>
      <c r="B88" s="19">
        <f>+B87+1</f>
        <v>42873</v>
      </c>
      <c r="C88" s="24">
        <f t="shared" si="16"/>
        <v>69</v>
      </c>
      <c r="D88" s="20"/>
      <c r="E88" s="21"/>
      <c r="F88" s="35">
        <f t="shared" si="12"/>
        <v>0</v>
      </c>
      <c r="G88" s="22"/>
      <c r="H88" s="23">
        <f t="shared" si="13"/>
        <v>0</v>
      </c>
      <c r="I88" s="18">
        <f t="shared" si="14"/>
        <v>0</v>
      </c>
      <c r="J88" s="18">
        <f t="shared" si="15"/>
        <v>0</v>
      </c>
      <c r="K88" s="65"/>
    </row>
    <row r="89" spans="1:14" ht="12.75" thickBot="1">
      <c r="A89" s="65"/>
      <c r="B89" s="37">
        <f>+B88+1</f>
        <v>42874</v>
      </c>
      <c r="C89" s="24">
        <f t="shared" si="16"/>
        <v>70</v>
      </c>
      <c r="D89" s="38"/>
      <c r="E89" s="39"/>
      <c r="F89" s="68">
        <f t="shared" si="12"/>
        <v>0</v>
      </c>
      <c r="G89" s="40"/>
      <c r="H89" s="41">
        <f t="shared" si="13"/>
        <v>0</v>
      </c>
      <c r="I89" s="42">
        <f t="shared" si="14"/>
        <v>0</v>
      </c>
      <c r="J89" s="42">
        <f t="shared" si="15"/>
        <v>0</v>
      </c>
      <c r="K89" s="65"/>
      <c r="M89" s="102"/>
      <c r="N89" s="102"/>
    </row>
    <row r="90" spans="1:14">
      <c r="A90" s="65"/>
      <c r="B90" s="19">
        <f>+B89+3</f>
        <v>42877</v>
      </c>
      <c r="C90" s="24">
        <f t="shared" si="16"/>
        <v>71</v>
      </c>
      <c r="D90" s="20"/>
      <c r="E90" s="21"/>
      <c r="F90" s="35">
        <f t="shared" si="12"/>
        <v>0</v>
      </c>
      <c r="G90" s="22"/>
      <c r="H90" s="23">
        <f t="shared" si="13"/>
        <v>0</v>
      </c>
      <c r="I90" s="18">
        <f t="shared" si="14"/>
        <v>0</v>
      </c>
      <c r="J90" s="18">
        <f t="shared" si="15"/>
        <v>0</v>
      </c>
      <c r="K90" s="65"/>
    </row>
    <row r="91" spans="1:14">
      <c r="A91" s="65"/>
      <c r="B91" s="19">
        <f>+B90+1</f>
        <v>42878</v>
      </c>
      <c r="C91" s="24">
        <f t="shared" si="16"/>
        <v>72</v>
      </c>
      <c r="D91" s="20"/>
      <c r="E91" s="21"/>
      <c r="F91" s="35">
        <f t="shared" si="12"/>
        <v>0</v>
      </c>
      <c r="G91" s="22"/>
      <c r="H91" s="23">
        <f t="shared" si="13"/>
        <v>0</v>
      </c>
      <c r="I91" s="18">
        <f t="shared" si="14"/>
        <v>0</v>
      </c>
      <c r="J91" s="18">
        <f t="shared" si="15"/>
        <v>0</v>
      </c>
      <c r="K91" s="65"/>
    </row>
    <row r="92" spans="1:14" ht="12.75" thickBot="1">
      <c r="A92" s="65"/>
      <c r="B92" s="19">
        <f>+B91+1</f>
        <v>42879</v>
      </c>
      <c r="C92" s="24">
        <f t="shared" si="16"/>
        <v>73</v>
      </c>
      <c r="D92" s="20"/>
      <c r="E92" s="21"/>
      <c r="F92" s="35">
        <f t="shared" si="12"/>
        <v>0</v>
      </c>
      <c r="G92" s="22"/>
      <c r="H92" s="23">
        <f t="shared" si="13"/>
        <v>0</v>
      </c>
      <c r="I92" s="18">
        <f t="shared" si="14"/>
        <v>0</v>
      </c>
      <c r="J92" s="18">
        <f t="shared" si="15"/>
        <v>0</v>
      </c>
      <c r="K92" s="65"/>
    </row>
    <row r="93" spans="1:14">
      <c r="A93" s="65"/>
      <c r="B93" s="136">
        <f>B92+5</f>
        <v>42884</v>
      </c>
      <c r="C93" s="24">
        <f t="shared" si="16"/>
        <v>74</v>
      </c>
      <c r="D93" s="137"/>
      <c r="E93" s="138"/>
      <c r="F93" s="139">
        <f t="shared" si="12"/>
        <v>0</v>
      </c>
      <c r="G93" s="140"/>
      <c r="H93" s="141">
        <f t="shared" si="13"/>
        <v>0</v>
      </c>
      <c r="I93" s="142">
        <f t="shared" si="14"/>
        <v>0</v>
      </c>
      <c r="J93" s="142">
        <f t="shared" si="15"/>
        <v>0</v>
      </c>
      <c r="K93" s="65"/>
    </row>
    <row r="94" spans="1:14">
      <c r="A94" s="65"/>
      <c r="B94" s="19">
        <f>+B93+1</f>
        <v>42885</v>
      </c>
      <c r="C94" s="24">
        <f t="shared" si="16"/>
        <v>75</v>
      </c>
      <c r="D94" s="20"/>
      <c r="E94" s="21"/>
      <c r="F94" s="35">
        <f t="shared" si="12"/>
        <v>0</v>
      </c>
      <c r="G94" s="22"/>
      <c r="H94" s="23">
        <f t="shared" si="13"/>
        <v>0</v>
      </c>
      <c r="I94" s="18">
        <f t="shared" si="14"/>
        <v>0</v>
      </c>
      <c r="J94" s="18">
        <f t="shared" si="15"/>
        <v>0</v>
      </c>
      <c r="K94" s="65"/>
    </row>
    <row r="95" spans="1:14">
      <c r="A95" s="65"/>
      <c r="B95" s="19">
        <f>+B94+1</f>
        <v>42886</v>
      </c>
      <c r="C95" s="24">
        <f t="shared" si="16"/>
        <v>76</v>
      </c>
      <c r="D95" s="20"/>
      <c r="E95" s="21"/>
      <c r="F95" s="35">
        <f t="shared" si="12"/>
        <v>0</v>
      </c>
      <c r="G95" s="22"/>
      <c r="H95" s="23">
        <f t="shared" si="13"/>
        <v>0</v>
      </c>
      <c r="I95" s="18">
        <f t="shared" si="14"/>
        <v>0</v>
      </c>
      <c r="J95" s="18">
        <f t="shared" si="15"/>
        <v>0</v>
      </c>
      <c r="K95" s="65"/>
    </row>
    <row r="96" spans="1:14">
      <c r="A96" s="65"/>
      <c r="B96" s="19">
        <f t="shared" ref="B96:B97" si="17">+B95+1</f>
        <v>42887</v>
      </c>
      <c r="C96" s="24">
        <f t="shared" si="16"/>
        <v>77</v>
      </c>
      <c r="D96" s="20"/>
      <c r="E96" s="21"/>
      <c r="F96" s="35">
        <f t="shared" si="12"/>
        <v>0</v>
      </c>
      <c r="G96" s="22"/>
      <c r="H96" s="23">
        <f t="shared" si="13"/>
        <v>0</v>
      </c>
      <c r="I96" s="18">
        <f t="shared" si="14"/>
        <v>0</v>
      </c>
      <c r="J96" s="18">
        <f t="shared" si="15"/>
        <v>0</v>
      </c>
      <c r="K96" s="65"/>
    </row>
    <row r="97" spans="1:11" ht="12.75" thickBot="1">
      <c r="A97" s="65"/>
      <c r="B97" s="37">
        <f t="shared" si="17"/>
        <v>42888</v>
      </c>
      <c r="C97" s="24">
        <f t="shared" si="16"/>
        <v>78</v>
      </c>
      <c r="D97" s="38"/>
      <c r="E97" s="39"/>
      <c r="F97" s="68">
        <f t="shared" si="12"/>
        <v>0</v>
      </c>
      <c r="G97" s="40"/>
      <c r="H97" s="41">
        <f t="shared" si="13"/>
        <v>0</v>
      </c>
      <c r="I97" s="42">
        <f t="shared" si="14"/>
        <v>0</v>
      </c>
      <c r="J97" s="42">
        <f t="shared" si="15"/>
        <v>0</v>
      </c>
      <c r="K97" s="65"/>
    </row>
    <row r="98" spans="1:11">
      <c r="A98" s="65"/>
      <c r="B98" s="19">
        <f>B97+4</f>
        <v>42892</v>
      </c>
      <c r="C98" s="24">
        <f t="shared" si="16"/>
        <v>79</v>
      </c>
      <c r="D98" s="20"/>
      <c r="E98" s="21"/>
      <c r="F98" s="35">
        <f t="shared" si="12"/>
        <v>0</v>
      </c>
      <c r="G98" s="22"/>
      <c r="H98" s="23">
        <f t="shared" si="13"/>
        <v>0</v>
      </c>
      <c r="I98" s="18">
        <f t="shared" si="14"/>
        <v>0</v>
      </c>
      <c r="J98" s="18">
        <f t="shared" si="15"/>
        <v>0</v>
      </c>
      <c r="K98" s="65"/>
    </row>
    <row r="99" spans="1:11">
      <c r="A99" s="65"/>
      <c r="B99" s="19">
        <f>+B98+1</f>
        <v>42893</v>
      </c>
      <c r="C99" s="24">
        <f t="shared" si="16"/>
        <v>80</v>
      </c>
      <c r="D99" s="20"/>
      <c r="E99" s="21"/>
      <c r="F99" s="35">
        <f t="shared" si="12"/>
        <v>0</v>
      </c>
      <c r="G99" s="22"/>
      <c r="H99" s="23">
        <f t="shared" si="13"/>
        <v>0</v>
      </c>
      <c r="I99" s="18">
        <f t="shared" si="14"/>
        <v>0</v>
      </c>
      <c r="J99" s="18">
        <f t="shared" si="15"/>
        <v>0</v>
      </c>
      <c r="K99" s="65"/>
    </row>
    <row r="100" spans="1:11">
      <c r="A100" s="144"/>
      <c r="B100" s="143">
        <f>+B99+1</f>
        <v>42894</v>
      </c>
      <c r="C100" s="24">
        <f t="shared" si="16"/>
        <v>81</v>
      </c>
      <c r="D100" s="20"/>
      <c r="E100" s="21"/>
      <c r="F100" s="35">
        <f t="shared" si="12"/>
        <v>0</v>
      </c>
      <c r="G100" s="22"/>
      <c r="H100" s="23">
        <f t="shared" si="13"/>
        <v>0</v>
      </c>
      <c r="I100" s="18">
        <f t="shared" si="14"/>
        <v>0</v>
      </c>
      <c r="J100" s="18">
        <f t="shared" si="15"/>
        <v>0</v>
      </c>
      <c r="K100" s="65"/>
    </row>
    <row r="101" spans="1:11" ht="12.75" thickBot="1">
      <c r="A101" s="65"/>
      <c r="B101" s="37">
        <f>B100+1</f>
        <v>42895</v>
      </c>
      <c r="C101" s="24">
        <f t="shared" si="16"/>
        <v>82</v>
      </c>
      <c r="D101" s="38"/>
      <c r="E101" s="39"/>
      <c r="F101" s="68">
        <f t="shared" si="12"/>
        <v>0</v>
      </c>
      <c r="G101" s="40"/>
      <c r="H101" s="41">
        <f t="shared" si="13"/>
        <v>0</v>
      </c>
      <c r="I101" s="42">
        <f t="shared" si="14"/>
        <v>0</v>
      </c>
      <c r="J101" s="42">
        <f t="shared" si="15"/>
        <v>0</v>
      </c>
      <c r="K101" s="65"/>
    </row>
    <row r="102" spans="1:11">
      <c r="A102" s="65"/>
      <c r="B102" s="19">
        <f>+B101+3</f>
        <v>42898</v>
      </c>
      <c r="C102" s="24">
        <f t="shared" si="16"/>
        <v>83</v>
      </c>
      <c r="D102" s="20"/>
      <c r="E102" s="21"/>
      <c r="F102" s="35">
        <f t="shared" si="12"/>
        <v>0</v>
      </c>
      <c r="G102" s="22"/>
      <c r="H102" s="23">
        <f t="shared" si="13"/>
        <v>0</v>
      </c>
      <c r="I102" s="18">
        <f t="shared" si="14"/>
        <v>0</v>
      </c>
      <c r="J102" s="18">
        <f t="shared" si="15"/>
        <v>0</v>
      </c>
      <c r="K102" s="65"/>
    </row>
    <row r="103" spans="1:11">
      <c r="A103" s="65"/>
      <c r="B103" s="19">
        <f>+B102+1</f>
        <v>42899</v>
      </c>
      <c r="C103" s="24">
        <f t="shared" si="16"/>
        <v>84</v>
      </c>
      <c r="D103" s="20"/>
      <c r="E103" s="21"/>
      <c r="F103" s="35">
        <f t="shared" si="12"/>
        <v>0</v>
      </c>
      <c r="G103" s="22"/>
      <c r="H103" s="23">
        <f t="shared" si="13"/>
        <v>0</v>
      </c>
      <c r="I103" s="18">
        <f t="shared" si="14"/>
        <v>0</v>
      </c>
      <c r="J103" s="18">
        <f t="shared" si="15"/>
        <v>0</v>
      </c>
      <c r="K103" s="65"/>
    </row>
    <row r="104" spans="1:11">
      <c r="A104" s="65"/>
      <c r="B104" s="19">
        <f>+B103+1</f>
        <v>42900</v>
      </c>
      <c r="C104" s="24">
        <f t="shared" si="16"/>
        <v>85</v>
      </c>
      <c r="D104" s="20"/>
      <c r="E104" s="21"/>
      <c r="F104" s="35">
        <f t="shared" si="12"/>
        <v>0</v>
      </c>
      <c r="G104" s="22"/>
      <c r="H104" s="23">
        <f t="shared" si="13"/>
        <v>0</v>
      </c>
      <c r="I104" s="18">
        <f t="shared" si="14"/>
        <v>0</v>
      </c>
      <c r="J104" s="18">
        <f t="shared" si="15"/>
        <v>0</v>
      </c>
      <c r="K104" s="65"/>
    </row>
    <row r="105" spans="1:11">
      <c r="A105" s="65"/>
      <c r="B105" s="19">
        <f>+B104+1</f>
        <v>42901</v>
      </c>
      <c r="C105" s="24">
        <f t="shared" si="16"/>
        <v>86</v>
      </c>
      <c r="D105" s="20"/>
      <c r="E105" s="21"/>
      <c r="F105" s="35">
        <f t="shared" si="12"/>
        <v>0</v>
      </c>
      <c r="G105" s="22"/>
      <c r="H105" s="23">
        <f t="shared" si="13"/>
        <v>0</v>
      </c>
      <c r="I105" s="18">
        <f t="shared" si="14"/>
        <v>0</v>
      </c>
      <c r="J105" s="18">
        <f t="shared" si="15"/>
        <v>0</v>
      </c>
      <c r="K105" s="65"/>
    </row>
    <row r="106" spans="1:11" ht="12.75" thickBot="1">
      <c r="A106" s="65"/>
      <c r="B106" s="37">
        <f>+B105+1</f>
        <v>42902</v>
      </c>
      <c r="C106" s="24">
        <f t="shared" si="16"/>
        <v>87</v>
      </c>
      <c r="D106" s="38"/>
      <c r="E106" s="39"/>
      <c r="F106" s="68">
        <f t="shared" si="12"/>
        <v>0</v>
      </c>
      <c r="G106" s="40"/>
      <c r="H106" s="41">
        <f t="shared" si="13"/>
        <v>0</v>
      </c>
      <c r="I106" s="42">
        <f t="shared" si="14"/>
        <v>0</v>
      </c>
      <c r="J106" s="42">
        <f t="shared" si="15"/>
        <v>0</v>
      </c>
      <c r="K106" s="65"/>
    </row>
    <row r="107" spans="1:11">
      <c r="A107" s="65"/>
      <c r="B107" s="19">
        <f>+B106+3</f>
        <v>42905</v>
      </c>
      <c r="C107" s="24">
        <f t="shared" si="16"/>
        <v>88</v>
      </c>
      <c r="D107" s="20"/>
      <c r="E107" s="21"/>
      <c r="F107" s="35">
        <f t="shared" si="12"/>
        <v>0</v>
      </c>
      <c r="G107" s="22"/>
      <c r="H107" s="23">
        <f t="shared" si="13"/>
        <v>0</v>
      </c>
      <c r="I107" s="18">
        <f t="shared" si="14"/>
        <v>0</v>
      </c>
      <c r="J107" s="18">
        <f t="shared" si="15"/>
        <v>0</v>
      </c>
      <c r="K107" s="65"/>
    </row>
    <row r="108" spans="1:11">
      <c r="A108" s="65"/>
      <c r="B108" s="19">
        <f>+B107+1</f>
        <v>42906</v>
      </c>
      <c r="C108" s="24">
        <f t="shared" si="16"/>
        <v>89</v>
      </c>
      <c r="D108" s="20"/>
      <c r="E108" s="21"/>
      <c r="F108" s="35">
        <f t="shared" si="12"/>
        <v>0</v>
      </c>
      <c r="G108" s="22"/>
      <c r="H108" s="23">
        <f t="shared" si="13"/>
        <v>0</v>
      </c>
      <c r="I108" s="18">
        <f t="shared" si="14"/>
        <v>0</v>
      </c>
      <c r="J108" s="18">
        <f t="shared" si="15"/>
        <v>0</v>
      </c>
      <c r="K108" s="65"/>
    </row>
    <row r="109" spans="1:11">
      <c r="A109" s="65"/>
      <c r="B109" s="19">
        <f>+B108+1</f>
        <v>42907</v>
      </c>
      <c r="C109" s="24">
        <f t="shared" si="16"/>
        <v>90</v>
      </c>
      <c r="D109" s="20"/>
      <c r="E109" s="21"/>
      <c r="F109" s="35">
        <f t="shared" si="12"/>
        <v>0</v>
      </c>
      <c r="G109" s="22"/>
      <c r="H109" s="23">
        <f t="shared" si="13"/>
        <v>0</v>
      </c>
      <c r="I109" s="18">
        <f t="shared" si="14"/>
        <v>0</v>
      </c>
      <c r="J109" s="18">
        <f t="shared" si="15"/>
        <v>0</v>
      </c>
      <c r="K109" s="65"/>
    </row>
    <row r="110" spans="1:11">
      <c r="A110" s="65"/>
      <c r="B110" s="19">
        <f>+B109+1</f>
        <v>42908</v>
      </c>
      <c r="C110" s="24">
        <f t="shared" si="16"/>
        <v>91</v>
      </c>
      <c r="D110" s="20"/>
      <c r="E110" s="21"/>
      <c r="F110" s="35">
        <f t="shared" si="12"/>
        <v>0</v>
      </c>
      <c r="G110" s="22"/>
      <c r="H110" s="23">
        <f t="shared" si="13"/>
        <v>0</v>
      </c>
      <c r="I110" s="18">
        <f t="shared" si="14"/>
        <v>0</v>
      </c>
      <c r="J110" s="18">
        <f t="shared" si="15"/>
        <v>0</v>
      </c>
      <c r="K110" s="65"/>
    </row>
    <row r="111" spans="1:11" ht="12.75" thickBot="1">
      <c r="A111" s="65"/>
      <c r="B111" s="37">
        <f>+B110+1</f>
        <v>42909</v>
      </c>
      <c r="C111" s="24">
        <f t="shared" si="16"/>
        <v>92</v>
      </c>
      <c r="D111" s="38"/>
      <c r="E111" s="39"/>
      <c r="F111" s="68">
        <f t="shared" si="12"/>
        <v>0</v>
      </c>
      <c r="G111" s="40"/>
      <c r="H111" s="41">
        <f t="shared" si="13"/>
        <v>0</v>
      </c>
      <c r="I111" s="42">
        <f t="shared" si="14"/>
        <v>0</v>
      </c>
      <c r="J111" s="42">
        <f t="shared" si="15"/>
        <v>0</v>
      </c>
      <c r="K111" s="65"/>
    </row>
    <row r="112" spans="1:11">
      <c r="A112" s="65"/>
      <c r="B112" s="19">
        <f>+B111+3</f>
        <v>42912</v>
      </c>
      <c r="C112" s="24">
        <f t="shared" si="16"/>
        <v>93</v>
      </c>
      <c r="D112" s="20"/>
      <c r="E112" s="21"/>
      <c r="F112" s="35">
        <f t="shared" si="12"/>
        <v>0</v>
      </c>
      <c r="G112" s="22"/>
      <c r="H112" s="23">
        <f t="shared" si="13"/>
        <v>0</v>
      </c>
      <c r="I112" s="18">
        <f t="shared" si="14"/>
        <v>0</v>
      </c>
      <c r="J112" s="18">
        <f t="shared" si="15"/>
        <v>0</v>
      </c>
      <c r="K112" s="65"/>
    </row>
    <row r="113" spans="1:11">
      <c r="A113" s="65"/>
      <c r="B113" s="19">
        <f>+B112+1</f>
        <v>42913</v>
      </c>
      <c r="C113" s="24">
        <f t="shared" si="16"/>
        <v>94</v>
      </c>
      <c r="D113" s="20"/>
      <c r="E113" s="21"/>
      <c r="F113" s="35">
        <f t="shared" si="12"/>
        <v>0</v>
      </c>
      <c r="G113" s="22"/>
      <c r="H113" s="23">
        <f t="shared" si="13"/>
        <v>0</v>
      </c>
      <c r="I113" s="18">
        <f t="shared" si="14"/>
        <v>0</v>
      </c>
      <c r="J113" s="18">
        <f t="shared" si="15"/>
        <v>0</v>
      </c>
      <c r="K113" s="65"/>
    </row>
    <row r="114" spans="1:11">
      <c r="A114" s="65"/>
      <c r="B114" s="19">
        <f>+B113+1</f>
        <v>42914</v>
      </c>
      <c r="C114" s="24">
        <f t="shared" si="16"/>
        <v>95</v>
      </c>
      <c r="D114" s="20"/>
      <c r="E114" s="21"/>
      <c r="F114" s="35">
        <f t="shared" si="12"/>
        <v>0</v>
      </c>
      <c r="G114" s="22"/>
      <c r="H114" s="23">
        <f t="shared" si="13"/>
        <v>0</v>
      </c>
      <c r="I114" s="18">
        <f t="shared" si="14"/>
        <v>0</v>
      </c>
      <c r="J114" s="18">
        <f t="shared" si="15"/>
        <v>0</v>
      </c>
      <c r="K114" s="65"/>
    </row>
    <row r="115" spans="1:11">
      <c r="A115" s="65"/>
      <c r="B115" s="19">
        <f>+B114+1</f>
        <v>42915</v>
      </c>
      <c r="C115" s="24">
        <f t="shared" si="16"/>
        <v>96</v>
      </c>
      <c r="D115" s="20"/>
      <c r="E115" s="21"/>
      <c r="F115" s="35">
        <f t="shared" si="12"/>
        <v>0</v>
      </c>
      <c r="G115" s="22"/>
      <c r="H115" s="23">
        <f t="shared" si="13"/>
        <v>0</v>
      </c>
      <c r="I115" s="18">
        <f t="shared" si="14"/>
        <v>0</v>
      </c>
      <c r="J115" s="18">
        <f t="shared" si="15"/>
        <v>0</v>
      </c>
      <c r="K115" s="65"/>
    </row>
    <row r="116" spans="1:11" ht="12.75" thickBot="1">
      <c r="A116" s="65"/>
      <c r="B116" s="37">
        <f>+B115+1</f>
        <v>42916</v>
      </c>
      <c r="C116" s="24">
        <f t="shared" si="16"/>
        <v>97</v>
      </c>
      <c r="D116" s="38"/>
      <c r="E116" s="39"/>
      <c r="F116" s="68">
        <f t="shared" si="12"/>
        <v>0</v>
      </c>
      <c r="G116" s="40"/>
      <c r="H116" s="41">
        <f t="shared" si="13"/>
        <v>0</v>
      </c>
      <c r="I116" s="42">
        <f t="shared" si="14"/>
        <v>0</v>
      </c>
      <c r="J116" s="42">
        <f t="shared" si="15"/>
        <v>0</v>
      </c>
      <c r="K116" s="65"/>
    </row>
    <row r="117" spans="1:11">
      <c r="A117" s="65"/>
      <c r="B117" s="19">
        <f>+B116+3</f>
        <v>42919</v>
      </c>
      <c r="C117" s="24">
        <f t="shared" si="16"/>
        <v>98</v>
      </c>
      <c r="D117" s="20"/>
      <c r="E117" s="21"/>
      <c r="F117" s="35">
        <f t="shared" si="12"/>
        <v>0</v>
      </c>
      <c r="G117" s="22"/>
      <c r="H117" s="23">
        <f t="shared" si="13"/>
        <v>0</v>
      </c>
      <c r="I117" s="18">
        <f t="shared" si="14"/>
        <v>0</v>
      </c>
      <c r="J117" s="18">
        <f t="shared" si="15"/>
        <v>0</v>
      </c>
      <c r="K117" s="65"/>
    </row>
    <row r="118" spans="1:11">
      <c r="A118" s="65"/>
      <c r="B118" s="19">
        <f>+B117+1</f>
        <v>42920</v>
      </c>
      <c r="C118" s="24">
        <f t="shared" si="16"/>
        <v>99</v>
      </c>
      <c r="D118" s="20"/>
      <c r="E118" s="21"/>
      <c r="F118" s="35">
        <f t="shared" si="12"/>
        <v>0</v>
      </c>
      <c r="G118" s="22"/>
      <c r="H118" s="23">
        <f t="shared" si="13"/>
        <v>0</v>
      </c>
      <c r="I118" s="18">
        <f t="shared" si="14"/>
        <v>0</v>
      </c>
      <c r="J118" s="18">
        <f t="shared" si="15"/>
        <v>0</v>
      </c>
      <c r="K118" s="65"/>
    </row>
    <row r="119" spans="1:11">
      <c r="A119" s="65"/>
      <c r="B119" s="19">
        <f>+B118+1</f>
        <v>42921</v>
      </c>
      <c r="C119" s="24">
        <f t="shared" si="16"/>
        <v>100</v>
      </c>
      <c r="D119" s="20"/>
      <c r="E119" s="21"/>
      <c r="F119" s="35">
        <f t="shared" si="12"/>
        <v>0</v>
      </c>
      <c r="G119" s="22"/>
      <c r="H119" s="23">
        <f t="shared" si="13"/>
        <v>0</v>
      </c>
      <c r="I119" s="18">
        <f t="shared" si="14"/>
        <v>0</v>
      </c>
      <c r="J119" s="18">
        <f t="shared" si="15"/>
        <v>0</v>
      </c>
      <c r="K119" s="65"/>
    </row>
    <row r="120" spans="1:11">
      <c r="A120" s="65"/>
      <c r="B120" s="19">
        <f>+B119+1</f>
        <v>42922</v>
      </c>
      <c r="C120" s="24">
        <f t="shared" si="16"/>
        <v>101</v>
      </c>
      <c r="D120" s="20"/>
      <c r="E120" s="21"/>
      <c r="F120" s="35">
        <f t="shared" si="12"/>
        <v>0</v>
      </c>
      <c r="G120" s="22"/>
      <c r="H120" s="23">
        <f t="shared" si="13"/>
        <v>0</v>
      </c>
      <c r="I120" s="18">
        <f t="shared" si="14"/>
        <v>0</v>
      </c>
      <c r="J120" s="18">
        <f t="shared" si="15"/>
        <v>0</v>
      </c>
      <c r="K120" s="65"/>
    </row>
    <row r="121" spans="1:11" ht="12.75" thickBot="1">
      <c r="A121" s="65"/>
      <c r="B121" s="37">
        <f>+B120+1</f>
        <v>42923</v>
      </c>
      <c r="C121" s="24">
        <f t="shared" si="16"/>
        <v>102</v>
      </c>
      <c r="D121" s="38"/>
      <c r="E121" s="39"/>
      <c r="F121" s="68">
        <f t="shared" si="12"/>
        <v>0</v>
      </c>
      <c r="G121" s="40"/>
      <c r="H121" s="41">
        <f t="shared" si="13"/>
        <v>0</v>
      </c>
      <c r="I121" s="42">
        <f t="shared" si="14"/>
        <v>0</v>
      </c>
      <c r="J121" s="42">
        <f t="shared" si="15"/>
        <v>0</v>
      </c>
      <c r="K121" s="65"/>
    </row>
    <row r="122" spans="1:11">
      <c r="A122" s="65"/>
      <c r="B122" s="19">
        <f>+B121+3</f>
        <v>42926</v>
      </c>
      <c r="C122" s="24">
        <f t="shared" si="16"/>
        <v>103</v>
      </c>
      <c r="D122" s="20"/>
      <c r="E122" s="21"/>
      <c r="F122" s="35">
        <f t="shared" si="12"/>
        <v>0</v>
      </c>
      <c r="G122" s="22"/>
      <c r="H122" s="23">
        <f t="shared" si="13"/>
        <v>0</v>
      </c>
      <c r="I122" s="18">
        <f t="shared" si="14"/>
        <v>0</v>
      </c>
      <c r="J122" s="18">
        <f t="shared" si="15"/>
        <v>0</v>
      </c>
      <c r="K122" s="65"/>
    </row>
    <row r="123" spans="1:11">
      <c r="A123" s="65"/>
      <c r="B123" s="19">
        <f>+B122+1</f>
        <v>42927</v>
      </c>
      <c r="C123" s="24">
        <f t="shared" si="16"/>
        <v>104</v>
      </c>
      <c r="D123" s="20"/>
      <c r="E123" s="21"/>
      <c r="F123" s="35">
        <f t="shared" si="12"/>
        <v>0</v>
      </c>
      <c r="G123" s="22"/>
      <c r="H123" s="23">
        <f t="shared" si="13"/>
        <v>0</v>
      </c>
      <c r="I123" s="18">
        <f t="shared" si="14"/>
        <v>0</v>
      </c>
      <c r="J123" s="18">
        <f t="shared" si="15"/>
        <v>0</v>
      </c>
      <c r="K123" s="65"/>
    </row>
    <row r="124" spans="1:11">
      <c r="A124" s="65"/>
      <c r="B124" s="19">
        <f>+B123+1</f>
        <v>42928</v>
      </c>
      <c r="C124" s="24">
        <f t="shared" si="16"/>
        <v>105</v>
      </c>
      <c r="D124" s="20"/>
      <c r="E124" s="21"/>
      <c r="F124" s="35">
        <f t="shared" si="12"/>
        <v>0</v>
      </c>
      <c r="G124" s="22"/>
      <c r="H124" s="23">
        <f t="shared" si="13"/>
        <v>0</v>
      </c>
      <c r="I124" s="18">
        <f t="shared" si="14"/>
        <v>0</v>
      </c>
      <c r="J124" s="18">
        <f t="shared" si="15"/>
        <v>0</v>
      </c>
      <c r="K124" s="65"/>
    </row>
    <row r="125" spans="1:11">
      <c r="A125" s="65"/>
      <c r="B125" s="19">
        <f>+B124+1</f>
        <v>42929</v>
      </c>
      <c r="C125" s="24">
        <f t="shared" si="16"/>
        <v>106</v>
      </c>
      <c r="D125" s="20"/>
      <c r="E125" s="21"/>
      <c r="F125" s="35">
        <f t="shared" si="12"/>
        <v>0</v>
      </c>
      <c r="G125" s="22"/>
      <c r="H125" s="23">
        <f t="shared" si="13"/>
        <v>0</v>
      </c>
      <c r="I125" s="18">
        <f t="shared" si="14"/>
        <v>0</v>
      </c>
      <c r="J125" s="18">
        <f t="shared" si="15"/>
        <v>0</v>
      </c>
      <c r="K125" s="65"/>
    </row>
    <row r="126" spans="1:11" ht="12.75" thickBot="1">
      <c r="A126" s="65"/>
      <c r="B126" s="37">
        <f>+B125+1</f>
        <v>42930</v>
      </c>
      <c r="C126" s="24">
        <f t="shared" si="16"/>
        <v>107</v>
      </c>
      <c r="D126" s="38"/>
      <c r="E126" s="39"/>
      <c r="F126" s="68">
        <f t="shared" si="12"/>
        <v>0</v>
      </c>
      <c r="G126" s="40"/>
      <c r="H126" s="41">
        <f t="shared" si="13"/>
        <v>0</v>
      </c>
      <c r="I126" s="42">
        <f t="shared" si="14"/>
        <v>0</v>
      </c>
      <c r="J126" s="42">
        <f t="shared" si="15"/>
        <v>0</v>
      </c>
      <c r="K126" s="65"/>
    </row>
    <row r="127" spans="1:11">
      <c r="A127" s="65"/>
      <c r="B127" s="19">
        <f>+B126+3</f>
        <v>42933</v>
      </c>
      <c r="C127" s="24">
        <f t="shared" si="16"/>
        <v>108</v>
      </c>
      <c r="D127" s="20"/>
      <c r="E127" s="21"/>
      <c r="F127" s="35">
        <f t="shared" si="12"/>
        <v>0</v>
      </c>
      <c r="G127" s="22"/>
      <c r="H127" s="23">
        <f t="shared" si="13"/>
        <v>0</v>
      </c>
      <c r="I127" s="18">
        <f t="shared" si="14"/>
        <v>0</v>
      </c>
      <c r="J127" s="18">
        <f t="shared" si="15"/>
        <v>0</v>
      </c>
      <c r="K127" s="65"/>
    </row>
    <row r="128" spans="1:11">
      <c r="A128" s="65"/>
      <c r="B128" s="19">
        <f>+B127+1</f>
        <v>42934</v>
      </c>
      <c r="C128" s="24">
        <f t="shared" si="16"/>
        <v>109</v>
      </c>
      <c r="D128" s="20"/>
      <c r="E128" s="21"/>
      <c r="F128" s="35">
        <f t="shared" si="12"/>
        <v>0</v>
      </c>
      <c r="G128" s="22"/>
      <c r="H128" s="23">
        <f t="shared" si="13"/>
        <v>0</v>
      </c>
      <c r="I128" s="18">
        <f t="shared" si="14"/>
        <v>0</v>
      </c>
      <c r="J128" s="18">
        <f t="shared" si="15"/>
        <v>0</v>
      </c>
      <c r="K128" s="65"/>
    </row>
    <row r="129" spans="1:11">
      <c r="A129" s="65"/>
      <c r="B129" s="19">
        <f>+B128+1</f>
        <v>42935</v>
      </c>
      <c r="C129" s="24">
        <f t="shared" si="16"/>
        <v>110</v>
      </c>
      <c r="D129" s="20"/>
      <c r="E129" s="21"/>
      <c r="F129" s="35">
        <f t="shared" si="12"/>
        <v>0</v>
      </c>
      <c r="G129" s="22"/>
      <c r="H129" s="23">
        <f t="shared" si="13"/>
        <v>0</v>
      </c>
      <c r="I129" s="18">
        <f t="shared" si="14"/>
        <v>0</v>
      </c>
      <c r="J129" s="18">
        <f t="shared" si="15"/>
        <v>0</v>
      </c>
      <c r="K129" s="65"/>
    </row>
    <row r="130" spans="1:11">
      <c r="A130" s="65"/>
      <c r="B130" s="19">
        <f>+B129+1</f>
        <v>42936</v>
      </c>
      <c r="C130" s="24">
        <f t="shared" si="16"/>
        <v>111</v>
      </c>
      <c r="D130" s="20"/>
      <c r="E130" s="21"/>
      <c r="F130" s="35">
        <f t="shared" si="12"/>
        <v>0</v>
      </c>
      <c r="G130" s="22"/>
      <c r="H130" s="23">
        <f t="shared" si="13"/>
        <v>0</v>
      </c>
      <c r="I130" s="18">
        <f t="shared" si="14"/>
        <v>0</v>
      </c>
      <c r="J130" s="18">
        <f t="shared" si="15"/>
        <v>0</v>
      </c>
      <c r="K130" s="65"/>
    </row>
    <row r="131" spans="1:11" ht="12.75" thickBot="1">
      <c r="A131" s="65"/>
      <c r="B131" s="37">
        <f>+B130+1</f>
        <v>42937</v>
      </c>
      <c r="C131" s="24">
        <f t="shared" si="16"/>
        <v>112</v>
      </c>
      <c r="D131" s="38"/>
      <c r="E131" s="39"/>
      <c r="F131" s="68">
        <f t="shared" si="12"/>
        <v>0</v>
      </c>
      <c r="G131" s="40"/>
      <c r="H131" s="41">
        <f t="shared" si="13"/>
        <v>0</v>
      </c>
      <c r="I131" s="42">
        <f t="shared" si="14"/>
        <v>0</v>
      </c>
      <c r="J131" s="42">
        <f t="shared" si="15"/>
        <v>0</v>
      </c>
      <c r="K131" s="65"/>
    </row>
    <row r="132" spans="1:11">
      <c r="A132" s="65"/>
      <c r="B132" s="19">
        <f>+B131+3</f>
        <v>42940</v>
      </c>
      <c r="C132" s="24">
        <f t="shared" si="16"/>
        <v>113</v>
      </c>
      <c r="D132" s="20"/>
      <c r="E132" s="21"/>
      <c r="F132" s="35">
        <f t="shared" si="12"/>
        <v>0</v>
      </c>
      <c r="G132" s="22"/>
      <c r="H132" s="23">
        <f t="shared" si="13"/>
        <v>0</v>
      </c>
      <c r="I132" s="18">
        <f t="shared" si="14"/>
        <v>0</v>
      </c>
      <c r="J132" s="18">
        <f t="shared" si="15"/>
        <v>0</v>
      </c>
      <c r="K132" s="65"/>
    </row>
    <row r="133" spans="1:11">
      <c r="A133" s="65"/>
      <c r="B133" s="19">
        <f>+B132+1</f>
        <v>42941</v>
      </c>
      <c r="C133" s="24">
        <f t="shared" si="16"/>
        <v>114</v>
      </c>
      <c r="D133" s="20"/>
      <c r="E133" s="21"/>
      <c r="F133" s="35">
        <f t="shared" si="12"/>
        <v>0</v>
      </c>
      <c r="G133" s="22"/>
      <c r="H133" s="23">
        <f t="shared" si="13"/>
        <v>0</v>
      </c>
      <c r="I133" s="18">
        <f t="shared" si="14"/>
        <v>0</v>
      </c>
      <c r="J133" s="18">
        <f t="shared" si="15"/>
        <v>0</v>
      </c>
      <c r="K133" s="65"/>
    </row>
    <row r="134" spans="1:11">
      <c r="A134" s="65"/>
      <c r="B134" s="19">
        <f>+B133+1</f>
        <v>42942</v>
      </c>
      <c r="C134" s="24">
        <f t="shared" si="16"/>
        <v>115</v>
      </c>
      <c r="D134" s="20"/>
      <c r="E134" s="21"/>
      <c r="F134" s="35">
        <f t="shared" si="12"/>
        <v>0</v>
      </c>
      <c r="G134" s="22"/>
      <c r="H134" s="23">
        <f t="shared" si="13"/>
        <v>0</v>
      </c>
      <c r="I134" s="18">
        <f t="shared" si="14"/>
        <v>0</v>
      </c>
      <c r="J134" s="18">
        <f t="shared" si="15"/>
        <v>0</v>
      </c>
      <c r="K134" s="65"/>
    </row>
    <row r="135" spans="1:11">
      <c r="A135" s="65"/>
      <c r="B135" s="19">
        <f>+B134+1</f>
        <v>42943</v>
      </c>
      <c r="C135" s="24">
        <f t="shared" si="16"/>
        <v>116</v>
      </c>
      <c r="D135" s="20"/>
      <c r="E135" s="21"/>
      <c r="F135" s="35">
        <f t="shared" si="12"/>
        <v>0</v>
      </c>
      <c r="G135" s="22"/>
      <c r="H135" s="23">
        <f t="shared" si="13"/>
        <v>0</v>
      </c>
      <c r="I135" s="18">
        <f t="shared" si="14"/>
        <v>0</v>
      </c>
      <c r="J135" s="18">
        <f t="shared" si="15"/>
        <v>0</v>
      </c>
      <c r="K135" s="65"/>
    </row>
    <row r="136" spans="1:11" ht="12.75" thickBot="1">
      <c r="A136" s="65"/>
      <c r="B136" s="37">
        <f>+B135+1</f>
        <v>42944</v>
      </c>
      <c r="C136" s="24">
        <f t="shared" si="16"/>
        <v>117</v>
      </c>
      <c r="D136" s="38"/>
      <c r="E136" s="39"/>
      <c r="F136" s="68">
        <f t="shared" si="12"/>
        <v>0</v>
      </c>
      <c r="G136" s="40"/>
      <c r="H136" s="41">
        <f t="shared" si="13"/>
        <v>0</v>
      </c>
      <c r="I136" s="42">
        <f t="shared" si="14"/>
        <v>0</v>
      </c>
      <c r="J136" s="42">
        <f t="shared" si="15"/>
        <v>0</v>
      </c>
      <c r="K136" s="65"/>
    </row>
    <row r="137" spans="1:11">
      <c r="A137" s="65"/>
      <c r="B137" s="19">
        <f>+B136+3</f>
        <v>42947</v>
      </c>
      <c r="C137" s="24">
        <f t="shared" si="16"/>
        <v>118</v>
      </c>
      <c r="D137" s="20"/>
      <c r="E137" s="21"/>
      <c r="F137" s="35">
        <f t="shared" si="12"/>
        <v>0</v>
      </c>
      <c r="G137" s="22"/>
      <c r="H137" s="23">
        <f t="shared" si="13"/>
        <v>0</v>
      </c>
      <c r="I137" s="18">
        <f t="shared" si="14"/>
        <v>0</v>
      </c>
      <c r="J137" s="18">
        <f t="shared" si="15"/>
        <v>0</v>
      </c>
      <c r="K137" s="65"/>
    </row>
    <row r="138" spans="1:11">
      <c r="A138" s="65"/>
      <c r="B138" s="19">
        <f>+B137+1</f>
        <v>42948</v>
      </c>
      <c r="C138" s="24">
        <f t="shared" si="16"/>
        <v>119</v>
      </c>
      <c r="D138" s="20"/>
      <c r="E138" s="21"/>
      <c r="F138" s="35">
        <f t="shared" si="12"/>
        <v>0</v>
      </c>
      <c r="G138" s="22"/>
      <c r="H138" s="23">
        <f t="shared" si="13"/>
        <v>0</v>
      </c>
      <c r="I138" s="18">
        <f t="shared" si="14"/>
        <v>0</v>
      </c>
      <c r="J138" s="18">
        <f t="shared" si="15"/>
        <v>0</v>
      </c>
      <c r="K138" s="65"/>
    </row>
    <row r="139" spans="1:11">
      <c r="A139" s="65"/>
      <c r="B139" s="19">
        <f>+B138+1</f>
        <v>42949</v>
      </c>
      <c r="C139" s="24">
        <f t="shared" si="16"/>
        <v>120</v>
      </c>
      <c r="D139" s="20"/>
      <c r="E139" s="21"/>
      <c r="F139" s="35">
        <f t="shared" si="12"/>
        <v>0</v>
      </c>
      <c r="G139" s="22"/>
      <c r="H139" s="23">
        <f t="shared" si="13"/>
        <v>0</v>
      </c>
      <c r="I139" s="18">
        <f t="shared" si="14"/>
        <v>0</v>
      </c>
      <c r="J139" s="18">
        <f t="shared" si="15"/>
        <v>0</v>
      </c>
      <c r="K139" s="65"/>
    </row>
    <row r="140" spans="1:11">
      <c r="A140" s="65"/>
      <c r="B140" s="19">
        <f>+B139+1</f>
        <v>42950</v>
      </c>
      <c r="C140" s="24">
        <f t="shared" si="16"/>
        <v>121</v>
      </c>
      <c r="D140" s="20"/>
      <c r="E140" s="21"/>
      <c r="F140" s="35">
        <f t="shared" si="12"/>
        <v>0</v>
      </c>
      <c r="G140" s="22"/>
      <c r="H140" s="23">
        <f t="shared" si="13"/>
        <v>0</v>
      </c>
      <c r="I140" s="18">
        <f t="shared" si="14"/>
        <v>0</v>
      </c>
      <c r="J140" s="18">
        <f t="shared" si="15"/>
        <v>0</v>
      </c>
      <c r="K140" s="65"/>
    </row>
    <row r="141" spans="1:11" ht="12.75" thickBot="1">
      <c r="A141" s="65"/>
      <c r="B141" s="37">
        <f>+B140+1</f>
        <v>42951</v>
      </c>
      <c r="C141" s="24">
        <f t="shared" si="16"/>
        <v>122</v>
      </c>
      <c r="D141" s="38"/>
      <c r="E141" s="39"/>
      <c r="F141" s="68">
        <f t="shared" si="12"/>
        <v>0</v>
      </c>
      <c r="G141" s="40"/>
      <c r="H141" s="41">
        <f t="shared" si="13"/>
        <v>0</v>
      </c>
      <c r="I141" s="42">
        <f t="shared" si="14"/>
        <v>0</v>
      </c>
      <c r="J141" s="42">
        <f t="shared" si="15"/>
        <v>0</v>
      </c>
      <c r="K141" s="65"/>
    </row>
    <row r="142" spans="1:11">
      <c r="A142" s="65"/>
      <c r="B142" s="74" t="s">
        <v>2</v>
      </c>
      <c r="C142" s="75">
        <f>C141</f>
        <v>122</v>
      </c>
      <c r="D142" s="76">
        <f>SUM(D20:D141)</f>
        <v>398426</v>
      </c>
      <c r="E142" s="77"/>
      <c r="F142" s="76">
        <f>SUM(F20:F141)</f>
        <v>325069231.79109997</v>
      </c>
      <c r="G142" s="78"/>
      <c r="H142" s="76">
        <f>SUM(H20:H141)</f>
        <v>325969070.00969994</v>
      </c>
      <c r="I142" s="76">
        <f>SUM(I20:I141)</f>
        <v>899838.21860000864</v>
      </c>
      <c r="J142" s="76">
        <f>SUM(J20:J141)</f>
        <v>134975.73279000129</v>
      </c>
      <c r="K142" s="65"/>
    </row>
    <row r="143" spans="1:11">
      <c r="A143" s="65"/>
      <c r="B143" s="65"/>
      <c r="C143" s="65"/>
      <c r="D143" s="65"/>
      <c r="E143" s="66"/>
      <c r="F143" s="66"/>
      <c r="G143" s="66"/>
      <c r="H143" s="67"/>
      <c r="I143" s="65"/>
      <c r="J143" s="65"/>
      <c r="K143" s="65"/>
    </row>
    <row r="144" spans="1:11"/>
    <row r="145" spans="4:9">
      <c r="I145" s="36"/>
    </row>
    <row r="146" spans="4:9">
      <c r="D146" s="1" t="s">
        <v>21</v>
      </c>
      <c r="F146" s="16">
        <f>'Outstanding and treasury shares'!C4</f>
        <v>117056821</v>
      </c>
      <c r="G146" s="71"/>
      <c r="H146" s="72"/>
      <c r="I146" s="70"/>
    </row>
    <row r="147" spans="4:9">
      <c r="F147" s="16"/>
      <c r="G147" s="71"/>
      <c r="H147" s="72"/>
    </row>
    <row r="148" spans="4:9">
      <c r="D148" s="1" t="s">
        <v>22</v>
      </c>
      <c r="F148" s="16">
        <f>'Outstanding and treasury shares'!F4</f>
        <v>4874470</v>
      </c>
      <c r="G148" s="71"/>
      <c r="H148" s="72"/>
    </row>
    <row r="149" spans="4:9">
      <c r="F149" s="16"/>
      <c r="G149" s="71"/>
      <c r="H149" s="72"/>
    </row>
    <row r="150" spans="4:9">
      <c r="D150" s="1" t="s">
        <v>23</v>
      </c>
      <c r="F150" s="16">
        <f>D142</f>
        <v>398426</v>
      </c>
      <c r="G150" s="71"/>
      <c r="H150" s="72"/>
    </row>
    <row r="151" spans="4:9">
      <c r="F151" s="16"/>
      <c r="G151" s="71"/>
      <c r="H151" s="72"/>
    </row>
    <row r="152" spans="4:9">
      <c r="D152" s="1" t="s">
        <v>24</v>
      </c>
      <c r="F152" s="16">
        <f>+F150+F148</f>
        <v>5272896</v>
      </c>
      <c r="G152" s="71"/>
      <c r="H152" s="72"/>
    </row>
    <row r="153" spans="4:9"/>
    <row r="154" spans="4:9">
      <c r="F154" s="132">
        <f>+F152/F146</f>
        <v>4.5045610797853464E-2</v>
      </c>
    </row>
    <row r="155" spans="4:9"/>
    <row r="156" spans="4:9" hidden="1"/>
    <row r="157" spans="4:9" hidden="1"/>
    <row r="158" spans="4:9" hidden="1"/>
    <row r="159" spans="4:9" hidden="1"/>
    <row r="160" spans="4:9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</sheetData>
  <phoneticPr fontId="0" type="noConversion"/>
  <pageMargins left="0.7" right="0.7" top="0.75" bottom="0.75" header="0.3" footer="0.3"/>
  <pageSetup paperSize="9" scale="90" fitToHeight="0" orientation="landscape" r:id="rId1"/>
  <headerFooter alignWithMargins="0"/>
  <rowBreaks count="1" manualBreakCount="1">
    <brk id="89" min="1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G23"/>
  <sheetViews>
    <sheetView view="pageBreakPreview" zoomScale="115" zoomScaleNormal="100" zoomScaleSheetLayoutView="115" workbookViewId="0"/>
  </sheetViews>
  <sheetFormatPr defaultColWidth="0" defaultRowHeight="15" zeroHeight="1"/>
  <cols>
    <col min="1" max="1" width="2.85546875" style="107" customWidth="1"/>
    <col min="2" max="2" width="92.85546875" style="107" customWidth="1"/>
    <col min="3" max="3" width="17.7109375" style="107" customWidth="1"/>
    <col min="4" max="4" width="9.140625" style="107" customWidth="1"/>
    <col min="5" max="5" width="92.85546875" style="107" customWidth="1"/>
    <col min="6" max="6" width="15.28515625" style="107" bestFit="1" customWidth="1"/>
    <col min="7" max="7" width="2.85546875" style="107" customWidth="1"/>
    <col min="8" max="16384" width="9.140625" style="107" hidden="1"/>
  </cols>
  <sheetData>
    <row r="1" spans="1:6"/>
    <row r="2" spans="1:6">
      <c r="B2" s="116" t="s">
        <v>44</v>
      </c>
      <c r="C2" s="108">
        <v>117056821</v>
      </c>
      <c r="E2" s="116" t="s">
        <v>45</v>
      </c>
      <c r="F2" s="108">
        <v>5130682</v>
      </c>
    </row>
    <row r="3" spans="1:6">
      <c r="A3" s="117"/>
      <c r="B3" s="118"/>
      <c r="C3" s="119"/>
      <c r="D3" s="117"/>
      <c r="E3" s="118"/>
      <c r="F3" s="119"/>
    </row>
    <row r="4" spans="1:6">
      <c r="B4" s="109" t="s">
        <v>48</v>
      </c>
      <c r="C4" s="115">
        <f>C2+SUM(C7:C22)</f>
        <v>117056821</v>
      </c>
      <c r="E4" s="109" t="s">
        <v>49</v>
      </c>
      <c r="F4" s="115">
        <f>F2+SUM(F7:F22)</f>
        <v>4874470</v>
      </c>
    </row>
    <row r="5" spans="1:6">
      <c r="B5" s="111"/>
      <c r="C5" s="112"/>
      <c r="E5" s="111"/>
      <c r="F5" s="112"/>
    </row>
    <row r="6" spans="1:6" s="110" customFormat="1" ht="30" customHeight="1">
      <c r="B6" s="120" t="s">
        <v>46</v>
      </c>
      <c r="C6" s="120" t="s">
        <v>47</v>
      </c>
      <c r="E6" s="120" t="s">
        <v>46</v>
      </c>
      <c r="F6" s="120" t="s">
        <v>47</v>
      </c>
    </row>
    <row r="7" spans="1:6">
      <c r="B7" s="130"/>
      <c r="C7" s="121"/>
      <c r="E7" s="133" t="s">
        <v>55</v>
      </c>
      <c r="F7" s="121">
        <v>-109707</v>
      </c>
    </row>
    <row r="8" spans="1:6">
      <c r="B8" s="113"/>
      <c r="C8" s="122"/>
      <c r="E8" s="133" t="s">
        <v>56</v>
      </c>
      <c r="F8" s="122">
        <v>-109239</v>
      </c>
    </row>
    <row r="9" spans="1:6">
      <c r="B9" s="113"/>
      <c r="C9" s="122"/>
      <c r="E9" s="133" t="s">
        <v>57</v>
      </c>
      <c r="F9" s="122">
        <v>-29192</v>
      </c>
    </row>
    <row r="10" spans="1:6">
      <c r="B10" s="113"/>
      <c r="C10" s="122"/>
      <c r="E10" s="133" t="s">
        <v>59</v>
      </c>
      <c r="F10" s="122">
        <v>-7892</v>
      </c>
    </row>
    <row r="11" spans="1:6">
      <c r="B11" s="113"/>
      <c r="C11" s="122"/>
      <c r="E11" s="133" t="s">
        <v>60</v>
      </c>
      <c r="F11" s="122">
        <v>-182</v>
      </c>
    </row>
    <row r="12" spans="1:6">
      <c r="B12" s="113"/>
      <c r="C12" s="122"/>
      <c r="E12" s="113"/>
      <c r="F12" s="122"/>
    </row>
    <row r="13" spans="1:6">
      <c r="B13" s="113"/>
      <c r="C13" s="122"/>
      <c r="E13" s="113"/>
      <c r="F13" s="122"/>
    </row>
    <row r="14" spans="1:6">
      <c r="B14" s="113"/>
      <c r="C14" s="122"/>
      <c r="E14" s="113"/>
      <c r="F14" s="122"/>
    </row>
    <row r="15" spans="1:6">
      <c r="B15" s="113"/>
      <c r="C15" s="122"/>
      <c r="E15" s="113"/>
      <c r="F15" s="122"/>
    </row>
    <row r="16" spans="1:6">
      <c r="B16" s="113"/>
      <c r="C16" s="122"/>
      <c r="E16" s="113"/>
      <c r="F16" s="122"/>
    </row>
    <row r="17" spans="2:6">
      <c r="B17" s="113"/>
      <c r="C17" s="122"/>
      <c r="E17" s="126"/>
      <c r="F17" s="122"/>
    </row>
    <row r="18" spans="2:6">
      <c r="B18" s="113"/>
      <c r="C18" s="122"/>
      <c r="E18" s="113"/>
      <c r="F18" s="122"/>
    </row>
    <row r="19" spans="2:6">
      <c r="B19" s="113"/>
      <c r="C19" s="122"/>
      <c r="E19" s="113"/>
      <c r="F19" s="122"/>
    </row>
    <row r="20" spans="2:6">
      <c r="B20" s="113"/>
      <c r="C20" s="122"/>
      <c r="E20" s="113"/>
      <c r="F20" s="122"/>
    </row>
    <row r="21" spans="2:6">
      <c r="B21" s="113"/>
      <c r="C21" s="122"/>
      <c r="E21" s="113"/>
      <c r="F21" s="122"/>
    </row>
    <row r="22" spans="2:6">
      <c r="B22" s="114"/>
      <c r="C22" s="123"/>
      <c r="E22" s="114"/>
      <c r="F22" s="123"/>
    </row>
    <row r="23" spans="2:6"/>
  </sheetData>
  <pageMargins left="0.7" right="0.7" top="0.75" bottom="0.75" header="0.3" footer="0.3"/>
  <pageSetup paperSize="9" scale="56" orientation="landscape" verticalDpi="598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B4:K28"/>
  <sheetViews>
    <sheetView zoomScaleNormal="100" workbookViewId="0">
      <selection activeCell="B28" sqref="B28:C28"/>
    </sheetView>
  </sheetViews>
  <sheetFormatPr defaultRowHeight="15"/>
  <cols>
    <col min="1" max="1" width="9.140625" style="81"/>
    <col min="2" max="2" width="22.85546875" style="81" bestFit="1" customWidth="1"/>
    <col min="3" max="3" width="53.85546875" style="81" bestFit="1" customWidth="1"/>
    <col min="4" max="4" width="9.140625" style="81"/>
    <col min="5" max="5" width="28.7109375" style="81" bestFit="1" customWidth="1"/>
    <col min="6" max="6" width="17" style="81" customWidth="1"/>
    <col min="7" max="7" width="25.85546875" style="81" bestFit="1" customWidth="1"/>
    <col min="8" max="8" width="20.5703125" style="81" bestFit="1" customWidth="1"/>
    <col min="9" max="10" width="9.140625" style="81"/>
    <col min="11" max="11" width="12.7109375" style="81" bestFit="1" customWidth="1"/>
    <col min="12" max="16384" width="9.140625" style="81"/>
  </cols>
  <sheetData>
    <row r="4" spans="2:8" ht="23.25">
      <c r="B4" s="80" t="s">
        <v>52</v>
      </c>
    </row>
    <row r="5" spans="2:8" ht="30">
      <c r="B5" s="82" t="s">
        <v>25</v>
      </c>
      <c r="C5" s="93">
        <v>353</v>
      </c>
      <c r="E5" s="82"/>
      <c r="F5" s="83" t="s">
        <v>26</v>
      </c>
      <c r="G5" s="83" t="s">
        <v>27</v>
      </c>
      <c r="H5" s="83" t="s">
        <v>28</v>
      </c>
    </row>
    <row r="6" spans="2:8" ht="30">
      <c r="E6" s="84" t="s">
        <v>29</v>
      </c>
      <c r="F6" s="87">
        <f>+'PANDORA SBB 2017'!D15-SUM(Output!F7:F11)</f>
        <v>367503</v>
      </c>
      <c r="G6" s="88"/>
      <c r="H6" s="87">
        <f>'PANDORA SBB 2017'!F15-SUM(Output!H7:H11)</f>
        <v>299373211.45449996</v>
      </c>
    </row>
    <row r="7" spans="2:8">
      <c r="B7" s="82" t="s">
        <v>5</v>
      </c>
      <c r="C7" s="99">
        <v>42779</v>
      </c>
      <c r="E7" s="96">
        <f>C7-7</f>
        <v>42772</v>
      </c>
      <c r="F7" s="89">
        <f>IFERROR(VLOOKUP(E7,'PANDORA SBB 2017'!$B$20:$J$141,3,FALSE),0)</f>
        <v>0</v>
      </c>
      <c r="G7" s="90" t="str">
        <f>IFERROR(IF((ROUND(VLOOKUP(E7,'PANDORA SBB 2017'!$B$19:$J$141,4,FALSE),2))=0,"",ROUND(VLOOKUP(E7,'PANDORA SBB 2017'!$B$19:$J$141,4,FALSE),2)),"")</f>
        <v/>
      </c>
      <c r="H7" s="88">
        <f>IFERROR(VLOOKUP(E7,'PANDORA SBB 2017'!$B$19:$J$141,5,FALSE),0)</f>
        <v>0</v>
      </c>
    </row>
    <row r="8" spans="2:8">
      <c r="E8" s="96">
        <f>+E7+1</f>
        <v>42773</v>
      </c>
      <c r="F8" s="89">
        <f>IFERROR(VLOOKUP(E8,'PANDORA SBB 2017'!$B$20:$J$141,3,FALSE),0)</f>
        <v>15963</v>
      </c>
      <c r="G8" s="90">
        <f>IFERROR(IF((ROUND(VLOOKUP(E8,'PANDORA SBB 2017'!$B$19:$J$141,4,FALSE),2))=0,"",ROUND(VLOOKUP(E8,'PANDORA SBB 2017'!$B$19:$J$141,4,FALSE),2)),"")</f>
        <v>826.01</v>
      </c>
      <c r="H8" s="88">
        <f>IFERROR(VLOOKUP(E8,'PANDORA SBB 2017'!$B$19:$J$141,5,FALSE),0)</f>
        <v>13185610.4004</v>
      </c>
    </row>
    <row r="9" spans="2:8">
      <c r="B9" s="82" t="s">
        <v>30</v>
      </c>
      <c r="C9" s="85">
        <f>'PANDORA SBB 2017'!F152</f>
        <v>5272896</v>
      </c>
      <c r="E9" s="96">
        <f>+E8+1</f>
        <v>42774</v>
      </c>
      <c r="F9" s="89">
        <f>IFERROR(VLOOKUP(E9,'PANDORA SBB 2017'!$B$20:$J$141,3,FALSE),0)</f>
        <v>8954</v>
      </c>
      <c r="G9" s="90">
        <f>IFERROR(IF((ROUND(VLOOKUP(E9,'PANDORA SBB 2017'!$B$19:$J$141,4,FALSE),2))=0,"",ROUND(VLOOKUP(E9,'PANDORA SBB 2017'!$B$19:$J$141,4,FALSE),2)),"")</f>
        <v>822.62</v>
      </c>
      <c r="H9" s="88">
        <f>IFERROR(VLOOKUP(E9,'PANDORA SBB 2017'!$B$19:$J$141,5,FALSE),0)</f>
        <v>7365702.7686000001</v>
      </c>
    </row>
    <row r="10" spans="2:8">
      <c r="B10" s="86"/>
      <c r="E10" s="96">
        <f>+E9+1</f>
        <v>42775</v>
      </c>
      <c r="F10" s="89">
        <f>IFERROR(VLOOKUP(E10,'PANDORA SBB 2017'!$B$20:$J$141,3,FALSE),0)</f>
        <v>0</v>
      </c>
      <c r="G10" s="90" t="str">
        <f>IFERROR(IF((ROUND(VLOOKUP(E10,'PANDORA SBB 2017'!$B$19:$J$141,4,FALSE),2))=0,"",ROUND(VLOOKUP(E10,'PANDORA SBB 2017'!$B$19:$J$141,4,FALSE),2)),"")</f>
        <v/>
      </c>
      <c r="H10" s="88">
        <f>IFERROR(VLOOKUP(E10,'PANDORA SBB 2017'!$B$19:$J$141,5,FALSE),0)</f>
        <v>0</v>
      </c>
    </row>
    <row r="11" spans="2:8">
      <c r="B11" s="82" t="s">
        <v>31</v>
      </c>
      <c r="C11" s="134" t="str">
        <f>TEXT(ROUND('PANDORA SBB 2017'!F154*100,1)/100,"0.0%")</f>
        <v>4.5%</v>
      </c>
      <c r="E11" s="96">
        <f>+E10+1</f>
        <v>42776</v>
      </c>
      <c r="F11" s="89">
        <f>IFERROR(VLOOKUP(E11,'PANDORA SBB 2017'!$B$20:$J$141,3,FALSE),0)</f>
        <v>6006</v>
      </c>
      <c r="G11" s="90">
        <f>IFERROR(IF((ROUND(VLOOKUP(E11,'PANDORA SBB 2017'!$B$19:$J$141,4,FALSE),2))=0,"",ROUND(VLOOKUP(E11,'PANDORA SBB 2017'!$B$19:$J$141,4,FALSE),2)),"")</f>
        <v>856.59</v>
      </c>
      <c r="H11" s="88">
        <f>IFERROR(VLOOKUP(E11,'PANDORA SBB 2017'!$B$19:$J$141,5,FALSE),0)</f>
        <v>5144707.1676000003</v>
      </c>
    </row>
    <row r="12" spans="2:8" ht="30">
      <c r="E12" s="83" t="s">
        <v>32</v>
      </c>
      <c r="F12" s="91">
        <f>SUM(F6:F11)</f>
        <v>398426</v>
      </c>
      <c r="G12" s="92"/>
      <c r="H12" s="87">
        <f>SUM(H6:H11)</f>
        <v>325069231.79109991</v>
      </c>
    </row>
    <row r="13" spans="2:8">
      <c r="B13" s="82" t="s">
        <v>50</v>
      </c>
      <c r="C13" s="100" t="str">
        <f>"PANDORA_Company Announcement_No_"&amp;C5&amp;"_UK"</f>
        <v>PANDORA_Company Announcement_No_353_UK</v>
      </c>
    </row>
    <row r="16" spans="2:8" ht="23.25">
      <c r="B16" s="80" t="s">
        <v>53</v>
      </c>
      <c r="F16" s="98"/>
    </row>
    <row r="17" spans="2:11" ht="30">
      <c r="B17" s="82" t="s">
        <v>33</v>
      </c>
      <c r="C17" s="135">
        <f>+C5</f>
        <v>353</v>
      </c>
      <c r="E17" s="82"/>
      <c r="F17" s="83" t="s">
        <v>34</v>
      </c>
      <c r="G17" s="83" t="s">
        <v>35</v>
      </c>
      <c r="H17" s="83" t="s">
        <v>36</v>
      </c>
    </row>
    <row r="18" spans="2:11">
      <c r="C18" s="124"/>
      <c r="E18" s="83" t="s">
        <v>37</v>
      </c>
      <c r="F18" s="106">
        <f>+F6</f>
        <v>367503</v>
      </c>
      <c r="G18" s="88"/>
      <c r="H18" s="106">
        <f>+H6</f>
        <v>299373211.45449996</v>
      </c>
      <c r="K18" s="105"/>
    </row>
    <row r="19" spans="2:11">
      <c r="B19" s="82" t="s">
        <v>5</v>
      </c>
      <c r="C19" s="125">
        <f>+C7</f>
        <v>42779</v>
      </c>
      <c r="E19" s="94">
        <f>+E7</f>
        <v>42772</v>
      </c>
      <c r="F19" s="101">
        <f t="shared" ref="F19:F23" si="0">+F7</f>
        <v>0</v>
      </c>
      <c r="G19" s="90" t="str">
        <f>IF(G7="","",LEFT(ROUND(G7,2),3)&amp;","&amp;RIGHT(TEXT(ROUND(G7,2),"0.00"),2))</f>
        <v/>
      </c>
      <c r="H19" s="101">
        <f t="shared" ref="H19:H24" si="1">+H7</f>
        <v>0</v>
      </c>
    </row>
    <row r="20" spans="2:11">
      <c r="C20" s="124"/>
      <c r="E20" s="94">
        <f>+E8</f>
        <v>42773</v>
      </c>
      <c r="F20" s="101">
        <f t="shared" si="0"/>
        <v>15963</v>
      </c>
      <c r="G20" s="90" t="str">
        <f>IF(G8="","",LEFT(ROUND(G8,2),3)&amp;","&amp;RIGHT(TEXT(ROUND(G8,2),"0.00"),2))</f>
        <v>826,01</v>
      </c>
      <c r="H20" s="101">
        <f t="shared" si="1"/>
        <v>13185610.4004</v>
      </c>
    </row>
    <row r="21" spans="2:11">
      <c r="B21" s="82" t="s">
        <v>30</v>
      </c>
      <c r="C21" s="101">
        <f>+C9</f>
        <v>5272896</v>
      </c>
      <c r="E21" s="94">
        <f>+E9</f>
        <v>42774</v>
      </c>
      <c r="F21" s="101">
        <f t="shared" si="0"/>
        <v>8954</v>
      </c>
      <c r="G21" s="90" t="str">
        <f>IF(G9="","",LEFT(ROUND(G9,2),3)&amp;","&amp;RIGHT(TEXT(ROUND(G9,2),"0.00"),2))</f>
        <v>822,62</v>
      </c>
      <c r="H21" s="101">
        <f t="shared" si="1"/>
        <v>7365702.7686000001</v>
      </c>
    </row>
    <row r="22" spans="2:11">
      <c r="B22" s="86"/>
      <c r="C22" s="124"/>
      <c r="E22" s="94">
        <f>+E10</f>
        <v>42775</v>
      </c>
      <c r="F22" s="101">
        <f t="shared" si="0"/>
        <v>0</v>
      </c>
      <c r="G22" s="90" t="str">
        <f>IF(G10="","",LEFT(ROUND(G10,2),3)&amp;","&amp;RIGHT(TEXT(ROUND(G10,2),"0.00"),2))</f>
        <v/>
      </c>
      <c r="H22" s="101">
        <f t="shared" si="1"/>
        <v>0</v>
      </c>
    </row>
    <row r="23" spans="2:11">
      <c r="B23" s="82" t="s">
        <v>31</v>
      </c>
      <c r="C23" s="131" t="str">
        <f>+SUBSTITUTE(C11,".",",")</f>
        <v>4,5%</v>
      </c>
      <c r="E23" s="94">
        <f>+E11</f>
        <v>42776</v>
      </c>
      <c r="F23" s="101">
        <f t="shared" si="0"/>
        <v>6006</v>
      </c>
      <c r="G23" s="90" t="str">
        <f>IF(G11="","",LEFT(ROUND(G11,2),3)&amp;","&amp;RIGHT(TEXT(ROUND(G11,2),"0.00"),2))</f>
        <v>856,59</v>
      </c>
      <c r="H23" s="101">
        <f t="shared" si="1"/>
        <v>5144707.1676000003</v>
      </c>
    </row>
    <row r="24" spans="2:11" ht="30">
      <c r="C24" s="95"/>
      <c r="E24" s="83" t="s">
        <v>38</v>
      </c>
      <c r="F24" s="87">
        <f>+F12</f>
        <v>398426</v>
      </c>
      <c r="G24" s="90"/>
      <c r="H24" s="106">
        <f t="shared" si="1"/>
        <v>325069231.79109991</v>
      </c>
    </row>
    <row r="25" spans="2:11">
      <c r="B25" s="82" t="s">
        <v>50</v>
      </c>
      <c r="C25" s="100" t="str">
        <f>"PANDORA_Company Announcement_No_"&amp;C5&amp;"_DK"</f>
        <v>PANDORA_Company Announcement_No_353_DK</v>
      </c>
    </row>
    <row r="26" spans="2:11">
      <c r="C26" s="97"/>
      <c r="G26" s="98"/>
    </row>
    <row r="28" spans="2:11">
      <c r="B28" s="145" t="s">
        <v>58</v>
      </c>
      <c r="C28" s="146">
        <f>'PANDORA SBB 2017'!F154</f>
        <v>4.5045610797853464E-2</v>
      </c>
    </row>
  </sheetData>
  <conditionalFormatting sqref="H18:H24">
    <cfRule type="cellIs" dxfId="8" priority="7" operator="greaterThan">
      <formula>999999999.499999</formula>
    </cfRule>
    <cfRule type="cellIs" dxfId="7" priority="8" operator="greaterThan">
      <formula>999999.49999999</formula>
    </cfRule>
    <cfRule type="cellIs" dxfId="6" priority="9" operator="greaterThanOrEqual">
      <formula>999.499999999999</formula>
    </cfRule>
  </conditionalFormatting>
  <conditionalFormatting sqref="F18:F24">
    <cfRule type="cellIs" dxfId="5" priority="4" operator="greaterThan">
      <formula>999999999.499999</formula>
    </cfRule>
    <cfRule type="cellIs" dxfId="4" priority="5" operator="greaterThan">
      <formula>999999.49999999</formula>
    </cfRule>
    <cfRule type="cellIs" dxfId="3" priority="6" operator="greaterThan">
      <formula>999.49999999999</formula>
    </cfRule>
  </conditionalFormatting>
  <conditionalFormatting sqref="C21">
    <cfRule type="cellIs" dxfId="2" priority="1" operator="greaterThan">
      <formula>999999999.499999</formula>
    </cfRule>
    <cfRule type="cellIs" dxfId="1" priority="2" operator="greaterThan">
      <formula>999999.49999999</formula>
    </cfRule>
    <cfRule type="cellIs" dxfId="0" priority="3" operator="greaterThan">
      <formula>999.49999999999</formula>
    </cfRule>
  </conditionalFormatting>
  <pageMargins left="0.7" right="0.7" top="0.75" bottom="0.75" header="0.3" footer="0.3"/>
  <pageSetup paperSize="9" orientation="portrait" verticalDpi="598" r:id="rId1"/>
  <ignoredErrors>
    <ignoredError sqref="G19:G23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3" ma:contentTypeDescription="Create a new document." ma:contentTypeScope="" ma:versionID="5c1a243069a192553a18161e3988f4f0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targetNamespace="http://schemas.microsoft.com/office/2006/metadata/properties" ma:root="true" ma:fieldsID="8f0555dbef02719a8b5a641986013129" ns1:_="" ns2:_="">
    <xsd:import namespace="http://schemas.microsoft.com/sharepoint/v3"/>
    <xsd:import namespace="a4551d64-c34e-4cb6-b919-12c0f1bf4d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37A7861-D3EC-4583-8E3A-970A11D35291}"/>
</file>

<file path=customXml/itemProps2.xml><?xml version="1.0" encoding="utf-8"?>
<ds:datastoreItem xmlns:ds="http://schemas.openxmlformats.org/officeDocument/2006/customXml" ds:itemID="{002761B0-82E8-4195-BAFB-EB26252D6549}"/>
</file>

<file path=customXml/itemProps3.xml><?xml version="1.0" encoding="utf-8"?>
<ds:datastoreItem xmlns:ds="http://schemas.openxmlformats.org/officeDocument/2006/customXml" ds:itemID="{8B28D585-0C0D-4BF8-8CF5-14175A2FAF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PANDORA SBB 2017</vt:lpstr>
      <vt:lpstr>Outstanding and treasury shares</vt:lpstr>
      <vt:lpstr>Output</vt:lpstr>
      <vt:lpstr>'PANDORA SBB 2017'!Print_Area</vt:lpstr>
    </vt:vector>
  </TitlesOfParts>
  <Company>Nordea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Hansen, Torben</dc:creator>
  <cp:lastModifiedBy>Timoteos Kilic</cp:lastModifiedBy>
  <cp:lastPrinted>2017-02-07T13:35:26Z</cp:lastPrinted>
  <dcterms:created xsi:type="dcterms:W3CDTF">2004-11-03T15:02:53Z</dcterms:created>
  <dcterms:modified xsi:type="dcterms:W3CDTF">2017-04-03T07:29:31Z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0x01010004CB733572D0034FAA60FD7020E302B6</vt:lpwstr>
  </property>
</Properties>
</file>