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brenntag01.sharepoint.com/sites/T_PRJ_DE_2104_02409/Laufwerk IR/4) Veröffentlichungen/2023/Q2/00. Finale Dokumente/"/>
    </mc:Choice>
  </mc:AlternateContent>
  <xr:revisionPtr revIDLastSave="154" documentId="14_{84BF944E-ECEB-4EEA-B70C-3EA20E72F286}" xr6:coauthVersionLast="47" xr6:coauthVersionMax="47" xr10:uidLastSave="{34A413E2-C26F-49C7-9563-897E2BBACBE8}"/>
  <bookViews>
    <workbookView xWindow="-120" yWindow="-120" windowWidth="29040" windowHeight="15840" tabRatio="678" xr2:uid="{53B17884-0F9A-48D7-9810-3E9707EB8C46}"/>
  </bookViews>
  <sheets>
    <sheet name="Cover" sheetId="8" r:id="rId1"/>
    <sheet name="KPI Overview" sheetId="3" r:id="rId2"/>
    <sheet name="P&amp;L" sheetId="4" r:id="rId3"/>
    <sheet name="CF Statement" sheetId="2" r:id="rId4"/>
    <sheet name="Balance Sheet" sheetId="5" r:id="rId5"/>
    <sheet name="Net Financial Liabilities" sheetId="6" r:id="rId6"/>
    <sheet name="Segment Reporting (QTD)" sheetId="7" r:id="rId7"/>
    <sheet name="Segment Reporting (YTD)" sheetId="9" r:id="rId8"/>
  </sheets>
  <definedNames>
    <definedName name="_xlnm.Print_Area" localSheetId="4">'Balance Sheet'!$A$1:$V$63</definedName>
    <definedName name="_xlnm.Print_Area" localSheetId="3">'CF Statement'!$A$1:$Z$59</definedName>
    <definedName name="_xlnm.Print_Area" localSheetId="0">Cover!$B$1:$K$25</definedName>
    <definedName name="_xlnm.Print_Area" localSheetId="1">'KPI Overview'!$A$1:$Z$43</definedName>
    <definedName name="_xlnm.Print_Area" localSheetId="5">'Net Financial Liabilities'!$A$1:$V$21</definedName>
    <definedName name="_xlnm.Print_Area" localSheetId="2">'P&amp;L'!$A$1:$BT$23</definedName>
    <definedName name="_xlnm.Print_Area" localSheetId="6">'Segment Reporting (QTD)'!$A$1:$M$67</definedName>
    <definedName name="_xlnm.Print_Area" localSheetId="7">'Segment Reporting (YTD)'!$A$1:$M$70</definedName>
    <definedName name="SNAMD_0211fb6d233c4f31aaca544f72ed6edf" localSheetId="1">'KPI Overview'!$K$20</definedName>
    <definedName name="SNAMD_133a3badd9d94bdb82ba6315ea310277" localSheetId="4">'Balance Sheet'!$C$47</definedName>
    <definedName name="SNAMD_1c3723e712ab4bce94b68a179ea1fbd3" localSheetId="4">'Balance Sheet'!$C$60</definedName>
    <definedName name="SNAMD_1f8e4242a19d4235ae4ef981e5acca56" localSheetId="1">'KPI Overview'!$K$21</definedName>
    <definedName name="SNAMD_221910f71ba149b68fe15e94fc368573" localSheetId="4">'Balance Sheet'!$C$16</definedName>
    <definedName name="SNAMD_25d1418ca1184bd8a4dd10b51264f5a1" localSheetId="1">'KPI Overview'!$K$31</definedName>
    <definedName name="SNAMD_2b40f0d0807b442293029733ed0af95e" localSheetId="2">'P&amp;L'!$B$20</definedName>
    <definedName name="SNAMD_2cc4c04f443a4720803e163862a47d1b" localSheetId="4">'Balance Sheet'!$C$58</definedName>
    <definedName name="SNAMD_31a8755abe68428a8c32f12f89249ad8" localSheetId="4">'Balance Sheet'!$C$25</definedName>
    <definedName name="SNAMD_31f5bbcf5ba14f40962a7c335142d328" localSheetId="4">'Balance Sheet'!$C$15</definedName>
    <definedName name="SNAMD_353616eed0e54dcfb05cbd92388f3c49" localSheetId="4">'Balance Sheet'!$C$20</definedName>
    <definedName name="SNAMD_387826d81bb9487db77424e242341171" localSheetId="4">'Balance Sheet'!$C$45</definedName>
    <definedName name="SNAMD_3a69af8424e34db7bb8fbdd0282915fe" localSheetId="4">'Balance Sheet'!$C$39</definedName>
    <definedName name="SNAMD_40d07d423b8045439e839f7a28924834" localSheetId="4">'Balance Sheet'!$C$11</definedName>
    <definedName name="SNAMD_4a453c9c78fb40cebec8f31c61f93551" localSheetId="4">'Balance Sheet'!$C$43</definedName>
    <definedName name="SNAMD_4b8736ae75e643b68aaa4b676424b3be" localSheetId="3">'CF Statement'!$K$7</definedName>
    <definedName name="SNAMD_4dae0536b7914014ba12c88263ea4539" localSheetId="4">'Balance Sheet'!$C$35</definedName>
    <definedName name="SNAMD_519e95befc2e41938ec83bdf9693a8e7" localSheetId="4">'Balance Sheet'!$C$8</definedName>
    <definedName name="SNAMD_5440a37cd0b44615817525f65f7d84d8" localSheetId="6">'Segment Reporting (QTD)'!$E$21</definedName>
    <definedName name="SNAMD_5ec8b04b6cbf4ba69c91785b9964e27e" localSheetId="2">'P&amp;L'!$B$19</definedName>
    <definedName name="SNAMD_62049d75cf9e4852a3d89316dcaa952b" localSheetId="1">'KPI Overview'!$K$12</definedName>
    <definedName name="SNAMD_6352743c04e54434962177f7591c0758" localSheetId="4">'Balance Sheet'!$C$37</definedName>
    <definedName name="SNAMD_6383cc2456e845dab3605e416690eb7d" localSheetId="4">'Balance Sheet'!$C$50</definedName>
    <definedName name="SNAMD_643469a018074071bb5feafc2ddb4d2a" localSheetId="1">'KPI Overview'!$K$30</definedName>
    <definedName name="SNAMD_73f455417416488d9fff223113300fd0" localSheetId="4">'Balance Sheet'!$C$57</definedName>
    <definedName name="SNAMD_7650161540864ea0bba1fa1a650cabdd" localSheetId="4">'Balance Sheet'!$C$36</definedName>
    <definedName name="SNAMD_777cf5944677477cafd456e98d6d6d3f" localSheetId="4">'Balance Sheet'!$C$33</definedName>
    <definedName name="SNAMD_77daf41398d34234a54a918e7f09196a" localSheetId="3">'CF Statement'!$C$7</definedName>
    <definedName name="SNAMD_7a7a59d5347045b985a15f00111a96dc" localSheetId="4">'Balance Sheet'!$C$19</definedName>
    <definedName name="SNAMD_7f9a335c9e8d4e25979cb1f9755b3d86" localSheetId="4">'Balance Sheet'!$C$55</definedName>
    <definedName name="SNAMD_832e2d3958ee4accbac3aec2909a7d5b" localSheetId="1">'KPI Overview'!$K$11</definedName>
    <definedName name="SNAMD_8436db4883444c4ea617b67113ed9350" localSheetId="4">'Balance Sheet'!$C$14</definedName>
    <definedName name="SNAMD_8bc08b58e73c44898e30e9d62d78e017" localSheetId="1">'KPI Overview'!$K$22</definedName>
    <definedName name="SNAMD_8cce3a2a693f4062aa23e42c98e7e014" localSheetId="4">'Balance Sheet'!$C$24</definedName>
    <definedName name="SNAMD_8df893d0e20d4337b7b164ef080692ef" localSheetId="1">'KPI Overview'!$K$9</definedName>
    <definedName name="SNAMD_926a519aaf20451e8b76e51059791163" localSheetId="3">'CF Statement'!$K$19</definedName>
    <definedName name="SNAMD_92fa4c65bd6442f39d71bd2dd3f9a91f" localSheetId="2">'P&amp;L'!$B$18</definedName>
    <definedName name="SNAMD_95470ebf705140a79630cfffab330405" localSheetId="4">'Balance Sheet'!$C$23</definedName>
    <definedName name="SNAMD_9822383d33474667aef21ffbaacaa770" localSheetId="4">'Balance Sheet'!$C$54</definedName>
    <definedName name="SNAMD_9899fbc248384318a240aedd3d71aba7" localSheetId="3">'CF Statement'!$K$10</definedName>
    <definedName name="SNAMD_9d522b5f74694781b79d4652f6737f11" localSheetId="3">'CF Statement'!$C$39</definedName>
    <definedName name="SNAMD_a2058922f1f34f3ca3e587cfc3cc2c83" localSheetId="1">'KPI Overview'!$K$10</definedName>
    <definedName name="SNAMD_a3d2da9c35984f3bbd9b5f49b690be77" localSheetId="4">'Balance Sheet'!$C$52</definedName>
    <definedName name="SNAMD_a6ab37e57e4d45218e85a1df9fba9a3b" localSheetId="4">'Balance Sheet'!$C$17</definedName>
    <definedName name="SNAMD_ade2a03a184d4fcb8f446b64123c90a9" localSheetId="4">'Balance Sheet'!$C$13</definedName>
    <definedName name="SNAMD_b08e5ba38af74fcea3d7b9686aec98d3" localSheetId="4">'Balance Sheet'!$C$38</definedName>
    <definedName name="SNAMD_b955f88588214e03b10479925f069be2" localSheetId="4">'Balance Sheet'!$C$44</definedName>
    <definedName name="SNAMD_bdbce1d00df143c5beb82cedd1655b80" localSheetId="4">'Balance Sheet'!$C$46</definedName>
    <definedName name="SNAMD_beb6401be9544ef2a402ec6efa8599a4" localSheetId="6">'Segment Reporting (QTD)'!$G$13</definedName>
    <definedName name="SNAMD_c03ee116772d421a89a6d50ffdd1bc3e" localSheetId="4">'Balance Sheet'!$C$48</definedName>
    <definedName name="SNAMD_c0d4326a19434968bcece6f4db947fc6" localSheetId="1">'KPI Overview'!$K$29</definedName>
    <definedName name="SNAMD_c2375d5808b5463bb3ad7834aa82e47a" localSheetId="4">'Balance Sheet'!$C$56</definedName>
    <definedName name="SNAMD_ca5874152b4d49c69abe550963bbc03b" localSheetId="4">'Balance Sheet'!$C$10</definedName>
    <definedName name="SNAMD_cbc12da8687f411ebdcd79944bc0397b" localSheetId="4">'Balance Sheet'!$C$40</definedName>
    <definedName name="SNAMD_d23382fdb1dd4a8a856f00a9aceeca7a" localSheetId="1">'KPI Overview'!$K$8</definedName>
    <definedName name="SNAMD_d3287610a0f9428983a80f82d02adb02" localSheetId="4">'Balance Sheet'!$C$59</definedName>
    <definedName name="SNAMD_d4e7016fc1c34f77b3aed20f63a1afa7" localSheetId="4">'Balance Sheet'!$C$22</definedName>
    <definedName name="SNAMD_d66b3b9bc6d64937a800611f0d1f2e38" localSheetId="3">'CF Statement'!$C$43</definedName>
    <definedName name="SNAMD_d81a4d76e7944774bc54cea4b99a5258" localSheetId="4">'Balance Sheet'!$C$53</definedName>
    <definedName name="SNAMD_d84d28db38e440618b63efdefe01c933" localSheetId="3">'CF Statement'!$C$23</definedName>
    <definedName name="SNAMD_d9467752a1914a0a8e6ae371c8c1bb8e" localSheetId="3">'CF Statement'!$K$20</definedName>
    <definedName name="SNAMD_df617419a9954c3d850bf4975f67d513" localSheetId="4">'Balance Sheet'!$C$34</definedName>
    <definedName name="SNAMD_e396bc92453f4876a01d0354baa634a4" localSheetId="4">'Balance Sheet'!$C$49</definedName>
    <definedName name="SNAMD_e892a45bb10a430b8fdf2656246669f3" localSheetId="1">'KPI Overview'!$K$14</definedName>
    <definedName name="SNAMD_e8d1adc310e540fa977b1bbc0dfa2873" localSheetId="2">'P&amp;L'!$B$17</definedName>
    <definedName name="SNAMD_e9101725b7774d8e86b3a3107883382f" localSheetId="3">'CF Statement'!$K$13</definedName>
    <definedName name="SNAMD_ea0d27c59a1644cf854c67b66041a2ed" localSheetId="1">'KPI Overview'!$K$23</definedName>
    <definedName name="SNAMD_ef6f1cff14804079baff4f1da116c20d" localSheetId="4">'Balance Sheet'!$C$21</definedName>
    <definedName name="SNAMD_f00da8dd4c8a47dc914a0872c335b18c" localSheetId="1">'KPI Overview'!$K$13</definedName>
    <definedName name="SNAMD_f6434876e6a24c41a5f67e3c3688a66e" localSheetId="4">'Balance Sheet'!$C$12</definedName>
    <definedName name="SNAMD_fa432f2ca6bf4987b2a593596f8ae494" localSheetId="4">'Balance Sheet'!$C$18</definedName>
    <definedName name="SNAMD_fb2a0f9da66e4e8e8174e4ecc2bc2fbb" localSheetId="4">'Balance Sheet'!$C$9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3" l="1"/>
  <c r="H11" i="3"/>
  <c r="J11" i="3"/>
  <c r="I57" i="5" l="1"/>
  <c r="I59" i="5" s="1"/>
  <c r="I50" i="5"/>
  <c r="I41" i="5"/>
  <c r="I24" i="5"/>
  <c r="I15" i="5"/>
  <c r="S32" i="2" l="1"/>
  <c r="S22" i="2" l="1"/>
  <c r="S21" i="2"/>
  <c r="S20" i="2"/>
  <c r="S18" i="2"/>
  <c r="S13" i="2"/>
  <c r="S12" i="2"/>
  <c r="S11" i="2"/>
  <c r="S10" i="2"/>
  <c r="S9" i="2"/>
  <c r="S7" i="2"/>
  <c r="AX10" i="4" l="1"/>
  <c r="S42" i="2"/>
  <c r="S40" i="2"/>
  <c r="S37" i="2"/>
  <c r="S35" i="2"/>
  <c r="S34" i="2"/>
  <c r="S31" i="2"/>
  <c r="S30" i="2"/>
  <c r="S29" i="2"/>
  <c r="S28" i="2"/>
  <c r="S27" i="2"/>
  <c r="S55" i="2"/>
  <c r="S54" i="2"/>
  <c r="S52" i="2"/>
  <c r="S45" i="2" l="1"/>
  <c r="AX20" i="4"/>
  <c r="AX19" i="4"/>
  <c r="AX18" i="4"/>
  <c r="AX17" i="4"/>
  <c r="AX16" i="4"/>
  <c r="AX15" i="4"/>
  <c r="AX14" i="4"/>
  <c r="AX13" i="4"/>
  <c r="AX12" i="4"/>
  <c r="AX11" i="4"/>
  <c r="AX9" i="4"/>
  <c r="AX8" i="4"/>
  <c r="S14" i="3"/>
  <c r="S13" i="3"/>
  <c r="S12" i="3"/>
  <c r="S10" i="3"/>
  <c r="S9" i="3"/>
  <c r="S8" i="3"/>
</calcChain>
</file>

<file path=xl/sharedStrings.xml><?xml version="1.0" encoding="utf-8"?>
<sst xmlns="http://schemas.openxmlformats.org/spreadsheetml/2006/main" count="875" uniqueCount="343">
  <si>
    <t xml:space="preserve">in EUR m </t>
  </si>
  <si>
    <t>Profit after tax</t>
  </si>
  <si>
    <t>Depreciation and amortization</t>
  </si>
  <si>
    <t>Income tax expense</t>
  </si>
  <si>
    <t>Income taxes paid</t>
  </si>
  <si>
    <t>Net interest expense</t>
  </si>
  <si>
    <t>Interest paid (netted against interest received)</t>
  </si>
  <si>
    <t>Changes in provisions</t>
  </si>
  <si>
    <t>Inventories</t>
  </si>
  <si>
    <t>Receivables</t>
  </si>
  <si>
    <t>Liabilities</t>
  </si>
  <si>
    <t>Non-cash change in liabilities relating to acquisition of non-controlling interests</t>
  </si>
  <si>
    <t>Other non-cash items and reclassifications</t>
  </si>
  <si>
    <t>Net cash provided by operating activities</t>
  </si>
  <si>
    <t>Proceeds from the disposal of other financial assets</t>
  </si>
  <si>
    <t>–</t>
  </si>
  <si>
    <t>Proceeds from the disposal of intangible assets and property, plant and equipment</t>
  </si>
  <si>
    <t>Payments to acquire consolidated subsidiaries and other business units</t>
  </si>
  <si>
    <t>Payments to acquire intangible assets and property, plant and equipment</t>
  </si>
  <si>
    <t>Net cash used in investing activities</t>
  </si>
  <si>
    <t>Proceeds from borrowings</t>
  </si>
  <si>
    <t>Repayments of borrowings</t>
  </si>
  <si>
    <t>Change in cash and cash equivalents</t>
  </si>
  <si>
    <t>Effect of exchange rate changes on cash and cash equivalents</t>
  </si>
  <si>
    <t>Cash and cash equivalents at beginning of period</t>
  </si>
  <si>
    <t>Cash and cash equivalents at end of period</t>
  </si>
  <si>
    <t>Consolidated Cash Flow Statement</t>
  </si>
  <si>
    <t>Consolidated Income Statement</t>
  </si>
  <si>
    <t>Q1 2021</t>
  </si>
  <si>
    <t>Sales</t>
  </si>
  <si>
    <t>EUR m</t>
  </si>
  <si>
    <t>Operating gross profit</t>
  </si>
  <si>
    <t>Operating EBITDA</t>
  </si>
  <si>
    <t>%</t>
  </si>
  <si>
    <t xml:space="preserve">Earnings per share </t>
  </si>
  <si>
    <t>EUR</t>
  </si>
  <si>
    <t>Consolidated Balance Sheet</t>
  </si>
  <si>
    <t>Mar. 31, 2021</t>
  </si>
  <si>
    <t>Total assets</t>
  </si>
  <si>
    <t>Equity</t>
  </si>
  <si>
    <t>Working capital</t>
  </si>
  <si>
    <t>Net financial liabilities</t>
  </si>
  <si>
    <t>Consolidated Cash Flow</t>
  </si>
  <si>
    <t>Free cash flow</t>
  </si>
  <si>
    <t>Key Data on the Brenntag Shares</t>
  </si>
  <si>
    <t>Share price</t>
  </si>
  <si>
    <t>No. of shares (unweighted)</t>
  </si>
  <si>
    <t>Market capitalization</t>
  </si>
  <si>
    <t>Free float</t>
  </si>
  <si>
    <t>Net cash provided by/used in operating activities</t>
  </si>
  <si>
    <t>Operating EBITDA/operating gross profit</t>
  </si>
  <si>
    <t>Change</t>
  </si>
  <si>
    <t>in EUR m</t>
  </si>
  <si>
    <t>in %</t>
  </si>
  <si>
    <t>Operating expenses</t>
  </si>
  <si>
    <t>Depreciation of property, plant and equipment and right-of-use assets</t>
  </si>
  <si>
    <t>Operating EBITA</t>
  </si>
  <si>
    <t>EBITA</t>
  </si>
  <si>
    <t>Amortization of intangible assets</t>
  </si>
  <si>
    <t>Net finance costs</t>
  </si>
  <si>
    <t>Profit before tax</t>
  </si>
  <si>
    <t>Current assets</t>
  </si>
  <si>
    <t>Cash and cash equivalents</t>
  </si>
  <si>
    <t>Trade receivables</t>
  </si>
  <si>
    <t>Other receivables</t>
  </si>
  <si>
    <t>Other financial assets</t>
  </si>
  <si>
    <t>Current tax assets</t>
  </si>
  <si>
    <t>Non-current assets</t>
  </si>
  <si>
    <t>Property, plant and equipment</t>
  </si>
  <si>
    <t>Intangible assets</t>
  </si>
  <si>
    <t>Right-of-use assets</t>
  </si>
  <si>
    <t>Equity-accounted investments</t>
  </si>
  <si>
    <t>Deferred tax assets</t>
  </si>
  <si>
    <t>Current liabilities</t>
  </si>
  <si>
    <t>Trade payables</t>
  </si>
  <si>
    <t>Financial liabilities</t>
  </si>
  <si>
    <t>Lease liabilities</t>
  </si>
  <si>
    <t>Other liabilities</t>
  </si>
  <si>
    <t>Other provisions</t>
  </si>
  <si>
    <t>Liabilities relating to acquisition of non-controlling interests</t>
  </si>
  <si>
    <t>Current tax liabilities</t>
  </si>
  <si>
    <t>Non-current liabilities</t>
  </si>
  <si>
    <t>Provisions for pensions and other post-employment benefits</t>
  </si>
  <si>
    <t>Deferred tax liabilities</t>
  </si>
  <si>
    <t>Subscribed capital</t>
  </si>
  <si>
    <t>Additional paid-in capital</t>
  </si>
  <si>
    <t>Retained earnings</t>
  </si>
  <si>
    <t>Accumulated other comprehensive income</t>
  </si>
  <si>
    <t>Equity attributable to shareholders of Brenntag SE</t>
  </si>
  <si>
    <t>Equity attributable to non-controlling interests</t>
  </si>
  <si>
    <t>Total liabilities and equity</t>
  </si>
  <si>
    <t xml:space="preserve">Principal and interest payments on lease liabilities </t>
  </si>
  <si>
    <t>Free Cash Flow</t>
  </si>
  <si>
    <t>Assets</t>
  </si>
  <si>
    <t>Liabilities and Equity</t>
  </si>
  <si>
    <t>Liabilities under syndicated loan</t>
  </si>
  <si>
    <t>Other liabilities to banks</t>
  </si>
  <si>
    <t>Bond 2025</t>
  </si>
  <si>
    <t>Bond (with Warrants) 2022</t>
  </si>
  <si>
    <t>Derivative financial instruments</t>
  </si>
  <si>
    <t>Other financial liabilities</t>
  </si>
  <si>
    <t>Total</t>
  </si>
  <si>
    <t xml:space="preserve">Lease liabilities </t>
  </si>
  <si>
    <t>Brenntag Essentials</t>
  </si>
  <si>
    <t>Brenntag Specialties</t>
  </si>
  <si>
    <t>All other segments</t>
  </si>
  <si>
    <t>Group</t>
  </si>
  <si>
    <t>External sales</t>
  </si>
  <si>
    <t>fx adj. change in %</t>
  </si>
  <si>
    <t>Americas</t>
  </si>
  <si>
    <t>APAC</t>
  </si>
  <si>
    <t>North America</t>
  </si>
  <si>
    <t>Latin America</t>
  </si>
  <si>
    <t>IR Contact</t>
  </si>
  <si>
    <t>Q2 2021</t>
  </si>
  <si>
    <t>Jun. 30, 2021</t>
  </si>
  <si>
    <t>Dividends received</t>
  </si>
  <si>
    <t>Proceeds from the disposal of equity-accounted investments</t>
  </si>
  <si>
    <t>Dividends paid to Brenntag shareholders</t>
  </si>
  <si>
    <t>Condensed Income Statement</t>
  </si>
  <si>
    <t>Net Financial Liabilities</t>
  </si>
  <si>
    <t>Net income/expense from special items</t>
  </si>
  <si>
    <t xml:space="preserve">KPI Overview </t>
  </si>
  <si>
    <t>Q3 2021</t>
  </si>
  <si>
    <t>Sep. 30, 2021</t>
  </si>
  <si>
    <t>Earnings per share diluted</t>
  </si>
  <si>
    <t>Net cash provided by / used in financing activities</t>
  </si>
  <si>
    <t>Non-current assets held for sale</t>
  </si>
  <si>
    <t>Q4 2021</t>
  </si>
  <si>
    <t>Dec. 31, 2021</t>
  </si>
  <si>
    <t>FY 2021</t>
  </si>
  <si>
    <t>Repayments of lease liabilities</t>
  </si>
  <si>
    <t>Repayments of liabilities relating to acquisition of non-controlling interests</t>
  </si>
  <si>
    <t>Proceeds from the disposal of consolidated subsidiaries and other business units less costs to sell</t>
  </si>
  <si>
    <t>– 15.0</t>
  </si>
  <si>
    <t>Bond 2029</t>
  </si>
  <si>
    <t>Q1 2022</t>
  </si>
  <si>
    <t>Mar. 31, 2022</t>
  </si>
  <si>
    <t>4,533.1</t>
  </si>
  <si>
    <t>463.0</t>
  </si>
  <si>
    <t>4,345.5</t>
  </si>
  <si>
    <t>2,495.3</t>
  </si>
  <si>
    <t>2,167.5</t>
  </si>
  <si>
    <t xml:space="preserve">Changes in other operating assets and liabilities </t>
  </si>
  <si>
    <t>Changes in working capital</t>
  </si>
  <si>
    <t>11,006.1</t>
  </si>
  <si>
    <t>(of which interest paid for leases)</t>
  </si>
  <si>
    <t>(-2.6)</t>
  </si>
  <si>
    <t>(-1.9)</t>
  </si>
  <si>
    <t>Q2 2022</t>
  </si>
  <si>
    <t>Jun. 30, 2022</t>
  </si>
  <si>
    <t>45,9</t>
  </si>
  <si>
    <t>37,4</t>
  </si>
  <si>
    <t>36,5</t>
  </si>
  <si>
    <t>28,0</t>
  </si>
  <si>
    <t>26,3</t>
  </si>
  <si>
    <t>50,3</t>
  </si>
  <si>
    <t>41,0</t>
  </si>
  <si>
    <t>9,0</t>
  </si>
  <si>
    <t>2,5</t>
  </si>
  <si>
    <t>59,7</t>
  </si>
  <si>
    <t>49,6</t>
  </si>
  <si>
    <t>Effect from IAS 29 on profit/loss after tax</t>
  </si>
  <si>
    <t>-</t>
  </si>
  <si>
    <t>(-2.4)</t>
  </si>
  <si>
    <t>(-3.7)</t>
  </si>
  <si>
    <t>Dividends paid to non-controlling interests</t>
  </si>
  <si>
    <t>Q3 2022</t>
  </si>
  <si>
    <t>Sep. 30, 2022</t>
  </si>
  <si>
    <t>1,106.1</t>
  </si>
  <si>
    <t>459.7</t>
  </si>
  <si>
    <t>248.8</t>
  </si>
  <si>
    <t>12,529.0</t>
  </si>
  <si>
    <t>4,993.7</t>
  </si>
  <si>
    <t>2,946.3</t>
  </si>
  <si>
    <t>2,340.5</t>
  </si>
  <si>
    <t>– 646.4</t>
  </si>
  <si>
    <t>– 76.2</t>
  </si>
  <si>
    <t>383.5</t>
  </si>
  <si>
    <t>393.8</t>
  </si>
  <si>
    <t>– 17.0</t>
  </si>
  <si>
    <t>– 40.0</t>
  </si>
  <si>
    <t>336.8</t>
  </si>
  <si>
    <t>– 88.0</t>
  </si>
  <si>
    <t>Promissory notes (Schuldschein)</t>
  </si>
  <si>
    <t>– 90.3</t>
  </si>
  <si>
    <t>– 20.0</t>
  </si>
  <si>
    <t>(– 2.4)</t>
  </si>
  <si>
    <t>– 184.9</t>
  </si>
  <si>
    <t>– 22.6</t>
  </si>
  <si>
    <t>– 19.6</t>
  </si>
  <si>
    <t>– 1.8</t>
  </si>
  <si>
    <t>– 34.6</t>
  </si>
  <si>
    <t>– 68.1</t>
  </si>
  <si>
    <t>(-2.5)</t>
  </si>
  <si>
    <t>FY 2022</t>
  </si>
  <si>
    <t>Q4 2022</t>
  </si>
  <si>
    <t>Dec. 31, 2022</t>
  </si>
  <si>
    <r>
      <t>in % (fx adj.) </t>
    </r>
    <r>
      <rPr>
        <vertAlign val="superscript"/>
        <sz val="9"/>
        <color rgb="FF1A0033"/>
        <rFont val="Brenntag Sans"/>
        <family val="3"/>
      </rPr>
      <t>1)</t>
    </r>
  </si>
  <si>
    <r>
      <rPr>
        <vertAlign val="superscript"/>
        <sz val="8"/>
        <color rgb="FF1A0033"/>
        <rFont val="Brenntag Sans"/>
        <family val="3"/>
      </rPr>
      <t>1)</t>
    </r>
    <r>
      <rPr>
        <sz val="8"/>
        <color rgb="FF1A0033"/>
        <rFont val="Brenntag Sans"/>
        <family val="3"/>
      </rPr>
      <t xml:space="preserve"> Change in % (fx adj.) is the percentage change on a constant currency basis.</t>
    </r>
  </si>
  <si>
    <r>
      <t>Change in working capital </t>
    </r>
    <r>
      <rPr>
        <vertAlign val="superscript"/>
        <sz val="9"/>
        <color rgb="FF1A0033"/>
        <rFont val="Brenntag Sans"/>
        <family val="3"/>
      </rPr>
      <t>1) 2)</t>
    </r>
  </si>
  <si>
    <r>
      <rPr>
        <vertAlign val="superscript"/>
        <sz val="8"/>
        <color rgb="FF1A0033"/>
        <rFont val="Brenntag Sans"/>
        <family val="3"/>
      </rPr>
      <t xml:space="preserve">1) </t>
    </r>
    <r>
      <rPr>
        <sz val="8"/>
        <color rgb="FF1A0033"/>
        <rFont val="Brenntag Sans"/>
        <family val="3"/>
      </rPr>
      <t xml:space="preserve">Definition of working capital: trade receivables plus inventories less trade payables.
</t>
    </r>
    <r>
      <rPr>
        <vertAlign val="superscript"/>
        <sz val="8"/>
        <color rgb="FF1A0033"/>
        <rFont val="Brenntag Sans"/>
        <family val="3"/>
      </rPr>
      <t>2)</t>
    </r>
    <r>
      <rPr>
        <sz val="8"/>
        <color rgb="FF1A0033"/>
        <rFont val="Brenntag Sans"/>
        <family val="3"/>
      </rPr>
      <t xml:space="preserve"> Adjusted for exchange rate effects and acquisitions.</t>
    </r>
  </si>
  <si>
    <r>
      <t xml:space="preserve">EMEA </t>
    </r>
    <r>
      <rPr>
        <vertAlign val="superscript"/>
        <sz val="9"/>
        <color rgb="FF1A0033"/>
        <rFont val="Brenntag Sans"/>
        <family val="3"/>
      </rPr>
      <t>1)</t>
    </r>
  </si>
  <si>
    <r>
      <t>Central activities</t>
    </r>
    <r>
      <rPr>
        <vertAlign val="superscript"/>
        <sz val="9"/>
        <color rgb="FF1A0033"/>
        <rFont val="Brenntag Sans"/>
        <family val="3"/>
      </rPr>
      <t xml:space="preserve"> 3)</t>
    </r>
  </si>
  <si>
    <r>
      <t>APAC</t>
    </r>
    <r>
      <rPr>
        <vertAlign val="superscript"/>
        <sz val="9"/>
        <color rgb="FF1A0033"/>
        <rFont val="Brenntag Sans"/>
        <family val="3"/>
      </rPr>
      <t xml:space="preserve"> 2)</t>
    </r>
    <r>
      <rPr>
        <sz val="9"/>
        <color rgb="FF1A0033"/>
        <rFont val="Brenntag Sans"/>
        <family val="3"/>
      </rPr>
      <t xml:space="preserve"> </t>
    </r>
  </si>
  <si>
    <t>(-11,2)</t>
  </si>
  <si>
    <t>(-3,8)</t>
  </si>
  <si>
    <t>Liabilities associated with assets held for sale</t>
  </si>
  <si>
    <r>
      <t xml:space="preserve">Operating EBITA </t>
    </r>
    <r>
      <rPr>
        <b/>
        <sz val="9"/>
        <rFont val="Brenntag Sans"/>
        <family val="3"/>
      </rPr>
      <t>(segment result)</t>
    </r>
  </si>
  <si>
    <r>
      <t xml:space="preserve">Operating EBITA </t>
    </r>
    <r>
      <rPr>
        <b/>
        <sz val="9"/>
        <rFont val="Brenntag Sans"/>
        <family val="3"/>
      </rPr>
      <t>(segment result)</t>
    </r>
    <r>
      <rPr>
        <b/>
        <vertAlign val="superscript"/>
        <sz val="9"/>
        <rFont val="Brenntag Sans"/>
        <family val="3"/>
      </rPr>
      <t>3)4)</t>
    </r>
  </si>
  <si>
    <r>
      <t>Central activities</t>
    </r>
    <r>
      <rPr>
        <vertAlign val="superscript"/>
        <sz val="9"/>
        <color rgb="FF1A0033"/>
        <rFont val="Brenntag Sans"/>
        <family val="3"/>
      </rPr>
      <t xml:space="preserve"> 5)</t>
    </r>
  </si>
  <si>
    <t xml:space="preserve">Operating EBITDA </t>
  </si>
  <si>
    <r>
      <t xml:space="preserve">Operating EBITA </t>
    </r>
    <r>
      <rPr>
        <b/>
        <sz val="9"/>
        <rFont val="Brenntag Sans"/>
        <family val="3"/>
      </rPr>
      <t>(segment result)</t>
    </r>
    <r>
      <rPr>
        <b/>
        <vertAlign val="superscript"/>
        <sz val="9"/>
        <rFont val="Brenntag Sans"/>
        <family val="3"/>
      </rPr>
      <t>4)5)</t>
    </r>
  </si>
  <si>
    <r>
      <t>Americas</t>
    </r>
    <r>
      <rPr>
        <vertAlign val="superscript"/>
        <sz val="9"/>
        <color rgb="FF1A0033"/>
        <rFont val="Brenntag Sans"/>
        <family val="3"/>
      </rPr>
      <t>2)</t>
    </r>
  </si>
  <si>
    <r>
      <t>Operating EBITA</t>
    </r>
    <r>
      <rPr>
        <b/>
        <sz val="9"/>
        <rFont val="Brenntag Sans"/>
        <family val="3"/>
      </rPr>
      <t xml:space="preserve"> (segment result)</t>
    </r>
  </si>
  <si>
    <r>
      <t>APAC</t>
    </r>
    <r>
      <rPr>
        <vertAlign val="superscript"/>
        <sz val="9"/>
        <color rgb="FF1A0033"/>
        <rFont val="Brenntag Sans"/>
        <family val="3"/>
      </rPr>
      <t>2)</t>
    </r>
  </si>
  <si>
    <r>
      <t>Operating EBITA</t>
    </r>
    <r>
      <rPr>
        <b/>
        <sz val="9"/>
        <rFont val="Brenntag Sans"/>
        <family val="3"/>
      </rPr>
      <t xml:space="preserve"> (segment result)</t>
    </r>
    <r>
      <rPr>
        <b/>
        <sz val="9"/>
        <color rgb="FF1A0033"/>
        <rFont val="Brenntag Sans"/>
        <family val="3"/>
      </rPr>
      <t xml:space="preserve"> </t>
    </r>
    <r>
      <rPr>
        <b/>
        <vertAlign val="superscript"/>
        <sz val="9"/>
        <color rgb="FF1A0033"/>
        <rFont val="Brenntag Sans"/>
        <family val="3"/>
      </rPr>
      <t>4)</t>
    </r>
  </si>
  <si>
    <t>ir@brenntag.de</t>
  </si>
  <si>
    <t>Q1 2023</t>
  </si>
  <si>
    <t>Mar. 31, 2023</t>
  </si>
  <si>
    <t>– 49.7</t>
  </si>
  <si>
    <t>(-3.6)</t>
  </si>
  <si>
    <t>Payments to acquire treasury shares</t>
  </si>
  <si>
    <t>Treaury shares</t>
  </si>
  <si>
    <t>Liability to acquire treasury shares</t>
  </si>
  <si>
    <t>Q2 2023</t>
  </si>
  <si>
    <t>– 611.1</t>
  </si>
  <si>
    <t>– 77.5</t>
  </si>
  <si>
    <t>– 17.3</t>
  </si>
  <si>
    <t>– 16.9</t>
  </si>
  <si>
    <t>– 39.2</t>
  </si>
  <si>
    <t>– 69.7</t>
  </si>
  <si>
    <t>– 15.9</t>
  </si>
  <si>
    <t>– 13.7</t>
  </si>
  <si>
    <t>– 10.8</t>
  </si>
  <si>
    <t>– 8.5</t>
  </si>
  <si>
    <t>– 23.2</t>
  </si>
  <si>
    <t>– 20.9</t>
  </si>
  <si>
    <t>– 28.2</t>
  </si>
  <si>
    <t>– 25.8</t>
  </si>
  <si>
    <t>– 111.8</t>
  </si>
  <si>
    <t>– 16.1</t>
  </si>
  <si>
    <t>(– 4.2)</t>
  </si>
  <si>
    <t>– 23.4</t>
  </si>
  <si>
    <t>– 51.1</t>
  </si>
  <si>
    <t>– 70.0</t>
  </si>
  <si>
    <t>– 33.5</t>
  </si>
  <si>
    <t>– 146.4</t>
  </si>
  <si>
    <t>– 473.3</t>
  </si>
  <si>
    <t>– 216.0</t>
  </si>
  <si>
    <t>– 7.7</t>
  </si>
  <si>
    <t>– 37.7</t>
  </si>
  <si>
    <t>Jun. 30, 2023</t>
  </si>
  <si>
    <t>– 501.8</t>
  </si>
  <si>
    <t>Reconciliation of the Reportable Segments to the Group (Q2 2023)</t>
  </si>
  <si>
    <t>Segment Reporting on the Global Specialties Division in Accordance with IFRS 8 (Q2 2023)</t>
  </si>
  <si>
    <t>Segment Reporting on the Global Essentials Division in Accordance with IFRS 8 (Q2 2023)</t>
  </si>
  <si>
    <t>– 7.4</t>
  </si>
  <si>
    <t>– 5.5</t>
  </si>
  <si>
    <t>– 35.4</t>
  </si>
  <si>
    <t>– 7.6</t>
  </si>
  <si>
    <t>– 12.6</t>
  </si>
  <si>
    <t>– 13.3</t>
  </si>
  <si>
    <t>– 4.5</t>
  </si>
  <si>
    <t>– 63.3</t>
  </si>
  <si>
    <t>– 45.5</t>
  </si>
  <si>
    <t>– 27.3</t>
  </si>
  <si>
    <t>– 2.7</t>
  </si>
  <si>
    <t>– 15.6</t>
  </si>
  <si>
    <t>– 70.2</t>
  </si>
  <si>
    <t>– 52.6</t>
  </si>
  <si>
    <t>– 29.4</t>
  </si>
  <si>
    <t>– 5.4</t>
  </si>
  <si>
    <t>– 19.8</t>
  </si>
  <si>
    <t>– 28.7</t>
  </si>
  <si>
    <t>– 34.5</t>
  </si>
  <si>
    <t>– 21.2</t>
  </si>
  <si>
    <t>– 38.0</t>
  </si>
  <si>
    <t>– 25.3</t>
  </si>
  <si>
    <t>– 5.8</t>
  </si>
  <si>
    <t>– 11.6</t>
  </si>
  <si>
    <t>– 10.1</t>
  </si>
  <si>
    <t>– 15.2</t>
  </si>
  <si>
    <t>– 13.5</t>
  </si>
  <si>
    <t>– 27.9</t>
  </si>
  <si>
    <t>– 24.3</t>
  </si>
  <si>
    <t>– 31.3</t>
  </si>
  <si>
    <t>– 28.9</t>
  </si>
  <si>
    <t>– 26.4</t>
  </si>
  <si>
    <t>– 36.5</t>
  </si>
  <si>
    <t>– 10.9</t>
  </si>
  <si>
    <t>– 3.7</t>
  </si>
  <si>
    <t>– 11.8</t>
  </si>
  <si>
    <t>– 18.9</t>
  </si>
  <si>
    <t>– 15.4</t>
  </si>
  <si>
    <t>– 33.1</t>
  </si>
  <si>
    <t>– 30.2</t>
  </si>
  <si>
    <t>– 50.0</t>
  </si>
  <si>
    <t>– 30.7</t>
  </si>
  <si>
    <t>– 33.9</t>
  </si>
  <si>
    <t>– 32.1</t>
  </si>
  <si>
    <t>– 32.6</t>
  </si>
  <si>
    <t>– 14.9</t>
  </si>
  <si>
    <t>– 19.5</t>
  </si>
  <si>
    <t>– 24.6</t>
  </si>
  <si>
    <t>– 1.1</t>
  </si>
  <si>
    <t>– 0.1</t>
  </si>
  <si>
    <t>– 1.6</t>
  </si>
  <si>
    <t>– 41.4</t>
  </si>
  <si>
    <t>– 37.8</t>
  </si>
  <si>
    <t>– 56.0</t>
  </si>
  <si>
    <t>– 44.4</t>
  </si>
  <si>
    <t>– 18.3</t>
  </si>
  <si>
    <t>– 4.7</t>
  </si>
  <si>
    <t>– 21.1</t>
  </si>
  <si>
    <t>– 19.7</t>
  </si>
  <si>
    <t>– 12.7</t>
  </si>
  <si>
    <t>– 23.5</t>
  </si>
  <si>
    <t>– 3.1</t>
  </si>
  <si>
    <t>– 0.5</t>
  </si>
  <si>
    <t>– 9.7</t>
  </si>
  <si>
    <t>– 1.5</t>
  </si>
  <si>
    <t>– 57.2</t>
  </si>
  <si>
    <t>– 11.4</t>
  </si>
  <si>
    <t>– 600.0</t>
  </si>
  <si>
    <t>– 8.2</t>
  </si>
  <si>
    <t>– 13.9</t>
  </si>
  <si>
    <t>– 5.6</t>
  </si>
  <si>
    <t>– 78.6</t>
  </si>
  <si>
    <t>– 14.4</t>
  </si>
  <si>
    <t>Reconciliation of the Reportable Segments to the Group (6M 2023)</t>
  </si>
  <si>
    <t>Segment Reporting on the Global Essentials Division in Accordance with IFRS 8 (6M 2023)</t>
  </si>
  <si>
    <t>Segment Reporting on the Global Specialties Division in Accordance with IFRS 8 (6M 2023)</t>
  </si>
  <si>
    <t>– 2.4</t>
  </si>
  <si>
    <t>Proceeds from non-controlling interests</t>
  </si>
  <si>
    <t>Mar, 31, 2023</t>
  </si>
  <si>
    <r>
      <t>Central activities</t>
    </r>
    <r>
      <rPr>
        <vertAlign val="superscript"/>
        <sz val="9"/>
        <color rgb="FF1A0033"/>
        <rFont val="Brenntag Sans"/>
        <family val="3"/>
      </rPr>
      <t>3)</t>
    </r>
  </si>
  <si>
    <r>
      <t>EMEA</t>
    </r>
    <r>
      <rPr>
        <vertAlign val="superscript"/>
        <sz val="9"/>
        <color rgb="FF1A0033"/>
        <rFont val="Brenntag Sans"/>
        <family val="3"/>
      </rPr>
      <t>1)</t>
    </r>
  </si>
  <si>
    <r>
      <t>Transfers to assets held for sale</t>
    </r>
    <r>
      <rPr>
        <b/>
        <sz val="9"/>
        <color rgb="FF1A0033"/>
        <rFont val="Brenntag Sans"/>
        <family val="3"/>
      </rPr>
      <t xml:space="preserve"> </t>
    </r>
  </si>
  <si>
    <r>
      <rPr>
        <vertAlign val="superscript"/>
        <sz val="9"/>
        <color rgb="FF1A0033"/>
        <rFont val="Brenntag Sans"/>
        <family val="3"/>
      </rPr>
      <t xml:space="preserve">1) </t>
    </r>
    <r>
      <rPr>
        <sz val="9"/>
        <color rgb="FF1A0033"/>
        <rFont val="Brenntag Sans"/>
        <family val="3"/>
      </rPr>
      <t xml:space="preserve">Europe, Middle East &amp; Africa.
</t>
    </r>
    <r>
      <rPr>
        <vertAlign val="superscript"/>
        <sz val="9"/>
        <color rgb="FF1A0033"/>
        <rFont val="Brenntag Sans"/>
        <family val="3"/>
      </rPr>
      <t>2)</t>
    </r>
    <r>
      <rPr>
        <sz val="9"/>
        <color rgb="FF1A0033"/>
        <rFont val="Brenntag Sans"/>
        <family val="3"/>
      </rPr>
      <t xml:space="preserve"> Asia Pacific including the China and Hong Kong segment, which is presented separately internally.
</t>
    </r>
    <r>
      <rPr>
        <vertAlign val="superscript"/>
        <sz val="9"/>
        <color rgb="FF1A0033"/>
        <rFont val="Brenntag Sans"/>
        <family val="3"/>
      </rPr>
      <t xml:space="preserve">3) </t>
    </r>
    <r>
      <rPr>
        <sz val="9"/>
        <color rgb="FF1A0033"/>
        <rFont val="Brenntag Sans"/>
        <family val="3"/>
      </rPr>
      <t xml:space="preserve">Central activities which are part of Brenntag Essentials but not directly attributable to any one segment.
</t>
    </r>
    <r>
      <rPr>
        <vertAlign val="superscript"/>
        <sz val="9"/>
        <color rgb="FF1A0033"/>
        <rFont val="Brenntag Sans"/>
        <family val="3"/>
      </rPr>
      <t>4)</t>
    </r>
    <r>
      <rPr>
        <sz val="9"/>
        <color rgb="FF1A0033"/>
        <rFont val="Brenntag Sans"/>
        <family val="3"/>
      </rPr>
      <t xml:space="preserve"> Segment operating EBITDA is calculated as segment EBITDA adjusted for holding charges and special items.</t>
    </r>
  </si>
  <si>
    <r>
      <rPr>
        <vertAlign val="superscript"/>
        <sz val="9"/>
        <color rgb="FF1A0033"/>
        <rFont val="Brenntag Sans"/>
        <family val="3"/>
      </rPr>
      <t>1)</t>
    </r>
    <r>
      <rPr>
        <sz val="9"/>
        <color rgb="FF1A0033"/>
        <rFont val="Brenntag Sans"/>
        <family val="3"/>
      </rPr>
      <t xml:space="preserve"> Europe, Middle East &amp; Africa.
</t>
    </r>
    <r>
      <rPr>
        <vertAlign val="superscript"/>
        <sz val="9"/>
        <color rgb="FF1A0033"/>
        <rFont val="Brenntag Sans"/>
        <family val="3"/>
      </rPr>
      <t xml:space="preserve">2) </t>
    </r>
    <r>
      <rPr>
        <sz val="9"/>
        <color rgb="FF1A0033"/>
        <rFont val="Brenntag Sans"/>
        <family val="3"/>
      </rPr>
      <t xml:space="preserve">North and Latin America.
</t>
    </r>
    <r>
      <rPr>
        <vertAlign val="superscript"/>
        <sz val="9"/>
        <color rgb="FF1A0033"/>
        <rFont val="Brenntag Sans"/>
        <family val="3"/>
      </rPr>
      <t>3)</t>
    </r>
    <r>
      <rPr>
        <sz val="9"/>
        <color rgb="FF1A0033"/>
        <rFont val="Brenntag Sans"/>
        <family val="3"/>
      </rPr>
      <t xml:space="preserve"> Central activities which are part of Brenntag Specialties but not directly attributable to any one segment.
</t>
    </r>
    <r>
      <rPr>
        <vertAlign val="superscript"/>
        <sz val="9"/>
        <color rgb="FF1A0033"/>
        <rFont val="Brenntag Sans"/>
        <family val="3"/>
      </rPr>
      <t>4)</t>
    </r>
    <r>
      <rPr>
        <sz val="9"/>
        <color rgb="FF1A0033"/>
        <rFont val="Brenntag Sans"/>
        <family val="3"/>
      </rPr>
      <t xml:space="preserve"> In the course of operationalizing its strategy, Brenntag took the decision in the fourth quarter of 2022 to replace operating EBITDA with operating EBITA as its key performance indicator. Segment operating EBITA is calculated as segment EBITA adjusted for holding charges and special items. 
</t>
    </r>
    <r>
      <rPr>
        <vertAlign val="superscript"/>
        <sz val="9"/>
        <color rgb="FF1A0033"/>
        <rFont val="Brenntag Sans"/>
        <family val="3"/>
      </rPr>
      <t>5)</t>
    </r>
    <r>
      <rPr>
        <sz val="9"/>
        <color rgb="FF1A0033"/>
        <rFont val="Brenntag Sans"/>
        <family val="3"/>
      </rPr>
      <t xml:space="preserve"> Certain items of property, plant and equipment and right-of-use assets are not separable and support both divisions jointly. They have been allocated to a division (depending on the region) and are depreciated there. They are charged to the other division on the basis of fixed and variable monthly amounts.</t>
    </r>
  </si>
  <si>
    <r>
      <rPr>
        <vertAlign val="superscript"/>
        <sz val="9"/>
        <color rgb="FF1A0033"/>
        <rFont val="Brenntag Sans"/>
        <family val="3"/>
      </rPr>
      <t xml:space="preserve">1) </t>
    </r>
    <r>
      <rPr>
        <sz val="9"/>
        <color rgb="FF1A0033"/>
        <rFont val="Brenntag Sans"/>
        <family val="3"/>
      </rPr>
      <t xml:space="preserve">Europe, Middle East &amp; Africa.
</t>
    </r>
    <r>
      <rPr>
        <vertAlign val="superscript"/>
        <sz val="9"/>
        <color rgb="FF1A0033"/>
        <rFont val="Brenntag Sans"/>
        <family val="3"/>
      </rPr>
      <t>2)</t>
    </r>
    <r>
      <rPr>
        <sz val="9"/>
        <color rgb="FF1A0033"/>
        <rFont val="Brenntag Sans"/>
        <family val="3"/>
      </rPr>
      <t xml:space="preserve"> Asia Pacific including the China and Hong Kong segment, which is presented separately internally.
</t>
    </r>
    <r>
      <rPr>
        <vertAlign val="superscript"/>
        <sz val="9"/>
        <color rgb="FF1A0033"/>
        <rFont val="Brenntag Sans"/>
        <family val="3"/>
      </rPr>
      <t xml:space="preserve">3) </t>
    </r>
    <r>
      <rPr>
        <sz val="9"/>
        <color rgb="FF1A0033"/>
        <rFont val="Brenntag Sans"/>
        <family val="3"/>
      </rPr>
      <t xml:space="preserve">In the course of operationalizing its strategy, Brenntag took the decision in the fourth quarter of 2022 to replace operating EBITDA with operating EBITA as its key performance indicator. Segment operating EBITA is calculated as segment EBITA adjusted for holding charges and special items. 
</t>
    </r>
    <r>
      <rPr>
        <vertAlign val="superscript"/>
        <sz val="9"/>
        <color rgb="FF1A0033"/>
        <rFont val="Brenntag Sans"/>
        <family val="3"/>
      </rPr>
      <t xml:space="preserve">4) </t>
    </r>
    <r>
      <rPr>
        <sz val="9"/>
        <color rgb="FF1A0033"/>
        <rFont val="Brenntag Sans"/>
        <family val="3"/>
      </rPr>
      <t xml:space="preserve">Certain items of property, plant and equipment and right-of-use assets are not separable and support both divisions jointly. They have been allocated to a division (depending on the region) and are depreciated there. They are charged to the other division on the basis of fixed and variable monthly amounts. 
</t>
    </r>
    <r>
      <rPr>
        <vertAlign val="superscript"/>
        <sz val="9"/>
        <color rgb="FF1A0033"/>
        <rFont val="Brenntag Sans"/>
        <family val="3"/>
      </rPr>
      <t>5)</t>
    </r>
    <r>
      <rPr>
        <sz val="9"/>
        <color rgb="FF1A0033"/>
        <rFont val="Brenntag Sans"/>
        <family val="3"/>
      </rPr>
      <t xml:space="preserve"> Central activities which are part of Brenntag Essentials but not directly attributable to any one segment. </t>
    </r>
  </si>
  <si>
    <r>
      <rPr>
        <vertAlign val="superscript"/>
        <sz val="9"/>
        <color rgb="FF1A0033"/>
        <rFont val="Brenntag Sans"/>
        <family val="3"/>
      </rPr>
      <t>1)</t>
    </r>
    <r>
      <rPr>
        <sz val="9"/>
        <color rgb="FF1A0033"/>
        <rFont val="Brenntag Sans"/>
        <family val="3"/>
      </rPr>
      <t xml:space="preserve"> Europe, Middle East &amp; Africa.
</t>
    </r>
    <r>
      <rPr>
        <vertAlign val="superscript"/>
        <sz val="9"/>
        <color rgb="FF1A0033"/>
        <rFont val="Brenntag Sans"/>
        <family val="3"/>
      </rPr>
      <t>2)</t>
    </r>
    <r>
      <rPr>
        <sz val="9"/>
        <color rgb="FF1A0033"/>
        <rFont val="Brenntag Sans"/>
        <family val="3"/>
      </rPr>
      <t xml:space="preserve"> Asia Pacific including the China and Hong Kong segment, which is presented separately internally.
</t>
    </r>
    <r>
      <rPr>
        <vertAlign val="superscript"/>
        <sz val="9"/>
        <color rgb="FF1A0033"/>
        <rFont val="Brenntag Sans"/>
        <family val="3"/>
      </rPr>
      <t>3)</t>
    </r>
    <r>
      <rPr>
        <sz val="9"/>
        <color rgb="FF1A0033"/>
        <rFont val="Brenntag Sans"/>
        <family val="3"/>
      </rPr>
      <t xml:space="preserve"> Central activities which are part of Brenntag Essentials but not directly attributable to any one segment.
</t>
    </r>
    <r>
      <rPr>
        <vertAlign val="superscript"/>
        <sz val="9"/>
        <color rgb="FF1A0033"/>
        <rFont val="Brenntag Sans"/>
        <family val="3"/>
      </rPr>
      <t>4)</t>
    </r>
    <r>
      <rPr>
        <sz val="9"/>
        <color rgb="FF1A0033"/>
        <rFont val="Brenntag Sans"/>
        <family val="3"/>
      </rPr>
      <t xml:space="preserve"> Segment operating EBITDA is calculated as segment EBITDA adjusted for holding charges and special items.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</si>
</sst>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_ ;\-#,##0.0\ "/>
    <numFmt numFmtId="166" formatCode="0.0"/>
  </numFmts>
  <fonts count="33" x14ac:knownFonts="1">
    <font>
      <sz val="11"/>
      <color theme="1"/>
      <name val="Calibri"/>
      <family val="2"/>
      <scheme val="minor"/>
    </font>
    <font>
      <b/>
      <sz val="12"/>
      <color rgb="FFCC0033"/>
      <name val="Arial"/>
      <family val="2"/>
    </font>
    <font>
      <b/>
      <sz val="9"/>
      <color theme="1"/>
      <name val="Arial"/>
      <family val="2"/>
    </font>
    <font>
      <sz val="9"/>
      <color theme="1"/>
      <name val="Arial"/>
      <family val="2"/>
    </font>
    <font>
      <b/>
      <sz val="12"/>
      <name val="Arial"/>
      <family val="2"/>
    </font>
    <font>
      <b/>
      <sz val="10"/>
      <color rgb="FF000066"/>
      <name val="Arial"/>
      <family val="2"/>
    </font>
    <font>
      <sz val="10"/>
      <color theme="1"/>
      <name val="Arial"/>
      <family val="2"/>
    </font>
    <font>
      <u/>
      <sz val="11"/>
      <color theme="10"/>
      <name val="Calibri"/>
      <family val="2"/>
      <scheme val="minor"/>
    </font>
    <font>
      <sz val="11"/>
      <color theme="1"/>
      <name val="Calibri"/>
      <family val="2"/>
      <scheme val="minor"/>
    </font>
    <font>
      <sz val="11"/>
      <color theme="1"/>
      <name val="Brenntag Sans"/>
      <family val="3"/>
    </font>
    <font>
      <b/>
      <sz val="12"/>
      <name val="Brenntag Sans"/>
      <family val="3"/>
    </font>
    <font>
      <sz val="10"/>
      <color theme="1"/>
      <name val="Brenntag Sans"/>
      <family val="3"/>
    </font>
    <font>
      <sz val="12"/>
      <color theme="1"/>
      <name val="Brenntag Sans"/>
      <family val="3"/>
    </font>
    <font>
      <u/>
      <sz val="11"/>
      <color theme="10"/>
      <name val="Brenntag Sans"/>
      <family val="3"/>
    </font>
    <font>
      <b/>
      <sz val="10"/>
      <color rgb="FF1A0033"/>
      <name val="Brenntag Sans"/>
      <family val="3"/>
    </font>
    <font>
      <sz val="11"/>
      <color rgb="FF1A0033"/>
      <name val="Brenntag Sans"/>
      <family val="3"/>
    </font>
    <font>
      <b/>
      <sz val="9"/>
      <color rgb="FF1A0033"/>
      <name val="Brenntag Sans"/>
      <family val="3"/>
    </font>
    <font>
      <b/>
      <sz val="12"/>
      <color rgb="FF1A0033"/>
      <name val="Brenntag Sans"/>
      <family val="3"/>
    </font>
    <font>
      <sz val="9"/>
      <color rgb="FF1A0033"/>
      <name val="Brenntag Sans"/>
      <family val="3"/>
    </font>
    <font>
      <sz val="10"/>
      <color rgb="FF1A0033"/>
      <name val="Brenntag Sans"/>
      <family val="3"/>
    </font>
    <font>
      <sz val="12"/>
      <color rgb="FF1A0033"/>
      <name val="Brenntag Sans"/>
      <family val="3"/>
    </font>
    <font>
      <vertAlign val="superscript"/>
      <sz val="9"/>
      <color rgb="FF1A0033"/>
      <name val="Brenntag Sans"/>
      <family val="3"/>
    </font>
    <font>
      <sz val="8"/>
      <color rgb="FF1A0033"/>
      <name val="Brenntag Sans"/>
      <family val="3"/>
    </font>
    <font>
      <vertAlign val="superscript"/>
      <sz val="8"/>
      <color rgb="FF1A0033"/>
      <name val="Brenntag Sans"/>
      <family val="3"/>
    </font>
    <font>
      <i/>
      <sz val="9"/>
      <color rgb="FF1A0033"/>
      <name val="Brenntag Sans"/>
      <family val="3"/>
    </font>
    <font>
      <b/>
      <i/>
      <sz val="12"/>
      <color rgb="FF1A0033"/>
      <name val="Brenntag Sans"/>
      <family val="3"/>
    </font>
    <font>
      <b/>
      <vertAlign val="superscript"/>
      <sz val="9"/>
      <color rgb="FF1A0033"/>
      <name val="Brenntag Sans"/>
      <family val="3"/>
    </font>
    <font>
      <sz val="11"/>
      <color rgb="FFFF0000"/>
      <name val="Brenntag Sans"/>
      <family val="3"/>
    </font>
    <font>
      <b/>
      <sz val="11"/>
      <color rgb="FFFF0000"/>
      <name val="Brenntag Sans"/>
      <family val="3"/>
    </font>
    <font>
      <b/>
      <sz val="9"/>
      <name val="Brenntag Sans"/>
      <family val="3"/>
    </font>
    <font>
      <b/>
      <vertAlign val="superscript"/>
      <sz val="9"/>
      <name val="Brenntag Sans"/>
      <family val="3"/>
    </font>
    <font>
      <sz val="7"/>
      <color rgb="FF1A0033"/>
      <name val="Brenntag Sans Black"/>
      <family val="3"/>
    </font>
    <font>
      <b/>
      <sz val="11"/>
      <color rgb="FF1A0033"/>
      <name val="Brenntag Sans"/>
      <family val="3"/>
    </font>
  </fonts>
  <fills count="6">
    <fill>
      <patternFill patternType="none"/>
    </fill>
    <fill>
      <patternFill patternType="gray125"/>
    </fill>
    <fill>
      <patternFill patternType="solid">
        <fgColor rgb="FFEAEDF4"/>
        <bgColor auto="1"/>
      </patternFill>
    </fill>
    <fill>
      <patternFill patternType="solid">
        <fgColor rgb="FF5F5F5F"/>
        <bgColor indexed="64"/>
      </patternFill>
    </fill>
    <fill>
      <patternFill patternType="solid">
        <fgColor theme="0"/>
        <bgColor indexed="64"/>
      </patternFill>
    </fill>
    <fill>
      <patternFill patternType="solid">
        <fgColor rgb="FFF2EDE7"/>
        <bgColor indexed="64"/>
      </patternFill>
    </fill>
  </fills>
  <borders count="15">
    <border>
      <left/>
      <right/>
      <top/>
      <bottom/>
      <diagonal/>
    </border>
    <border>
      <left/>
      <right/>
      <top style="thin">
        <color auto="1"/>
      </top>
      <bottom style="thin">
        <color auto="1"/>
      </bottom>
      <diagonal/>
    </border>
    <border>
      <left/>
      <right style="thick">
        <color theme="0"/>
      </right>
      <top style="medium">
        <color rgb="FF5F5F5F"/>
      </top>
      <bottom style="medium">
        <color rgb="FF5F5F5F"/>
      </bottom>
      <diagonal/>
    </border>
    <border>
      <left/>
      <right/>
      <top/>
      <bottom style="thick">
        <color rgb="FF5F5F5F"/>
      </bottom>
      <diagonal/>
    </border>
    <border>
      <left style="thick">
        <color theme="0"/>
      </left>
      <right style="thick">
        <color theme="0"/>
      </right>
      <top style="thick">
        <color rgb="FF5F5F5F"/>
      </top>
      <bottom style="thick">
        <color rgb="FF5F5F5F"/>
      </bottom>
      <diagonal/>
    </border>
    <border>
      <left style="thick">
        <color theme="0"/>
      </left>
      <right/>
      <top style="thick">
        <color rgb="FF5F5F5F"/>
      </top>
      <bottom style="thick">
        <color rgb="FF5F5F5F"/>
      </bottom>
      <diagonal/>
    </border>
    <border>
      <left/>
      <right/>
      <top style="medium">
        <color rgb="FF5F5F5F"/>
      </top>
      <bottom style="medium">
        <color rgb="FF5F5F5F"/>
      </bottom>
      <diagonal/>
    </border>
    <border>
      <left/>
      <right style="thick">
        <color theme="0"/>
      </right>
      <top style="thick">
        <color rgb="FF5F5F5F"/>
      </top>
      <bottom style="thick">
        <color rgb="FF5F5F5F"/>
      </bottom>
      <diagonal/>
    </border>
    <border>
      <left/>
      <right/>
      <top style="thick">
        <color rgb="FF5F5F5F"/>
      </top>
      <bottom style="medium">
        <color rgb="FF5F5F5F"/>
      </bottom>
      <diagonal/>
    </border>
    <border>
      <left style="thick">
        <color theme="0"/>
      </left>
      <right style="thick">
        <color theme="0"/>
      </right>
      <top style="thick">
        <color theme="0"/>
      </top>
      <bottom style="thick">
        <color rgb="FF5F5F5F"/>
      </bottom>
      <diagonal/>
    </border>
    <border>
      <left/>
      <right style="medium">
        <color theme="0"/>
      </right>
      <top style="medium">
        <color rgb="FF5F5F5F"/>
      </top>
      <bottom style="medium">
        <color rgb="FF5F5F5F"/>
      </bottom>
      <diagonal/>
    </border>
    <border>
      <left style="thick">
        <color theme="0"/>
      </left>
      <right/>
      <top/>
      <bottom style="thick">
        <color rgb="FF5F5F5F"/>
      </bottom>
      <diagonal/>
    </border>
    <border>
      <left/>
      <right style="thick">
        <color theme="0"/>
      </right>
      <top/>
      <bottom style="thick">
        <color rgb="FF5F5F5F"/>
      </bottom>
      <diagonal/>
    </border>
    <border>
      <left/>
      <right style="thick">
        <color theme="0"/>
      </right>
      <top style="thick">
        <color rgb="FF5F5F5F"/>
      </top>
      <bottom style="medium">
        <color rgb="FF5F5F5F"/>
      </bottom>
      <diagonal/>
    </border>
    <border>
      <left style="thick">
        <color theme="0"/>
      </left>
      <right/>
      <top style="medium">
        <color rgb="FF5F5F5F"/>
      </top>
      <bottom style="medium">
        <color rgb="FF5F5F5F"/>
      </bottom>
      <diagonal/>
    </border>
  </borders>
  <cellStyleXfs count="12">
    <xf numFmtId="0" fontId="0" fillId="0" borderId="0"/>
    <xf numFmtId="0" fontId="3" fillId="2" borderId="1" applyBorder="0" applyProtection="0">
      <alignment horizontal="right" vertical="center" indent="1"/>
    </xf>
    <xf numFmtId="0" fontId="3" fillId="0" borderId="10" applyNumberFormat="0" applyFill="0" applyProtection="0">
      <alignment horizontal="right" vertical="center" wrapText="1" indent="1"/>
    </xf>
    <xf numFmtId="2" fontId="1" fillId="0" borderId="3" applyFill="0">
      <alignment horizontal="left" vertical="top"/>
    </xf>
    <xf numFmtId="49" fontId="2" fillId="0" borderId="4">
      <alignment horizontal="right" wrapText="1" indent="1"/>
    </xf>
    <xf numFmtId="0" fontId="2" fillId="0" borderId="10" applyNumberFormat="0" applyFill="0" applyAlignment="0"/>
    <xf numFmtId="0" fontId="4" fillId="4" borderId="0" applyAlignment="0">
      <alignment horizontal="left"/>
    </xf>
    <xf numFmtId="0" fontId="3" fillId="0" borderId="6">
      <alignment horizontal="left" vertical="center" wrapText="1"/>
    </xf>
    <xf numFmtId="2" fontId="5" fillId="0" borderId="3">
      <alignment horizontal="left"/>
    </xf>
    <xf numFmtId="0" fontId="6" fillId="0" borderId="0"/>
    <xf numFmtId="0" fontId="7" fillId="0" borderId="0" applyNumberFormat="0" applyFill="0" applyBorder="0" applyAlignment="0" applyProtection="0"/>
    <xf numFmtId="43" fontId="8" fillId="0" borderId="0" applyFont="0" applyFill="0" applyBorder="0" applyAlignment="0" applyProtection="0"/>
  </cellStyleXfs>
  <cellXfs count="206">
    <xf numFmtId="0" fontId="0" fillId="0" borderId="0" xfId="0"/>
    <xf numFmtId="0" fontId="9" fillId="4" borderId="0" xfId="0" applyFont="1" applyFill="1" applyAlignment="1">
      <alignment wrapText="1"/>
    </xf>
    <xf numFmtId="0" fontId="9" fillId="4" borderId="0" xfId="0" applyFont="1" applyFill="1"/>
    <xf numFmtId="0" fontId="10" fillId="4" borderId="0" xfId="6" applyFont="1" applyFill="1" applyAlignment="1"/>
    <xf numFmtId="0" fontId="11" fillId="4" borderId="0" xfId="9" applyFont="1" applyFill="1"/>
    <xf numFmtId="0" fontId="12" fillId="4" borderId="0" xfId="9" applyFont="1" applyFill="1"/>
    <xf numFmtId="0" fontId="13" fillId="4" borderId="0" xfId="10" applyFont="1" applyFill="1"/>
    <xf numFmtId="0" fontId="15" fillId="0" borderId="0" xfId="0" applyFont="1"/>
    <xf numFmtId="49" fontId="16" fillId="4" borderId="0" xfId="4" applyFont="1" applyFill="1" applyBorder="1">
      <alignment horizontal="right" wrapText="1" indent="1"/>
    </xf>
    <xf numFmtId="49" fontId="16" fillId="4" borderId="4" xfId="4" applyFont="1" applyFill="1" applyBorder="1">
      <alignment horizontal="right" wrapText="1" indent="1"/>
    </xf>
    <xf numFmtId="164" fontId="18" fillId="4" borderId="2" xfId="1" applyNumberFormat="1" applyFont="1" applyFill="1" applyBorder="1">
      <alignment horizontal="right" vertical="center" indent="1"/>
    </xf>
    <xf numFmtId="0" fontId="15" fillId="4" borderId="0" xfId="0" applyFont="1" applyFill="1" applyBorder="1" applyAlignment="1">
      <alignment wrapText="1"/>
    </xf>
    <xf numFmtId="0" fontId="17" fillId="4" borderId="0" xfId="6" applyFont="1" applyFill="1" applyBorder="1" applyAlignment="1">
      <alignment wrapText="1"/>
    </xf>
    <xf numFmtId="0" fontId="15" fillId="4" borderId="0" xfId="0" applyFont="1" applyFill="1" applyBorder="1"/>
    <xf numFmtId="0" fontId="17" fillId="4" borderId="0" xfId="6" applyFont="1" applyFill="1" applyBorder="1" applyAlignment="1"/>
    <xf numFmtId="164" fontId="18" fillId="5" borderId="2" xfId="1" applyNumberFormat="1" applyFont="1" applyFill="1" applyBorder="1">
      <alignment horizontal="right" vertical="center" indent="1"/>
    </xf>
    <xf numFmtId="0" fontId="19" fillId="4" borderId="0" xfId="9" applyFont="1" applyFill="1"/>
    <xf numFmtId="0" fontId="17" fillId="4" borderId="0" xfId="9" applyFont="1" applyFill="1"/>
    <xf numFmtId="0" fontId="20" fillId="4" borderId="0" xfId="9" applyFont="1" applyFill="1"/>
    <xf numFmtId="49" fontId="17" fillId="4" borderId="0" xfId="3" applyNumberFormat="1" applyFont="1" applyFill="1" applyBorder="1">
      <alignment horizontal="left" vertical="top"/>
    </xf>
    <xf numFmtId="49" fontId="15" fillId="0" borderId="0" xfId="0" applyNumberFormat="1" applyFont="1"/>
    <xf numFmtId="49" fontId="15" fillId="4" borderId="0" xfId="0" applyNumberFormat="1" applyFont="1" applyFill="1"/>
    <xf numFmtId="49" fontId="17" fillId="4" borderId="0" xfId="6" applyNumberFormat="1" applyFont="1" applyFill="1" applyAlignment="1"/>
    <xf numFmtId="49" fontId="18" fillId="4" borderId="0" xfId="4" applyNumberFormat="1" applyFont="1" applyFill="1" applyBorder="1" applyAlignment="1">
      <alignment horizontal="center" wrapText="1"/>
    </xf>
    <xf numFmtId="49" fontId="18" fillId="4" borderId="9" xfId="4" applyNumberFormat="1" applyFont="1" applyFill="1" applyBorder="1" applyAlignment="1">
      <alignment wrapText="1"/>
    </xf>
    <xf numFmtId="0" fontId="17" fillId="4" borderId="0" xfId="6" applyFont="1" applyAlignment="1">
      <alignment horizontal="right" wrapText="1" indent="1"/>
    </xf>
    <xf numFmtId="49" fontId="16" fillId="4" borderId="9" xfId="4" applyNumberFormat="1" applyFont="1" applyFill="1" applyBorder="1">
      <alignment horizontal="right" wrapText="1" indent="1"/>
    </xf>
    <xf numFmtId="49" fontId="20" fillId="4" borderId="0" xfId="6" applyNumberFormat="1" applyFont="1" applyFill="1" applyAlignment="1">
      <alignment horizontal="right" wrapText="1" indent="1"/>
    </xf>
    <xf numFmtId="49" fontId="18" fillId="4" borderId="4" xfId="4" applyNumberFormat="1" applyFont="1" applyFill="1">
      <alignment horizontal="right" wrapText="1" indent="1"/>
    </xf>
    <xf numFmtId="0" fontId="17" fillId="4" borderId="0" xfId="6" applyFont="1" applyAlignment="1">
      <alignment horizontal="right" vertical="center" wrapText="1" indent="1"/>
    </xf>
    <xf numFmtId="164" fontId="17" fillId="0" borderId="0" xfId="6" applyNumberFormat="1" applyFont="1" applyFill="1" applyAlignment="1">
      <alignment horizontal="right" vertical="center" wrapText="1" indent="1"/>
    </xf>
    <xf numFmtId="164" fontId="17" fillId="4" borderId="0" xfId="6" applyNumberFormat="1" applyFont="1" applyAlignment="1">
      <alignment horizontal="right" vertical="center" wrapText="1" indent="1"/>
    </xf>
    <xf numFmtId="164" fontId="16" fillId="4" borderId="0" xfId="5" applyNumberFormat="1" applyFont="1" applyFill="1" applyBorder="1" applyAlignment="1">
      <alignment horizontal="right" vertical="center" wrapText="1" indent="1"/>
    </xf>
    <xf numFmtId="164" fontId="18" fillId="4" borderId="10" xfId="2" applyNumberFormat="1" applyFont="1" applyFill="1">
      <alignment horizontal="right" vertical="center" wrapText="1" indent="1"/>
    </xf>
    <xf numFmtId="49" fontId="22" fillId="4" borderId="0" xfId="0" applyNumberFormat="1" applyFont="1" applyFill="1"/>
    <xf numFmtId="2" fontId="17" fillId="4" borderId="3" xfId="3" applyFont="1" applyFill="1" applyAlignment="1">
      <alignment vertical="top"/>
    </xf>
    <xf numFmtId="49" fontId="15" fillId="0" borderId="0" xfId="0" applyNumberFormat="1" applyFont="1" applyBorder="1"/>
    <xf numFmtId="165" fontId="15" fillId="0" borderId="0" xfId="11" applyNumberFormat="1" applyFont="1" applyProtection="1">
      <protection locked="0"/>
    </xf>
    <xf numFmtId="0" fontId="15" fillId="0" borderId="0" xfId="0" applyNumberFormat="1" applyFont="1"/>
    <xf numFmtId="164" fontId="18" fillId="5" borderId="10" xfId="2" applyNumberFormat="1" applyFont="1" applyFill="1">
      <alignment horizontal="right" vertical="center" wrapText="1" indent="1"/>
    </xf>
    <xf numFmtId="0" fontId="15" fillId="4" borderId="0" xfId="0" applyFont="1" applyFill="1"/>
    <xf numFmtId="49" fontId="18" fillId="0" borderId="5" xfId="4" applyFont="1" applyBorder="1" applyAlignment="1">
      <alignment horizontal="left" wrapText="1"/>
    </xf>
    <xf numFmtId="0" fontId="20" fillId="4" borderId="0" xfId="6" applyFont="1" applyAlignment="1">
      <alignment horizontal="left" wrapText="1"/>
    </xf>
    <xf numFmtId="49" fontId="16" fillId="0" borderId="4" xfId="4" applyFont="1">
      <alignment horizontal="right" wrapText="1" indent="1"/>
    </xf>
    <xf numFmtId="0" fontId="18" fillId="0" borderId="6" xfId="2" applyFont="1" applyBorder="1">
      <alignment horizontal="right" vertical="center" wrapText="1" indent="1"/>
    </xf>
    <xf numFmtId="0" fontId="17" fillId="4" borderId="0" xfId="6" applyFont="1" applyFill="1" applyAlignment="1">
      <alignment horizontal="right" vertical="center" wrapText="1" indent="1"/>
    </xf>
    <xf numFmtId="164" fontId="17" fillId="4" borderId="0" xfId="6" applyNumberFormat="1" applyFont="1" applyAlignment="1">
      <alignment horizontal="right" indent="1"/>
    </xf>
    <xf numFmtId="0" fontId="16" fillId="4" borderId="0" xfId="5" applyFont="1" applyFill="1" applyBorder="1" applyAlignment="1">
      <alignment vertical="center"/>
    </xf>
    <xf numFmtId="164" fontId="16" fillId="4" borderId="0" xfId="5" applyNumberFormat="1" applyFont="1" applyFill="1" applyBorder="1" applyAlignment="1">
      <alignment horizontal="right" indent="1"/>
    </xf>
    <xf numFmtId="0" fontId="17" fillId="4" borderId="0" xfId="6" applyFont="1" applyFill="1" applyAlignment="1">
      <alignment vertical="center"/>
    </xf>
    <xf numFmtId="164" fontId="18" fillId="4" borderId="0" xfId="5" applyNumberFormat="1" applyFont="1" applyFill="1" applyBorder="1" applyAlignment="1">
      <alignment horizontal="right" indent="1"/>
    </xf>
    <xf numFmtId="0" fontId="17" fillId="4" borderId="0" xfId="6" applyFont="1" applyAlignment="1"/>
    <xf numFmtId="0" fontId="15" fillId="3" borderId="0" xfId="0" applyFont="1" applyFill="1" applyBorder="1"/>
    <xf numFmtId="0" fontId="17" fillId="4" borderId="0" xfId="6" applyFont="1" applyFill="1" applyAlignment="1"/>
    <xf numFmtId="0" fontId="17" fillId="4" borderId="0" xfId="6" applyFont="1" applyFill="1" applyAlignment="1">
      <alignment vertical="center" wrapText="1"/>
    </xf>
    <xf numFmtId="164" fontId="17" fillId="4" borderId="0" xfId="6" applyNumberFormat="1" applyFont="1" applyAlignment="1"/>
    <xf numFmtId="0" fontId="15" fillId="3" borderId="0" xfId="0" applyFont="1" applyFill="1"/>
    <xf numFmtId="49" fontId="15" fillId="0" borderId="0" xfId="0" applyNumberFormat="1" applyFont="1" applyAlignment="1">
      <alignment vertical="top"/>
    </xf>
    <xf numFmtId="49" fontId="14" fillId="4" borderId="3" xfId="8" applyNumberFormat="1" applyFont="1" applyFill="1">
      <alignment horizontal="left"/>
    </xf>
    <xf numFmtId="49" fontId="18" fillId="0" borderId="4" xfId="4" applyNumberFormat="1" applyFont="1" applyAlignment="1">
      <alignment horizontal="left" wrapText="1"/>
    </xf>
    <xf numFmtId="0" fontId="17" fillId="4" borderId="0" xfId="6" applyFont="1" applyAlignment="1">
      <alignment horizontal="left" wrapText="1"/>
    </xf>
    <xf numFmtId="49" fontId="16" fillId="0" borderId="4" xfId="4" applyNumberFormat="1" applyFont="1">
      <alignment horizontal="right" wrapText="1" indent="1"/>
    </xf>
    <xf numFmtId="49" fontId="16" fillId="4" borderId="4" xfId="4" applyNumberFormat="1" applyFont="1" applyFill="1">
      <alignment horizontal="right" wrapText="1" indent="1"/>
    </xf>
    <xf numFmtId="0" fontId="17" fillId="4" borderId="0" xfId="6" applyFont="1" applyAlignment="1">
      <alignment horizontal="right" vertical="center" indent="1"/>
    </xf>
    <xf numFmtId="164" fontId="17" fillId="4" borderId="0" xfId="6" applyNumberFormat="1" applyFont="1" applyAlignment="1">
      <alignment horizontal="right" vertical="center" indent="1"/>
    </xf>
    <xf numFmtId="164" fontId="16" fillId="4" borderId="6" xfId="5" applyNumberFormat="1" applyFont="1" applyFill="1" applyBorder="1" applyAlignment="1">
      <alignment horizontal="right" vertical="center" indent="1"/>
    </xf>
    <xf numFmtId="49" fontId="15" fillId="3" borderId="0" xfId="0" applyNumberFormat="1" applyFont="1" applyFill="1"/>
    <xf numFmtId="0" fontId="16" fillId="4" borderId="0" xfId="5" applyFont="1" applyFill="1" applyBorder="1" applyAlignment="1">
      <alignment horizontal="left" vertical="center" wrapText="1"/>
    </xf>
    <xf numFmtId="164" fontId="15" fillId="0" borderId="0" xfId="0" applyNumberFormat="1" applyFont="1"/>
    <xf numFmtId="164" fontId="15" fillId="4" borderId="0" xfId="0" applyNumberFormat="1" applyFont="1" applyFill="1"/>
    <xf numFmtId="164" fontId="17" fillId="4" borderId="0" xfId="6" applyNumberFormat="1" applyFont="1" applyFill="1" applyAlignment="1"/>
    <xf numFmtId="164" fontId="16" fillId="5" borderId="6" xfId="5" applyNumberFormat="1" applyFont="1" applyFill="1" applyBorder="1" applyAlignment="1">
      <alignment horizontal="right" vertical="center" indent="1"/>
    </xf>
    <xf numFmtId="49" fontId="18" fillId="0" borderId="4" xfId="4" applyFont="1" applyAlignment="1">
      <alignment horizontal="left" wrapText="1"/>
    </xf>
    <xf numFmtId="166" fontId="17" fillId="0" borderId="0" xfId="6" applyNumberFormat="1" applyFont="1" applyFill="1" applyAlignment="1">
      <alignment horizontal="right" vertical="center" wrapText="1" indent="1"/>
    </xf>
    <xf numFmtId="166" fontId="15" fillId="0" borderId="0" xfId="0" applyNumberFormat="1" applyFont="1"/>
    <xf numFmtId="164" fontId="18" fillId="5" borderId="10" xfId="1" applyNumberFormat="1" applyFont="1" applyFill="1" applyBorder="1">
      <alignment horizontal="right" vertical="center" indent="1"/>
    </xf>
    <xf numFmtId="0" fontId="17" fillId="4" borderId="0" xfId="6" applyFont="1" applyFill="1" applyAlignment="1">
      <alignment horizontal="left" vertical="top"/>
    </xf>
    <xf numFmtId="49" fontId="18" fillId="4" borderId="4" xfId="4" applyFont="1" applyFill="1" applyAlignment="1">
      <alignment horizontal="left" wrapText="1"/>
    </xf>
    <xf numFmtId="0" fontId="17" fillId="4" borderId="0" xfId="6" applyFont="1" applyFill="1" applyAlignment="1">
      <alignment horizontal="left" wrapText="1"/>
    </xf>
    <xf numFmtId="49" fontId="18" fillId="4" borderId="4" xfId="4" applyFont="1" applyFill="1">
      <alignment horizontal="right" wrapText="1" indent="1"/>
    </xf>
    <xf numFmtId="0" fontId="20" fillId="4" borderId="0" xfId="6" applyFont="1" applyFill="1" applyAlignment="1">
      <alignment horizontal="right" wrapText="1" indent="1"/>
    </xf>
    <xf numFmtId="0" fontId="17" fillId="4" borderId="0" xfId="6" applyFont="1" applyFill="1" applyAlignment="1">
      <alignment horizontal="right" wrapText="1" indent="1"/>
    </xf>
    <xf numFmtId="49" fontId="16" fillId="4" borderId="4" xfId="4" applyFont="1" applyFill="1">
      <alignment horizontal="right" wrapText="1" indent="1"/>
    </xf>
    <xf numFmtId="0" fontId="16" fillId="4" borderId="10" xfId="5" applyFont="1" applyFill="1" applyAlignment="1">
      <alignment horizontal="left" vertical="center" wrapText="1"/>
    </xf>
    <xf numFmtId="0" fontId="17" fillId="4" borderId="0" xfId="6" applyFont="1" applyFill="1" applyAlignment="1">
      <alignment horizontal="left" vertical="center" wrapText="1"/>
    </xf>
    <xf numFmtId="164" fontId="17" fillId="4" borderId="0" xfId="6" applyNumberFormat="1" applyFont="1" applyFill="1" applyAlignment="1">
      <alignment horizontal="right" vertical="center" wrapText="1" indent="1"/>
    </xf>
    <xf numFmtId="0" fontId="17" fillId="4" borderId="0" xfId="6" applyFont="1" applyFill="1" applyAlignment="1">
      <alignment horizontal="right" vertical="center" indent="1"/>
    </xf>
    <xf numFmtId="0" fontId="18" fillId="4" borderId="6" xfId="7" applyFont="1" applyFill="1">
      <alignment horizontal="left" vertical="center" wrapText="1"/>
    </xf>
    <xf numFmtId="0" fontId="15" fillId="4" borderId="0" xfId="0" applyNumberFormat="1" applyFont="1" applyFill="1"/>
    <xf numFmtId="49" fontId="18" fillId="0" borderId="4" xfId="4" applyFont="1">
      <alignment horizontal="right" wrapText="1" indent="1"/>
    </xf>
    <xf numFmtId="0" fontId="20" fillId="4" borderId="0" xfId="6" applyFont="1" applyAlignment="1">
      <alignment horizontal="right" wrapText="1" indent="1"/>
    </xf>
    <xf numFmtId="49" fontId="22" fillId="4" borderId="0" xfId="0" applyNumberFormat="1" applyFont="1" applyFill="1" applyAlignment="1">
      <alignment wrapText="1"/>
    </xf>
    <xf numFmtId="49" fontId="15" fillId="4" borderId="0" xfId="0" applyNumberFormat="1" applyFont="1" applyFill="1" applyAlignment="1"/>
    <xf numFmtId="49" fontId="15" fillId="0" borderId="0" xfId="0" applyNumberFormat="1" applyFont="1" applyAlignment="1"/>
    <xf numFmtId="49" fontId="27" fillId="4" borderId="0" xfId="0" applyNumberFormat="1" applyFont="1" applyFill="1"/>
    <xf numFmtId="49" fontId="28" fillId="4" borderId="0" xfId="0" applyNumberFormat="1" applyFont="1" applyFill="1"/>
    <xf numFmtId="2" fontId="14" fillId="4" borderId="3" xfId="8" applyFont="1" applyFill="1">
      <alignment horizontal="left"/>
    </xf>
    <xf numFmtId="49" fontId="23" fillId="4" borderId="0" xfId="0" applyNumberFormat="1" applyFont="1" applyFill="1" applyAlignment="1">
      <alignment wrapText="1"/>
    </xf>
    <xf numFmtId="0" fontId="18" fillId="4" borderId="10" xfId="5" applyFont="1" applyFill="1" applyAlignment="1">
      <alignment horizontal="left" vertical="center" wrapText="1"/>
    </xf>
    <xf numFmtId="0" fontId="17" fillId="4" borderId="0" xfId="6" applyFont="1" applyFill="1" applyAlignment="1">
      <alignment horizontal="left" vertical="center" indent="1"/>
    </xf>
    <xf numFmtId="49" fontId="16" fillId="5" borderId="9" xfId="4" applyNumberFormat="1" applyFont="1" applyFill="1" applyBorder="1">
      <alignment horizontal="right" wrapText="1" indent="1"/>
    </xf>
    <xf numFmtId="49" fontId="16" fillId="4" borderId="7" xfId="4" applyFont="1" applyFill="1" applyBorder="1" applyAlignment="1">
      <alignment horizontal="right" wrapText="1"/>
    </xf>
    <xf numFmtId="0" fontId="17" fillId="4" borderId="0" xfId="6" applyFont="1" applyFill="1" applyBorder="1" applyAlignment="1">
      <alignment horizontal="right" wrapText="1" indent="1"/>
    </xf>
    <xf numFmtId="49" fontId="16" fillId="4" borderId="5" xfId="4" applyFont="1" applyFill="1" applyBorder="1">
      <alignment horizontal="right" wrapText="1" indent="1"/>
    </xf>
    <xf numFmtId="0" fontId="18" fillId="4" borderId="8" xfId="7" applyFont="1" applyFill="1" applyBorder="1" applyAlignment="1">
      <alignment horizontal="left" vertical="center" wrapText="1"/>
    </xf>
    <xf numFmtId="0" fontId="18" fillId="4" borderId="10" xfId="2" applyFont="1" applyFill="1" applyBorder="1">
      <alignment horizontal="right" vertical="center" wrapText="1" indent="1"/>
    </xf>
    <xf numFmtId="0" fontId="17" fillId="4" borderId="0" xfId="6" applyFont="1" applyFill="1" applyBorder="1" applyAlignment="1">
      <alignment horizontal="right" vertical="center" wrapText="1"/>
    </xf>
    <xf numFmtId="164" fontId="17" fillId="4" borderId="0" xfId="6" applyNumberFormat="1" applyFont="1" applyFill="1" applyBorder="1" applyAlignment="1">
      <alignment horizontal="right" vertical="center" wrapText="1"/>
    </xf>
    <xf numFmtId="2" fontId="17" fillId="4" borderId="0" xfId="6" applyNumberFormat="1" applyFont="1" applyFill="1" applyBorder="1" applyAlignment="1">
      <alignment horizontal="right" vertical="center" wrapText="1"/>
    </xf>
    <xf numFmtId="49" fontId="16" fillId="4" borderId="4" xfId="4" applyFont="1" applyFill="1" applyBorder="1" applyAlignment="1">
      <alignment horizontal="right" wrapText="1"/>
    </xf>
    <xf numFmtId="0" fontId="17" fillId="4" borderId="0" xfId="6" applyFont="1" applyFill="1" applyBorder="1" applyAlignment="1">
      <alignment horizontal="right" wrapText="1"/>
    </xf>
    <xf numFmtId="49" fontId="16" fillId="4" borderId="5" xfId="4" applyFont="1" applyFill="1" applyBorder="1" applyAlignment="1">
      <alignment horizontal="center" wrapText="1"/>
    </xf>
    <xf numFmtId="4" fontId="17" fillId="4" borderId="0" xfId="6" applyNumberFormat="1" applyFont="1" applyFill="1" applyBorder="1" applyAlignment="1">
      <alignment horizontal="right" vertical="center" wrapText="1"/>
    </xf>
    <xf numFmtId="3" fontId="17" fillId="4" borderId="0" xfId="6" applyNumberFormat="1" applyFont="1" applyFill="1" applyBorder="1" applyAlignment="1">
      <alignment horizontal="right" vertical="center" wrapText="1"/>
    </xf>
    <xf numFmtId="49" fontId="16" fillId="5" borderId="5" xfId="4" applyFont="1" applyFill="1" applyBorder="1">
      <alignment horizontal="right" wrapText="1" indent="1"/>
    </xf>
    <xf numFmtId="0" fontId="18" fillId="4" borderId="6" xfId="1" applyFont="1" applyFill="1" applyBorder="1">
      <alignment horizontal="right" vertical="center" indent="1"/>
    </xf>
    <xf numFmtId="164" fontId="18" fillId="5" borderId="6" xfId="1" applyNumberFormat="1" applyFont="1" applyFill="1" applyBorder="1">
      <alignment horizontal="right" vertical="center" indent="1"/>
    </xf>
    <xf numFmtId="0" fontId="18" fillId="5" borderId="6" xfId="1" applyFont="1" applyFill="1" applyBorder="1">
      <alignment horizontal="right" vertical="center" indent="1"/>
    </xf>
    <xf numFmtId="49" fontId="18" fillId="4" borderId="5" xfId="4" applyFont="1" applyFill="1" applyBorder="1" applyAlignment="1">
      <alignment wrapText="1"/>
    </xf>
    <xf numFmtId="0" fontId="17" fillId="4" borderId="0" xfId="6" applyFont="1" applyFill="1" applyAlignment="1">
      <alignment wrapText="1"/>
    </xf>
    <xf numFmtId="0" fontId="20" fillId="4" borderId="0" xfId="6" applyFont="1" applyFill="1" applyAlignment="1">
      <alignment horizontal="left" wrapText="1"/>
    </xf>
    <xf numFmtId="49" fontId="16" fillId="5" borderId="4" xfId="4" applyFont="1" applyFill="1">
      <alignment horizontal="right" wrapText="1" indent="1"/>
    </xf>
    <xf numFmtId="0" fontId="18" fillId="4" borderId="0" xfId="2" applyFont="1" applyFill="1" applyBorder="1">
      <alignment horizontal="right" vertical="center" wrapText="1" indent="1"/>
    </xf>
    <xf numFmtId="49" fontId="16" fillId="4" borderId="0" xfId="4" applyFont="1" applyFill="1" applyBorder="1" applyAlignment="1">
      <alignment horizontal="right" wrapText="1"/>
    </xf>
    <xf numFmtId="49" fontId="32" fillId="0" borderId="0" xfId="0" applyNumberFormat="1" applyFont="1"/>
    <xf numFmtId="49" fontId="15" fillId="0" borderId="0" xfId="0" applyNumberFormat="1" applyFont="1" applyFill="1"/>
    <xf numFmtId="49" fontId="14" fillId="0" borderId="3" xfId="8" applyNumberFormat="1" applyFont="1" applyFill="1">
      <alignment horizontal="left"/>
    </xf>
    <xf numFmtId="49" fontId="16" fillId="0" borderId="4" xfId="4" applyFont="1" applyFill="1">
      <alignment horizontal="right" wrapText="1" indent="1"/>
    </xf>
    <xf numFmtId="49" fontId="22" fillId="4" borderId="0" xfId="0" applyNumberFormat="1" applyFont="1" applyFill="1"/>
    <xf numFmtId="49" fontId="22" fillId="4" borderId="0" xfId="0" applyNumberFormat="1" applyFont="1" applyFill="1" applyAlignment="1">
      <alignment wrapText="1"/>
    </xf>
    <xf numFmtId="164" fontId="18" fillId="4" borderId="0" xfId="1" applyNumberFormat="1" applyFont="1" applyFill="1" applyBorder="1">
      <alignment horizontal="right" vertical="center" indent="1"/>
    </xf>
    <xf numFmtId="164" fontId="18" fillId="4" borderId="6" xfId="2" applyNumberFormat="1" applyFont="1" applyFill="1" applyBorder="1">
      <alignment horizontal="right" vertical="center" wrapText="1" indent="1"/>
    </xf>
    <xf numFmtId="0" fontId="18" fillId="4" borderId="6" xfId="7" applyFont="1" applyFill="1" applyBorder="1" applyAlignment="1">
      <alignment horizontal="left" vertical="center" wrapText="1"/>
    </xf>
    <xf numFmtId="0" fontId="18" fillId="4" borderId="6" xfId="2" applyNumberFormat="1" applyFont="1" applyFill="1" applyBorder="1">
      <alignment horizontal="right" vertical="center" wrapText="1" indent="1"/>
    </xf>
    <xf numFmtId="4" fontId="18" fillId="4" borderId="2" xfId="1" applyNumberFormat="1" applyFont="1" applyFill="1" applyBorder="1">
      <alignment horizontal="right" vertical="center" indent="1"/>
    </xf>
    <xf numFmtId="4" fontId="18" fillId="4" borderId="0" xfId="1" applyNumberFormat="1" applyFont="1" applyFill="1" applyBorder="1">
      <alignment horizontal="right" vertical="center" indent="1"/>
    </xf>
    <xf numFmtId="4" fontId="18" fillId="5" borderId="2" xfId="1" applyNumberFormat="1" applyFont="1" applyFill="1" applyBorder="1">
      <alignment horizontal="right" vertical="center" indent="1"/>
    </xf>
    <xf numFmtId="164" fontId="18" fillId="4" borderId="6" xfId="2" applyNumberFormat="1" applyFont="1" applyFill="1" applyBorder="1" applyAlignment="1">
      <alignment horizontal="center" vertical="center" wrapText="1"/>
    </xf>
    <xf numFmtId="166" fontId="18" fillId="4" borderId="6" xfId="2" applyNumberFormat="1" applyFont="1" applyFill="1" applyBorder="1">
      <alignment horizontal="right" vertical="center" wrapText="1" indent="1"/>
    </xf>
    <xf numFmtId="164" fontId="18" fillId="4" borderId="8" xfId="2" applyNumberFormat="1" applyFont="1" applyFill="1" applyBorder="1" applyAlignment="1">
      <alignment horizontal="center" vertical="center" wrapText="1"/>
    </xf>
    <xf numFmtId="0" fontId="18" fillId="4" borderId="13" xfId="1" applyNumberFormat="1" applyFont="1" applyFill="1" applyBorder="1">
      <alignment horizontal="right" vertical="center" indent="1"/>
    </xf>
    <xf numFmtId="0" fontId="18" fillId="4" borderId="2" xfId="1" applyNumberFormat="1" applyFont="1" applyFill="1" applyBorder="1">
      <alignment horizontal="right" vertical="center" indent="1"/>
    </xf>
    <xf numFmtId="0" fontId="18" fillId="4" borderId="0" xfId="1" applyNumberFormat="1" applyFont="1" applyFill="1" applyBorder="1">
      <alignment horizontal="right" vertical="center" indent="1"/>
    </xf>
    <xf numFmtId="4" fontId="18" fillId="4" borderId="6" xfId="2" applyNumberFormat="1" applyFont="1" applyFill="1" applyBorder="1" applyAlignment="1">
      <alignment horizontal="center" vertical="center" wrapText="1"/>
    </xf>
    <xf numFmtId="4" fontId="18" fillId="4" borderId="6" xfId="2" applyNumberFormat="1" applyFont="1" applyFill="1" applyBorder="1">
      <alignment horizontal="right" vertical="center" wrapText="1" indent="1"/>
    </xf>
    <xf numFmtId="3" fontId="18" fillId="4" borderId="2" xfId="1" applyNumberFormat="1" applyFont="1" applyFill="1" applyBorder="1">
      <alignment horizontal="right" vertical="center" indent="1"/>
    </xf>
    <xf numFmtId="164" fontId="18" fillId="4" borderId="14" xfId="2" applyNumberFormat="1" applyFont="1" applyFill="1" applyBorder="1" applyAlignment="1">
      <alignment horizontal="center" vertical="center" wrapText="1"/>
    </xf>
    <xf numFmtId="3" fontId="18" fillId="4" borderId="0" xfId="1" applyNumberFormat="1" applyFont="1" applyFill="1" applyBorder="1">
      <alignment horizontal="right" vertical="center" indent="1"/>
    </xf>
    <xf numFmtId="3" fontId="18" fillId="4" borderId="6" xfId="2" applyNumberFormat="1" applyFont="1" applyFill="1" applyBorder="1">
      <alignment horizontal="right" vertical="center" wrapText="1" indent="1"/>
    </xf>
    <xf numFmtId="49" fontId="18" fillId="4" borderId="6" xfId="7" applyNumberFormat="1" applyFont="1" applyFill="1">
      <alignment horizontal="left" vertical="center" wrapText="1"/>
    </xf>
    <xf numFmtId="0" fontId="18" fillId="4" borderId="10" xfId="2" applyNumberFormat="1" applyFont="1" applyFill="1">
      <alignment horizontal="right" vertical="center" wrapText="1" indent="1"/>
    </xf>
    <xf numFmtId="49" fontId="16" fillId="4" borderId="10" xfId="5" applyNumberFormat="1" applyFont="1" applyFill="1" applyAlignment="1">
      <alignment horizontal="left" vertical="center" wrapText="1"/>
    </xf>
    <xf numFmtId="164" fontId="16" fillId="4" borderId="2" xfId="1" applyNumberFormat="1" applyFont="1" applyFill="1" applyBorder="1">
      <alignment horizontal="right" vertical="center" indent="1"/>
    </xf>
    <xf numFmtId="164" fontId="16" fillId="4" borderId="10" xfId="2" applyNumberFormat="1" applyFont="1" applyFill="1">
      <alignment horizontal="right" vertical="center" wrapText="1" indent="1"/>
    </xf>
    <xf numFmtId="0" fontId="16" fillId="4" borderId="10" xfId="5" applyNumberFormat="1" applyFont="1" applyFill="1" applyAlignment="1">
      <alignment horizontal="right" vertical="center" wrapText="1" indent="1"/>
    </xf>
    <xf numFmtId="164" fontId="16" fillId="4" borderId="10" xfId="5" applyNumberFormat="1" applyFont="1" applyFill="1" applyAlignment="1">
      <alignment horizontal="right" vertical="center" wrapText="1" indent="1"/>
    </xf>
    <xf numFmtId="164" fontId="16" fillId="4" borderId="2" xfId="5" applyNumberFormat="1" applyFont="1" applyFill="1" applyBorder="1" applyAlignment="1">
      <alignment horizontal="right" vertical="center" indent="1"/>
    </xf>
    <xf numFmtId="49" fontId="16" fillId="4" borderId="6" xfId="7" applyNumberFormat="1" applyFont="1" applyFill="1">
      <alignment horizontal="left" vertical="center" wrapText="1"/>
    </xf>
    <xf numFmtId="166" fontId="16" fillId="4" borderId="10" xfId="2" applyNumberFormat="1" applyFont="1" applyFill="1">
      <alignment horizontal="right" vertical="center" wrapText="1" indent="1"/>
    </xf>
    <xf numFmtId="0" fontId="16" fillId="4" borderId="10" xfId="2" applyNumberFormat="1" applyFont="1" applyFill="1">
      <alignment horizontal="right" vertical="center" wrapText="1" indent="1"/>
    </xf>
    <xf numFmtId="164" fontId="16" fillId="5" borderId="2" xfId="1" applyNumberFormat="1" applyFont="1" applyFill="1" applyBorder="1">
      <alignment horizontal="right" vertical="center" indent="1"/>
    </xf>
    <xf numFmtId="164" fontId="17" fillId="4" borderId="0" xfId="6" applyNumberFormat="1" applyFont="1" applyFill="1" applyAlignment="1">
      <alignment horizontal="right" indent="1"/>
    </xf>
    <xf numFmtId="0" fontId="16" fillId="4" borderId="2" xfId="5" applyNumberFormat="1" applyFont="1" applyFill="1" applyBorder="1" applyAlignment="1">
      <alignment horizontal="right" vertical="center" indent="1"/>
    </xf>
    <xf numFmtId="164" fontId="18" fillId="4" borderId="2" xfId="5" applyNumberFormat="1" applyFont="1" applyFill="1" applyBorder="1" applyAlignment="1">
      <alignment horizontal="right" vertical="center" indent="1"/>
    </xf>
    <xf numFmtId="0" fontId="18" fillId="4" borderId="0" xfId="5" applyFont="1" applyFill="1" applyBorder="1" applyAlignment="1">
      <alignment vertical="center"/>
    </xf>
    <xf numFmtId="0" fontId="18" fillId="4" borderId="2" xfId="1" applyFont="1" applyFill="1" applyBorder="1">
      <alignment horizontal="right" vertical="center" indent="1"/>
    </xf>
    <xf numFmtId="166" fontId="18" fillId="4" borderId="2" xfId="1" applyNumberFormat="1" applyFont="1" applyFill="1" applyBorder="1">
      <alignment horizontal="right" vertical="center" indent="1"/>
    </xf>
    <xf numFmtId="0" fontId="24" fillId="4" borderId="6" xfId="7" applyFont="1" applyFill="1" applyAlignment="1">
      <alignment horizontal="left" vertical="center" wrapText="1" indent="1"/>
    </xf>
    <xf numFmtId="164" fontId="24" fillId="4" borderId="2" xfId="5" applyNumberFormat="1" applyFont="1" applyFill="1" applyBorder="1" applyAlignment="1">
      <alignment horizontal="right" vertical="center" indent="1"/>
    </xf>
    <xf numFmtId="0" fontId="25" fillId="4" borderId="0" xfId="6" applyFont="1" applyFill="1" applyAlignment="1">
      <alignment vertical="center"/>
    </xf>
    <xf numFmtId="164" fontId="24" fillId="4" borderId="2" xfId="1" applyNumberFormat="1" applyFont="1" applyFill="1" applyBorder="1">
      <alignment horizontal="right" vertical="center" indent="1"/>
    </xf>
    <xf numFmtId="164" fontId="25" fillId="4" borderId="0" xfId="6" applyNumberFormat="1" applyFont="1" applyFill="1" applyAlignment="1">
      <alignment horizontal="right" indent="1"/>
    </xf>
    <xf numFmtId="0" fontId="18" fillId="4" borderId="6" xfId="7" applyFont="1" applyFill="1" applyAlignment="1">
      <alignment horizontal="left" vertical="center" wrapText="1" indent="1"/>
    </xf>
    <xf numFmtId="164" fontId="18" fillId="4" borderId="2" xfId="5" applyNumberFormat="1" applyFont="1" applyFill="1" applyBorder="1" applyAlignment="1">
      <alignment vertical="center"/>
    </xf>
    <xf numFmtId="164" fontId="16" fillId="4" borderId="2" xfId="5" applyNumberFormat="1" applyFont="1" applyFill="1" applyBorder="1" applyAlignment="1">
      <alignment vertical="center"/>
    </xf>
    <xf numFmtId="0" fontId="18" fillId="4" borderId="6" xfId="7" applyFont="1" applyFill="1" applyAlignment="1">
      <alignment vertical="center" wrapText="1"/>
    </xf>
    <xf numFmtId="0" fontId="16" fillId="4" borderId="10" xfId="5" applyFont="1" applyFill="1" applyAlignment="1">
      <alignment vertical="center" wrapText="1"/>
    </xf>
    <xf numFmtId="164" fontId="18" fillId="5" borderId="2" xfId="1" applyNumberFormat="1" applyFont="1" applyFill="1" applyBorder="1" applyAlignment="1">
      <alignment vertical="center"/>
    </xf>
    <xf numFmtId="164" fontId="18" fillId="4" borderId="6" xfId="1" applyNumberFormat="1" applyFont="1" applyFill="1" applyBorder="1">
      <alignment horizontal="right" vertical="center" indent="1"/>
    </xf>
    <xf numFmtId="164" fontId="17" fillId="4" borderId="0" xfId="6" applyNumberFormat="1" applyFont="1" applyFill="1" applyAlignment="1">
      <alignment horizontal="left" vertical="center" wrapText="1"/>
    </xf>
    <xf numFmtId="166" fontId="18" fillId="4" borderId="6" xfId="1" applyNumberFormat="1" applyFont="1" applyFill="1" applyBorder="1">
      <alignment horizontal="right" vertical="center" indent="1"/>
    </xf>
    <xf numFmtId="49" fontId="18" fillId="4" borderId="6" xfId="5" applyNumberFormat="1" applyFont="1" applyFill="1" applyBorder="1" applyAlignment="1">
      <alignment horizontal="left" vertical="center" wrapText="1"/>
    </xf>
    <xf numFmtId="164" fontId="18" fillId="4" borderId="6" xfId="5" applyNumberFormat="1" applyFont="1" applyFill="1" applyBorder="1" applyAlignment="1">
      <alignment horizontal="right" vertical="center" indent="1"/>
    </xf>
    <xf numFmtId="49" fontId="16" fillId="4" borderId="6" xfId="5" applyNumberFormat="1" applyFont="1" applyFill="1" applyBorder="1" applyAlignment="1">
      <alignment horizontal="left" vertical="center" wrapText="1"/>
    </xf>
    <xf numFmtId="164" fontId="16" fillId="4" borderId="6" xfId="1" applyNumberFormat="1" applyFont="1" applyFill="1" applyBorder="1">
      <alignment horizontal="right" vertical="center" indent="1"/>
    </xf>
    <xf numFmtId="164" fontId="18" fillId="4" borderId="6" xfId="1" applyNumberFormat="1" applyFont="1" applyFill="1" applyBorder="1" applyAlignment="1">
      <alignment horizontal="left" vertical="center" indent="1"/>
    </xf>
    <xf numFmtId="164" fontId="16" fillId="4" borderId="6" xfId="1" applyNumberFormat="1" applyFont="1" applyFill="1" applyBorder="1" applyAlignment="1">
      <alignment horizontal="left" vertical="center" indent="1"/>
    </xf>
    <xf numFmtId="164" fontId="16" fillId="5" borderId="6" xfId="1" applyNumberFormat="1" applyFont="1" applyFill="1" applyBorder="1">
      <alignment horizontal="right" vertical="center" indent="1"/>
    </xf>
    <xf numFmtId="0" fontId="31" fillId="4" borderId="0" xfId="0" applyFont="1" applyFill="1" applyAlignment="1">
      <alignment horizontal="right" vertical="center" wrapText="1"/>
    </xf>
    <xf numFmtId="164" fontId="16" fillId="4" borderId="0" xfId="5" applyNumberFormat="1" applyFont="1" applyFill="1" applyBorder="1" applyAlignment="1">
      <alignment horizontal="left" vertical="center" wrapText="1"/>
    </xf>
    <xf numFmtId="164" fontId="16" fillId="5" borderId="10" xfId="5" applyNumberFormat="1" applyFont="1" applyFill="1" applyAlignment="1">
      <alignment horizontal="right" vertical="center" indent="1"/>
    </xf>
    <xf numFmtId="164" fontId="18" fillId="4" borderId="10" xfId="1" applyNumberFormat="1" applyFont="1" applyFill="1" applyBorder="1">
      <alignment horizontal="right" vertical="center" indent="1"/>
    </xf>
    <xf numFmtId="166" fontId="18" fillId="4" borderId="10" xfId="1" applyNumberFormat="1" applyFont="1" applyFill="1" applyBorder="1">
      <alignment horizontal="right" vertical="center" indent="1"/>
    </xf>
    <xf numFmtId="164" fontId="16" fillId="4" borderId="10" xfId="5" applyNumberFormat="1" applyFont="1" applyFill="1" applyAlignment="1">
      <alignment horizontal="right" vertical="center" indent="1"/>
    </xf>
    <xf numFmtId="2" fontId="17" fillId="4" borderId="3" xfId="3" applyFont="1" applyFill="1">
      <alignment horizontal="left" vertical="top"/>
    </xf>
    <xf numFmtId="2" fontId="14" fillId="4" borderId="3" xfId="8" applyFont="1" applyFill="1">
      <alignment horizontal="left"/>
    </xf>
    <xf numFmtId="49" fontId="18" fillId="4" borderId="11" xfId="4" applyNumberFormat="1" applyFont="1" applyFill="1" applyBorder="1" applyAlignment="1">
      <alignment horizontal="center" wrapText="1"/>
    </xf>
    <xf numFmtId="49" fontId="18" fillId="4" borderId="3" xfId="4" applyNumberFormat="1" applyFont="1" applyFill="1" applyBorder="1" applyAlignment="1">
      <alignment horizontal="center" wrapText="1"/>
    </xf>
    <xf numFmtId="49" fontId="18" fillId="4" borderId="12" xfId="4" applyNumberFormat="1" applyFont="1" applyFill="1" applyBorder="1" applyAlignment="1">
      <alignment horizontal="center" wrapText="1"/>
    </xf>
    <xf numFmtId="49" fontId="22" fillId="4" borderId="0" xfId="0" applyNumberFormat="1" applyFont="1" applyFill="1"/>
    <xf numFmtId="49" fontId="17" fillId="4" borderId="0" xfId="3" applyNumberFormat="1" applyFont="1" applyFill="1" applyBorder="1">
      <alignment horizontal="left" vertical="top"/>
    </xf>
    <xf numFmtId="0" fontId="22" fillId="0" borderId="0" xfId="7" applyFont="1" applyBorder="1" applyAlignment="1">
      <alignment horizontal="left" vertical="center" wrapText="1"/>
    </xf>
    <xf numFmtId="49" fontId="17" fillId="4" borderId="3" xfId="3" applyNumberFormat="1" applyFont="1" applyFill="1" applyAlignment="1">
      <alignment horizontal="left" vertical="top"/>
    </xf>
    <xf numFmtId="0" fontId="18" fillId="0" borderId="0" xfId="7" applyFont="1" applyBorder="1" applyAlignment="1">
      <alignment horizontal="left" vertical="center" wrapText="1"/>
    </xf>
    <xf numFmtId="0" fontId="18" fillId="4" borderId="0" xfId="7" applyFont="1" applyFill="1" applyBorder="1" applyAlignment="1">
      <alignment horizontal="left" vertical="center" wrapText="1"/>
    </xf>
    <xf numFmtId="49" fontId="22" fillId="4" borderId="0" xfId="0" applyNumberFormat="1" applyFont="1" applyFill="1" applyAlignment="1">
      <alignment wrapText="1"/>
    </xf>
  </cellXfs>
  <cellStyles count="12">
    <cellStyle name="Brenntag bold" xfId="5" xr:uid="{765C7185-0205-4210-BBB1-2211F531888B}"/>
    <cellStyle name="Brenntag CY" xfId="1" xr:uid="{F26594BE-2D26-4124-8082-51960505BB86}"/>
    <cellStyle name="Brenntag HL" xfId="3" xr:uid="{AD76DF00-99D3-4DB2-958E-4286AE4905E4}"/>
    <cellStyle name="Brenntag HL Blau" xfId="8" xr:uid="{1F36D975-BA5F-4245-9BDC-7E674B500DFA}"/>
    <cellStyle name="Brenntag Kopfzeile" xfId="4" xr:uid="{8F620497-2D4C-4BEC-92E0-A6025EB404E3}"/>
    <cellStyle name="Brenntag Links" xfId="7" xr:uid="{03B48482-61E3-439F-AA03-C0434E474DA8}"/>
    <cellStyle name="Brenntag Rechts" xfId="2" xr:uid="{8EDE3AA0-BFBF-4112-8BD4-87FA7A32C093}"/>
    <cellStyle name="Brenntag Zwischenspalte" xfId="6" xr:uid="{C81924DE-68E1-4379-935E-02629C8D138F}"/>
    <cellStyle name="Comma" xfId="11" builtinId="3"/>
    <cellStyle name="Hyperlink" xfId="10" builtinId="8"/>
    <cellStyle name="Normal" xfId="0" builtinId="0"/>
    <cellStyle name="Standard 2" xfId="9" xr:uid="{132756C0-5248-4A79-9DD4-26228BE7DE3E}"/>
  </cellStyles>
  <dxfs count="0"/>
  <tableStyles count="0" defaultTableStyle="TableStyleMedium2" defaultPivotStyle="PivotStyleLight16"/>
  <colors>
    <mruColors>
      <color rgb="FFF2EDE7"/>
      <color rgb="FFFF6699"/>
      <color rgb="FF1A0033"/>
      <color rgb="FFA03FFF"/>
      <color rgb="FFEAEDF4"/>
      <color rgb="FF5F5F5F"/>
      <color rgb="FF000066"/>
      <color rgb="FF4D4D4D"/>
      <color rgb="FFCC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480218</xdr:colOff>
      <xdr:row>7</xdr:row>
      <xdr:rowOff>0</xdr:rowOff>
    </xdr:from>
    <xdr:to>
      <xdr:col>9</xdr:col>
      <xdr:colOff>454818</xdr:colOff>
      <xdr:row>18</xdr:row>
      <xdr:rowOff>82550</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a:off x="1230312" y="1166813"/>
          <a:ext cx="5975350" cy="1916112"/>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400" b="1">
              <a:solidFill>
                <a:srgbClr val="1A0033"/>
              </a:solidFill>
              <a:latin typeface="Brenntag Sans" panose="00000500000000000000" pitchFamily="50" charset="0"/>
            </a:rPr>
            <a:t>Brenntag SE</a:t>
          </a:r>
        </a:p>
        <a:p>
          <a:pPr algn="ctr"/>
          <a:r>
            <a:rPr lang="en-GB" sz="2400" b="1">
              <a:solidFill>
                <a:srgbClr val="1A0033"/>
              </a:solidFill>
              <a:latin typeface="Brenntag Sans" panose="00000500000000000000" pitchFamily="50" charset="0"/>
            </a:rPr>
            <a:t>Financial</a:t>
          </a:r>
          <a:r>
            <a:rPr lang="en-GB" sz="2400" b="1" baseline="0">
              <a:solidFill>
                <a:srgbClr val="1A0033"/>
              </a:solidFill>
              <a:latin typeface="Brenntag Sans" panose="00000500000000000000" pitchFamily="50" charset="0"/>
            </a:rPr>
            <a:t> Overview</a:t>
          </a:r>
          <a:endParaRPr lang="en-GB" sz="2400" b="1">
            <a:solidFill>
              <a:srgbClr val="1A0033"/>
            </a:solidFill>
            <a:latin typeface="Brenntag Sans" panose="00000500000000000000" pitchFamily="50" charset="0"/>
          </a:endParaRPr>
        </a:p>
        <a:p>
          <a:pPr algn="ctr"/>
          <a:r>
            <a:rPr lang="en-GB" sz="2400" b="1" baseline="0">
              <a:solidFill>
                <a:srgbClr val="1A0033"/>
              </a:solidFill>
              <a:latin typeface="Brenntag Sans" panose="00000500000000000000" pitchFamily="50" charset="0"/>
            </a:rPr>
            <a:t>Q2 2023</a:t>
          </a:r>
          <a:endParaRPr lang="en-GB" sz="2400" b="1">
            <a:solidFill>
              <a:srgbClr val="1A0033"/>
            </a:solidFill>
            <a:latin typeface="Brenntag Sans" panose="00000500000000000000" pitchFamily="50" charset="0"/>
          </a:endParaRPr>
        </a:p>
      </xdr:txBody>
    </xdr:sp>
    <xdr:clientData/>
  </xdr:twoCellAnchor>
  <xdr:twoCellAnchor editAs="oneCell">
    <xdr:from>
      <xdr:col>3</xdr:col>
      <xdr:colOff>732119</xdr:colOff>
      <xdr:row>4</xdr:row>
      <xdr:rowOff>1</xdr:rowOff>
    </xdr:from>
    <xdr:to>
      <xdr:col>7</xdr:col>
      <xdr:colOff>213564</xdr:colOff>
      <xdr:row>6</xdr:row>
      <xdr:rowOff>123250</xdr:rowOff>
    </xdr:to>
    <xdr:pic>
      <xdr:nvPicPr>
        <xdr:cNvPr id="4" name="Picture 3">
          <a:extLst>
            <a:ext uri="{FF2B5EF4-FFF2-40B4-BE49-F238E27FC236}">
              <a16:creationId xmlns:a16="http://schemas.microsoft.com/office/drawing/2014/main" id="{395B11FE-79C8-4E79-90D1-27731902D9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73295" y="687295"/>
          <a:ext cx="2469681" cy="4668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44450</xdr:colOff>
      <xdr:row>0</xdr:row>
      <xdr:rowOff>88900</xdr:rowOff>
    </xdr:from>
    <xdr:to>
      <xdr:col>0</xdr:col>
      <xdr:colOff>2511370</xdr:colOff>
      <xdr:row>2</xdr:row>
      <xdr:rowOff>116817</xdr:rowOff>
    </xdr:to>
    <xdr:pic>
      <xdr:nvPicPr>
        <xdr:cNvPr id="6" name="Picture 5">
          <a:extLst>
            <a:ext uri="{FF2B5EF4-FFF2-40B4-BE49-F238E27FC236}">
              <a16:creationId xmlns:a16="http://schemas.microsoft.com/office/drawing/2014/main" id="{E666E0BB-71AD-4B3C-A482-26438D3F67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450" y="88900"/>
          <a:ext cx="2466920" cy="4597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50800</xdr:colOff>
      <xdr:row>0</xdr:row>
      <xdr:rowOff>63500</xdr:rowOff>
    </xdr:from>
    <xdr:to>
      <xdr:col>0</xdr:col>
      <xdr:colOff>2517720</xdr:colOff>
      <xdr:row>2</xdr:row>
      <xdr:rowOff>142217</xdr:rowOff>
    </xdr:to>
    <xdr:pic>
      <xdr:nvPicPr>
        <xdr:cNvPr id="4" name="Picture 3">
          <a:extLst>
            <a:ext uri="{FF2B5EF4-FFF2-40B4-BE49-F238E27FC236}">
              <a16:creationId xmlns:a16="http://schemas.microsoft.com/office/drawing/2014/main" id="{CF97C7B2-A6CF-4068-B985-BA56BC92BF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 y="63500"/>
          <a:ext cx="2466920" cy="4597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64053</xdr:colOff>
      <xdr:row>0</xdr:row>
      <xdr:rowOff>64052</xdr:rowOff>
    </xdr:from>
    <xdr:to>
      <xdr:col>0</xdr:col>
      <xdr:colOff>2530973</xdr:colOff>
      <xdr:row>2</xdr:row>
      <xdr:rowOff>142769</xdr:rowOff>
    </xdr:to>
    <xdr:pic>
      <xdr:nvPicPr>
        <xdr:cNvPr id="4" name="Picture 3">
          <a:extLst>
            <a:ext uri="{FF2B5EF4-FFF2-40B4-BE49-F238E27FC236}">
              <a16:creationId xmlns:a16="http://schemas.microsoft.com/office/drawing/2014/main" id="{4FD6F4AC-EDA4-49F6-BC3E-8F258F727E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53" y="64052"/>
          <a:ext cx="2466920" cy="4597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52551</xdr:colOff>
      <xdr:row>0</xdr:row>
      <xdr:rowOff>74448</xdr:rowOff>
    </xdr:from>
    <xdr:to>
      <xdr:col>0</xdr:col>
      <xdr:colOff>2519471</xdr:colOff>
      <xdr:row>2</xdr:row>
      <xdr:rowOff>148786</xdr:rowOff>
    </xdr:to>
    <xdr:pic>
      <xdr:nvPicPr>
        <xdr:cNvPr id="3" name="Picture 2">
          <a:extLst>
            <a:ext uri="{FF2B5EF4-FFF2-40B4-BE49-F238E27FC236}">
              <a16:creationId xmlns:a16="http://schemas.microsoft.com/office/drawing/2014/main" id="{16D27B64-D1D4-4DB1-BC90-6B064179D1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551" y="74448"/>
          <a:ext cx="2466920" cy="4597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53731</xdr:colOff>
      <xdr:row>0</xdr:row>
      <xdr:rowOff>58616</xdr:rowOff>
    </xdr:from>
    <xdr:to>
      <xdr:col>2</xdr:col>
      <xdr:colOff>327459</xdr:colOff>
      <xdr:row>2</xdr:row>
      <xdr:rowOff>137333</xdr:rowOff>
    </xdr:to>
    <xdr:pic>
      <xdr:nvPicPr>
        <xdr:cNvPr id="3" name="Picture 2">
          <a:extLst>
            <a:ext uri="{FF2B5EF4-FFF2-40B4-BE49-F238E27FC236}">
              <a16:creationId xmlns:a16="http://schemas.microsoft.com/office/drawing/2014/main" id="{98994142-E408-475E-8459-E793041697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731" y="58616"/>
          <a:ext cx="2466920" cy="4597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26459</xdr:colOff>
      <xdr:row>0</xdr:row>
      <xdr:rowOff>31750</xdr:rowOff>
    </xdr:from>
    <xdr:to>
      <xdr:col>0</xdr:col>
      <xdr:colOff>2493379</xdr:colOff>
      <xdr:row>2</xdr:row>
      <xdr:rowOff>110467</xdr:rowOff>
    </xdr:to>
    <xdr:pic>
      <xdr:nvPicPr>
        <xdr:cNvPr id="3" name="Picture 2">
          <a:extLst>
            <a:ext uri="{FF2B5EF4-FFF2-40B4-BE49-F238E27FC236}">
              <a16:creationId xmlns:a16="http://schemas.microsoft.com/office/drawing/2014/main" id="{181F85D4-A153-4589-B40E-11219314D4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59" y="31750"/>
          <a:ext cx="2466920" cy="4597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28221</xdr:colOff>
      <xdr:row>0</xdr:row>
      <xdr:rowOff>42333</xdr:rowOff>
    </xdr:from>
    <xdr:to>
      <xdr:col>0</xdr:col>
      <xdr:colOff>2495141</xdr:colOff>
      <xdr:row>2</xdr:row>
      <xdr:rowOff>121050</xdr:rowOff>
    </xdr:to>
    <xdr:pic>
      <xdr:nvPicPr>
        <xdr:cNvPr id="3" name="Picture 2">
          <a:extLst>
            <a:ext uri="{FF2B5EF4-FFF2-40B4-BE49-F238E27FC236}">
              <a16:creationId xmlns:a16="http://schemas.microsoft.com/office/drawing/2014/main" id="{9DDC84F1-0F91-4217-A618-DC999C4042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221" y="42333"/>
          <a:ext cx="2466920" cy="4597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r@brenntag.d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EEA4F-D549-4E13-8BB1-BFDD33489E28}">
  <sheetPr>
    <pageSetUpPr fitToPage="1"/>
  </sheetPr>
  <dimension ref="B19:G31"/>
  <sheetViews>
    <sheetView tabSelected="1" view="pageBreakPreview" zoomScaleNormal="85" zoomScaleSheetLayoutView="100" workbookViewId="0"/>
  </sheetViews>
  <sheetFormatPr defaultColWidth="10.7109375" defaultRowHeight="13.5" x14ac:dyDescent="0.25"/>
  <cols>
    <col min="1" max="16384" width="10.7109375" style="4"/>
  </cols>
  <sheetData>
    <row r="19" spans="2:7" x14ac:dyDescent="0.25">
      <c r="B19" s="16"/>
      <c r="C19" s="16"/>
      <c r="D19" s="16"/>
      <c r="E19" s="16"/>
    </row>
    <row r="20" spans="2:7" x14ac:dyDescent="0.25">
      <c r="B20" s="16"/>
      <c r="C20" s="16"/>
      <c r="D20" s="16"/>
      <c r="E20" s="16"/>
    </row>
    <row r="21" spans="2:7" ht="16.5" x14ac:dyDescent="0.3">
      <c r="B21" s="16"/>
      <c r="C21" s="17" t="s">
        <v>113</v>
      </c>
      <c r="D21" s="16"/>
      <c r="E21" s="16"/>
      <c r="G21" s="6" t="s">
        <v>217</v>
      </c>
    </row>
    <row r="22" spans="2:7" x14ac:dyDescent="0.25">
      <c r="B22" s="16"/>
      <c r="C22" s="16"/>
      <c r="D22" s="16"/>
      <c r="E22" s="16"/>
    </row>
    <row r="23" spans="2:7" ht="16.5" x14ac:dyDescent="0.3">
      <c r="B23" s="16"/>
      <c r="C23" s="18"/>
      <c r="D23" s="18"/>
      <c r="E23" s="18"/>
      <c r="F23" s="5"/>
      <c r="G23" s="6"/>
    </row>
    <row r="24" spans="2:7" ht="16.5" x14ac:dyDescent="0.3">
      <c r="B24" s="16"/>
      <c r="C24" s="18"/>
      <c r="D24" s="18"/>
      <c r="E24" s="18"/>
      <c r="F24" s="5"/>
      <c r="G24" s="6"/>
    </row>
    <row r="25" spans="2:7" ht="16.5" x14ac:dyDescent="0.3">
      <c r="B25" s="16"/>
      <c r="C25" s="18"/>
      <c r="D25" s="18"/>
      <c r="E25" s="18"/>
      <c r="F25" s="5"/>
      <c r="G25" s="6"/>
    </row>
    <row r="26" spans="2:7" ht="16.5" x14ac:dyDescent="0.3">
      <c r="B26" s="16"/>
      <c r="C26" s="18"/>
      <c r="D26" s="18"/>
      <c r="E26" s="18"/>
      <c r="F26" s="5"/>
      <c r="G26" s="6"/>
    </row>
    <row r="27" spans="2:7" ht="16.5" x14ac:dyDescent="0.3">
      <c r="B27" s="16"/>
      <c r="C27" s="18"/>
      <c r="D27" s="16"/>
      <c r="E27" s="16"/>
      <c r="G27" s="6"/>
    </row>
    <row r="28" spans="2:7" ht="16.5" x14ac:dyDescent="0.3">
      <c r="B28" s="16"/>
      <c r="C28" s="18"/>
      <c r="D28" s="18"/>
      <c r="E28" s="18"/>
      <c r="F28" s="5"/>
      <c r="G28" s="6"/>
    </row>
    <row r="29" spans="2:7" ht="16.5" x14ac:dyDescent="0.3">
      <c r="B29" s="16"/>
      <c r="C29" s="18"/>
      <c r="D29" s="16"/>
      <c r="E29" s="16"/>
    </row>
    <row r="30" spans="2:7" x14ac:dyDescent="0.25">
      <c r="B30" s="16"/>
      <c r="C30" s="16"/>
      <c r="D30" s="16"/>
      <c r="E30" s="16"/>
    </row>
    <row r="31" spans="2:7" x14ac:dyDescent="0.25">
      <c r="B31" s="16"/>
      <c r="C31" s="16"/>
      <c r="D31" s="16"/>
      <c r="E31" s="16"/>
    </row>
  </sheetData>
  <hyperlinks>
    <hyperlink ref="G21" r:id="rId1" xr:uid="{8B4C34E8-D820-4E71-BB8C-206F3224D69B}"/>
  </hyperlinks>
  <pageMargins left="0.70866141732283472" right="0.70866141732283472" top="0.78740157480314965" bottom="0.78740157480314965" header="0.31496062992125984" footer="0.31496062992125984"/>
  <pageSetup paperSize="9" scale="83" orientation="portrait" horizontalDpi="300" verticalDpi="300" r:id="rId2"/>
  <headerFooter>
    <oddFooter>&amp;C&amp;F</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110D8-3323-4392-9600-C92538053BBD}">
  <sheetPr codeName="Tabelle1">
    <pageSetUpPr fitToPage="1"/>
  </sheetPr>
  <dimension ref="A4:Z43"/>
  <sheetViews>
    <sheetView showGridLines="0" view="pageBreakPreview" zoomScaleNormal="100" zoomScaleSheetLayoutView="100" workbookViewId="0">
      <selection activeCell="D37" sqref="D37"/>
    </sheetView>
  </sheetViews>
  <sheetFormatPr defaultColWidth="10.85546875" defaultRowHeight="16.5" x14ac:dyDescent="0.3"/>
  <cols>
    <col min="1" max="1" width="40" style="1" customWidth="1"/>
    <col min="2" max="2" width="10.85546875" style="2"/>
    <col min="3" max="3" width="0.85546875" style="2" customWidth="1"/>
    <col min="4" max="4" width="17.42578125" style="3" customWidth="1"/>
    <col min="5" max="5" width="0.85546875" style="3" customWidth="1"/>
    <col min="6" max="6" width="17.42578125" style="3" customWidth="1"/>
    <col min="7" max="7" width="0.7109375" style="3" customWidth="1"/>
    <col min="8" max="8" width="17.42578125" style="3" customWidth="1"/>
    <col min="9" max="9" width="0.7109375" style="3" customWidth="1"/>
    <col min="10" max="11" width="17.42578125" style="3" customWidth="1"/>
    <col min="12" max="12" width="0.7109375" style="3" customWidth="1"/>
    <col min="13" max="13" width="14.5703125" style="3" customWidth="1"/>
    <col min="14" max="14" width="0.7109375" style="3" customWidth="1"/>
    <col min="15" max="15" width="14.5703125" style="3" customWidth="1"/>
    <col min="16" max="16" width="0.7109375" style="3" customWidth="1"/>
    <col min="17" max="17" width="13.5703125" style="2" customWidth="1"/>
    <col min="18" max="18" width="0.85546875" style="2" customWidth="1"/>
    <col min="19" max="19" width="13.5703125" style="2" customWidth="1"/>
    <col min="20" max="20" width="0.85546875" style="2" customWidth="1"/>
    <col min="21" max="21" width="13.5703125" style="2" customWidth="1"/>
    <col min="22" max="22" width="0.85546875" style="3" customWidth="1"/>
    <col min="23" max="23" width="13.5703125" style="2" customWidth="1"/>
    <col min="24" max="24" width="0.85546875" style="3" customWidth="1"/>
    <col min="25" max="25" width="13.5703125" style="2" customWidth="1"/>
    <col min="26" max="26" width="0.85546875" style="3" customWidth="1"/>
    <col min="27" max="16384" width="10.85546875" style="2"/>
  </cols>
  <sheetData>
    <row r="4" spans="1:26" ht="17.25" thickBot="1" x14ac:dyDescent="0.35">
      <c r="A4" s="194" t="s">
        <v>122</v>
      </c>
      <c r="B4" s="194"/>
      <c r="C4" s="194"/>
      <c r="D4" s="194"/>
      <c r="E4" s="194"/>
      <c r="F4" s="194"/>
      <c r="G4" s="194"/>
      <c r="H4" s="194"/>
      <c r="I4" s="194"/>
      <c r="J4" s="194"/>
      <c r="K4" s="194"/>
      <c r="L4" s="194"/>
      <c r="M4" s="194"/>
      <c r="N4" s="194"/>
      <c r="O4" s="194"/>
      <c r="P4" s="194"/>
      <c r="Q4" s="194"/>
      <c r="R4" s="194"/>
      <c r="S4" s="194"/>
      <c r="T4" s="194"/>
      <c r="U4" s="194"/>
      <c r="V4" s="194"/>
      <c r="W4" s="194"/>
      <c r="X4" s="194"/>
      <c r="Y4" s="194"/>
      <c r="Z4" s="194"/>
    </row>
    <row r="5" spans="1:26" ht="17.25" thickTop="1" x14ac:dyDescent="0.3"/>
    <row r="6" spans="1:26" s="40" customFormat="1" ht="20.100000000000001" customHeight="1" thickBot="1" x14ac:dyDescent="0.35">
      <c r="A6" s="195" t="s">
        <v>27</v>
      </c>
      <c r="B6" s="195"/>
      <c r="C6" s="195"/>
      <c r="D6" s="195"/>
      <c r="E6" s="195"/>
      <c r="F6" s="195"/>
      <c r="G6" s="195"/>
      <c r="H6" s="195"/>
      <c r="I6" s="195"/>
      <c r="J6" s="195"/>
      <c r="K6" s="195"/>
      <c r="L6" s="195"/>
      <c r="M6" s="195"/>
      <c r="N6" s="195"/>
      <c r="O6" s="195"/>
      <c r="P6" s="195"/>
      <c r="Q6" s="195"/>
      <c r="R6" s="195"/>
      <c r="S6" s="195"/>
      <c r="T6" s="195"/>
      <c r="U6" s="195"/>
      <c r="V6" s="195"/>
      <c r="W6" s="195"/>
      <c r="X6" s="195"/>
      <c r="Y6" s="195"/>
      <c r="Z6" s="96"/>
    </row>
    <row r="7" spans="1:26" ht="30" customHeight="1" thickTop="1" thickBot="1" x14ac:dyDescent="0.35">
      <c r="A7" s="101"/>
      <c r="B7" s="9"/>
      <c r="C7" s="8"/>
      <c r="D7" s="114" t="s">
        <v>225</v>
      </c>
      <c r="E7" s="102"/>
      <c r="F7" s="103" t="s">
        <v>218</v>
      </c>
      <c r="G7" s="102"/>
      <c r="H7" s="103" t="s">
        <v>195</v>
      </c>
      <c r="I7" s="102"/>
      <c r="J7" s="103" t="s">
        <v>196</v>
      </c>
      <c r="K7" s="103" t="s">
        <v>167</v>
      </c>
      <c r="L7" s="102"/>
      <c r="M7" s="103" t="s">
        <v>149</v>
      </c>
      <c r="N7" s="102"/>
      <c r="O7" s="103" t="s">
        <v>136</v>
      </c>
      <c r="P7" s="102"/>
      <c r="Q7" s="9" t="s">
        <v>130</v>
      </c>
      <c r="R7" s="8"/>
      <c r="S7" s="9" t="s">
        <v>128</v>
      </c>
      <c r="T7" s="8"/>
      <c r="U7" s="9" t="s">
        <v>123</v>
      </c>
      <c r="V7" s="102"/>
      <c r="W7" s="9" t="s">
        <v>114</v>
      </c>
      <c r="X7" s="102"/>
      <c r="Y7" s="103" t="s">
        <v>28</v>
      </c>
      <c r="Z7" s="102"/>
    </row>
    <row r="8" spans="1:26" ht="18" thickTop="1" thickBot="1" x14ac:dyDescent="0.35">
      <c r="A8" s="104" t="s">
        <v>29</v>
      </c>
      <c r="B8" s="105" t="s">
        <v>30</v>
      </c>
      <c r="C8" s="122"/>
      <c r="D8" s="15">
        <v>4256.6000000000004</v>
      </c>
      <c r="E8" s="106"/>
      <c r="F8" s="10">
        <v>4527.1000000000004</v>
      </c>
      <c r="G8" s="106"/>
      <c r="H8" s="10">
        <v>19429.3</v>
      </c>
      <c r="I8" s="106"/>
      <c r="J8" s="10">
        <v>4734.5</v>
      </c>
      <c r="K8" s="10">
        <v>5100.5</v>
      </c>
      <c r="L8" s="106"/>
      <c r="M8" s="10">
        <v>5061.2</v>
      </c>
      <c r="N8" s="106"/>
      <c r="O8" s="10">
        <v>4533.1000000000004</v>
      </c>
      <c r="P8" s="106"/>
      <c r="Q8" s="10">
        <v>14382.5</v>
      </c>
      <c r="R8" s="130"/>
      <c r="S8" s="10">
        <f t="shared" ref="S8:S14" si="0">Q8-SUM(U8,W8,Y8)</f>
        <v>4041.7000000000007</v>
      </c>
      <c r="T8" s="130"/>
      <c r="U8" s="10">
        <v>3738.2</v>
      </c>
      <c r="V8" s="106"/>
      <c r="W8" s="131">
        <v>3470.1</v>
      </c>
      <c r="X8" s="107"/>
      <c r="Y8" s="131">
        <v>3132.5</v>
      </c>
      <c r="Z8" s="107"/>
    </row>
    <row r="9" spans="1:26" ht="17.25" thickBot="1" x14ac:dyDescent="0.35">
      <c r="A9" s="132" t="s">
        <v>31</v>
      </c>
      <c r="B9" s="105" t="s">
        <v>30</v>
      </c>
      <c r="C9" s="122"/>
      <c r="D9" s="15">
        <v>1020.8</v>
      </c>
      <c r="E9" s="106"/>
      <c r="F9" s="10">
        <v>1045.5999999999999</v>
      </c>
      <c r="G9" s="106"/>
      <c r="H9" s="10">
        <v>4319</v>
      </c>
      <c r="I9" s="106"/>
      <c r="J9" s="10">
        <v>1030.2</v>
      </c>
      <c r="K9" s="10">
        <v>1106.0999999999999</v>
      </c>
      <c r="L9" s="106"/>
      <c r="M9" s="10">
        <v>1144.8</v>
      </c>
      <c r="N9" s="106"/>
      <c r="O9" s="10">
        <v>1037.9000000000001</v>
      </c>
      <c r="P9" s="106"/>
      <c r="Q9" s="10">
        <v>3379</v>
      </c>
      <c r="R9" s="130"/>
      <c r="S9" s="10">
        <f t="shared" si="0"/>
        <v>913.5</v>
      </c>
      <c r="T9" s="130"/>
      <c r="U9" s="10">
        <v>862.3</v>
      </c>
      <c r="V9" s="106"/>
      <c r="W9" s="133">
        <v>838.7</v>
      </c>
      <c r="X9" s="107"/>
      <c r="Y9" s="133">
        <v>764.5</v>
      </c>
      <c r="Z9" s="107"/>
    </row>
    <row r="10" spans="1:26" ht="17.25" thickBot="1" x14ac:dyDescent="0.35">
      <c r="A10" s="132" t="s">
        <v>32</v>
      </c>
      <c r="B10" s="105" t="s">
        <v>30</v>
      </c>
      <c r="C10" s="122"/>
      <c r="D10" s="15">
        <v>409.7</v>
      </c>
      <c r="E10" s="106"/>
      <c r="F10" s="10">
        <v>420.4</v>
      </c>
      <c r="G10" s="106"/>
      <c r="H10" s="10">
        <v>1808.6</v>
      </c>
      <c r="I10" s="106"/>
      <c r="J10" s="10">
        <v>352.1</v>
      </c>
      <c r="K10" s="10">
        <v>459.7</v>
      </c>
      <c r="L10" s="106"/>
      <c r="M10" s="10">
        <v>533.79999999999995</v>
      </c>
      <c r="N10" s="106"/>
      <c r="O10" s="10">
        <v>463</v>
      </c>
      <c r="P10" s="106"/>
      <c r="Q10" s="10">
        <v>1344.6</v>
      </c>
      <c r="R10" s="130"/>
      <c r="S10" s="10">
        <f t="shared" si="0"/>
        <v>346.29999999999995</v>
      </c>
      <c r="T10" s="130"/>
      <c r="U10" s="10">
        <v>342.9</v>
      </c>
      <c r="V10" s="106"/>
      <c r="W10" s="133">
        <v>355.1</v>
      </c>
      <c r="X10" s="107"/>
      <c r="Y10" s="133">
        <v>300.3</v>
      </c>
      <c r="Z10" s="107"/>
    </row>
    <row r="11" spans="1:26" ht="17.25" thickBot="1" x14ac:dyDescent="0.35">
      <c r="A11" s="132" t="s">
        <v>50</v>
      </c>
      <c r="B11" s="105" t="s">
        <v>33</v>
      </c>
      <c r="C11" s="122"/>
      <c r="D11" s="15">
        <v>40.1</v>
      </c>
      <c r="E11" s="106"/>
      <c r="F11" s="10">
        <f>+F10/F9*100</f>
        <v>40.20657995409335</v>
      </c>
      <c r="G11" s="106"/>
      <c r="H11" s="10">
        <f>+H10/H9*100</f>
        <v>41.875434128270435</v>
      </c>
      <c r="I11" s="106"/>
      <c r="J11" s="10">
        <f>+J10/J9*100</f>
        <v>34.17782954766065</v>
      </c>
      <c r="K11" s="10">
        <v>41.6</v>
      </c>
      <c r="L11" s="106"/>
      <c r="M11" s="10">
        <v>46.6</v>
      </c>
      <c r="N11" s="106"/>
      <c r="O11" s="10">
        <v>44.6</v>
      </c>
      <c r="P11" s="106"/>
      <c r="Q11" s="10">
        <v>39.799999999999997</v>
      </c>
      <c r="R11" s="130"/>
      <c r="S11" s="10">
        <v>37.9</v>
      </c>
      <c r="T11" s="130"/>
      <c r="U11" s="10">
        <v>39.799999999999997</v>
      </c>
      <c r="V11" s="106"/>
      <c r="W11" s="133">
        <v>42.3</v>
      </c>
      <c r="X11" s="107"/>
      <c r="Y11" s="133">
        <v>39.299999999999997</v>
      </c>
      <c r="Z11" s="107"/>
    </row>
    <row r="12" spans="1:26" ht="17.25" thickBot="1" x14ac:dyDescent="0.35">
      <c r="A12" s="132" t="s">
        <v>1</v>
      </c>
      <c r="B12" s="105" t="s">
        <v>30</v>
      </c>
      <c r="C12" s="122"/>
      <c r="D12" s="15">
        <v>189.1</v>
      </c>
      <c r="E12" s="106"/>
      <c r="F12" s="10">
        <v>217.1</v>
      </c>
      <c r="G12" s="106"/>
      <c r="H12" s="10">
        <v>902.5</v>
      </c>
      <c r="I12" s="106"/>
      <c r="J12" s="10">
        <v>105.6</v>
      </c>
      <c r="K12" s="10">
        <v>248.8</v>
      </c>
      <c r="L12" s="106"/>
      <c r="M12" s="10">
        <v>294.10000000000002</v>
      </c>
      <c r="N12" s="106"/>
      <c r="O12" s="10">
        <v>254</v>
      </c>
      <c r="P12" s="106"/>
      <c r="Q12" s="10">
        <v>461.4</v>
      </c>
      <c r="R12" s="130"/>
      <c r="S12" s="10">
        <f t="shared" si="0"/>
        <v>63</v>
      </c>
      <c r="T12" s="130"/>
      <c r="U12" s="10">
        <v>161</v>
      </c>
      <c r="V12" s="106"/>
      <c r="W12" s="133">
        <v>137.19999999999999</v>
      </c>
      <c r="X12" s="107"/>
      <c r="Y12" s="133">
        <v>100.2</v>
      </c>
      <c r="Z12" s="107"/>
    </row>
    <row r="13" spans="1:26" ht="17.25" thickBot="1" x14ac:dyDescent="0.35">
      <c r="A13" s="132" t="s">
        <v>34</v>
      </c>
      <c r="B13" s="105" t="s">
        <v>35</v>
      </c>
      <c r="C13" s="122"/>
      <c r="D13" s="136">
        <v>1.23</v>
      </c>
      <c r="E13" s="106"/>
      <c r="F13" s="134">
        <v>1.4</v>
      </c>
      <c r="G13" s="106"/>
      <c r="H13" s="134">
        <v>5.74</v>
      </c>
      <c r="I13" s="106"/>
      <c r="J13" s="134">
        <v>0.67</v>
      </c>
      <c r="K13" s="134">
        <v>1.6</v>
      </c>
      <c r="L13" s="106"/>
      <c r="M13" s="134">
        <v>1.86</v>
      </c>
      <c r="N13" s="106"/>
      <c r="O13" s="134">
        <v>1.61</v>
      </c>
      <c r="P13" s="106"/>
      <c r="Q13" s="134">
        <v>2.9</v>
      </c>
      <c r="R13" s="135"/>
      <c r="S13" s="10">
        <f t="shared" si="0"/>
        <v>0.37999999999999989</v>
      </c>
      <c r="T13" s="135"/>
      <c r="U13" s="134">
        <v>1.02</v>
      </c>
      <c r="V13" s="106"/>
      <c r="W13" s="133">
        <v>0.87</v>
      </c>
      <c r="X13" s="108"/>
      <c r="Y13" s="133">
        <v>0.63</v>
      </c>
      <c r="Z13" s="108"/>
    </row>
    <row r="14" spans="1:26" ht="17.25" thickBot="1" x14ac:dyDescent="0.35">
      <c r="A14" s="132" t="s">
        <v>125</v>
      </c>
      <c r="B14" s="105" t="s">
        <v>35</v>
      </c>
      <c r="C14" s="122"/>
      <c r="D14" s="136">
        <v>1.23</v>
      </c>
      <c r="E14" s="106"/>
      <c r="F14" s="134">
        <v>1.4</v>
      </c>
      <c r="G14" s="106"/>
      <c r="H14" s="134">
        <v>5.74</v>
      </c>
      <c r="I14" s="106"/>
      <c r="J14" s="134">
        <v>0.67</v>
      </c>
      <c r="K14" s="134">
        <v>1.6</v>
      </c>
      <c r="L14" s="106"/>
      <c r="M14" s="134">
        <v>1.86</v>
      </c>
      <c r="N14" s="106"/>
      <c r="O14" s="134">
        <v>1.61</v>
      </c>
      <c r="P14" s="106"/>
      <c r="Q14" s="134">
        <v>2.89</v>
      </c>
      <c r="R14" s="135"/>
      <c r="S14" s="10">
        <f t="shared" si="0"/>
        <v>0.38000000000000034</v>
      </c>
      <c r="T14" s="135"/>
      <c r="U14" s="134">
        <v>1.01</v>
      </c>
      <c r="V14" s="106"/>
      <c r="W14" s="133">
        <v>0.87</v>
      </c>
      <c r="X14" s="108"/>
      <c r="Y14" s="133">
        <v>0.63</v>
      </c>
      <c r="Z14" s="108"/>
    </row>
    <row r="15" spans="1:26" ht="5.0999999999999996" customHeight="1" x14ac:dyDescent="0.3">
      <c r="A15" s="11"/>
      <c r="B15" s="11"/>
      <c r="C15" s="11"/>
      <c r="D15" s="12"/>
      <c r="E15" s="12"/>
      <c r="F15" s="12"/>
      <c r="G15" s="12"/>
      <c r="H15" s="12"/>
      <c r="I15" s="12"/>
      <c r="J15" s="12"/>
      <c r="K15" s="12"/>
      <c r="L15" s="12"/>
      <c r="M15" s="12"/>
      <c r="N15" s="12"/>
      <c r="O15" s="12"/>
      <c r="P15" s="12"/>
      <c r="Q15" s="11"/>
      <c r="R15" s="11"/>
      <c r="S15" s="11"/>
      <c r="T15" s="11"/>
      <c r="U15" s="11"/>
      <c r="V15" s="12"/>
      <c r="W15" s="11"/>
      <c r="X15" s="12"/>
      <c r="Y15" s="11"/>
      <c r="Z15" s="12"/>
    </row>
    <row r="16" spans="1:26" ht="3" customHeight="1" x14ac:dyDescent="0.3">
      <c r="A16" s="11"/>
      <c r="B16" s="11"/>
      <c r="C16" s="11"/>
      <c r="D16" s="66"/>
      <c r="E16" s="12"/>
      <c r="F16" s="12"/>
      <c r="G16" s="11"/>
      <c r="H16" s="21"/>
      <c r="I16" s="11"/>
      <c r="J16" s="21"/>
      <c r="K16" s="11"/>
      <c r="L16" s="11"/>
      <c r="M16" s="11"/>
      <c r="N16" s="11"/>
      <c r="O16" s="11"/>
      <c r="P16" s="11"/>
      <c r="Q16" s="11"/>
      <c r="R16" s="11"/>
      <c r="S16" s="11"/>
      <c r="T16" s="11"/>
      <c r="U16" s="11"/>
      <c r="V16" s="12"/>
      <c r="W16" s="11"/>
      <c r="X16" s="12"/>
      <c r="Y16" s="11"/>
      <c r="Z16" s="12"/>
    </row>
    <row r="17" spans="1:26" ht="20.100000000000001" customHeight="1" x14ac:dyDescent="0.3">
      <c r="A17" s="11"/>
      <c r="B17" s="11"/>
      <c r="C17" s="11"/>
      <c r="D17" s="12"/>
      <c r="E17" s="12"/>
      <c r="F17" s="12"/>
      <c r="G17" s="11"/>
      <c r="H17" s="12"/>
      <c r="I17" s="11"/>
      <c r="J17" s="12"/>
      <c r="K17" s="12"/>
      <c r="L17" s="11"/>
      <c r="M17" s="11"/>
      <c r="N17" s="11"/>
      <c r="O17" s="11"/>
      <c r="P17" s="11"/>
      <c r="Q17" s="11"/>
      <c r="R17" s="11"/>
      <c r="S17" s="11"/>
      <c r="T17" s="11"/>
      <c r="U17" s="11"/>
      <c r="V17" s="12"/>
      <c r="W17" s="11"/>
      <c r="X17" s="12"/>
      <c r="Y17" s="11"/>
      <c r="Z17" s="12"/>
    </row>
    <row r="18" spans="1:26" ht="20.100000000000001" customHeight="1" thickBot="1" x14ac:dyDescent="0.35">
      <c r="A18" s="195" t="s">
        <v>36</v>
      </c>
      <c r="B18" s="195"/>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row>
    <row r="19" spans="1:26" ht="30" customHeight="1" thickTop="1" thickBot="1" x14ac:dyDescent="0.35">
      <c r="A19" s="101"/>
      <c r="B19" s="109"/>
      <c r="C19" s="123"/>
      <c r="D19" s="114" t="s">
        <v>252</v>
      </c>
      <c r="E19" s="110"/>
      <c r="F19" s="103" t="s">
        <v>219</v>
      </c>
      <c r="G19" s="102"/>
      <c r="H19" s="103" t="s">
        <v>197</v>
      </c>
      <c r="I19" s="102"/>
      <c r="J19" s="111" t="s">
        <v>15</v>
      </c>
      <c r="K19" s="103" t="s">
        <v>168</v>
      </c>
      <c r="L19" s="102"/>
      <c r="M19" s="103" t="s">
        <v>150</v>
      </c>
      <c r="N19" s="102"/>
      <c r="O19" s="103" t="s">
        <v>137</v>
      </c>
      <c r="P19" s="102"/>
      <c r="Q19" s="103" t="s">
        <v>129</v>
      </c>
      <c r="R19" s="8"/>
      <c r="S19" s="111" t="s">
        <v>15</v>
      </c>
      <c r="T19" s="8"/>
      <c r="U19" s="103" t="s">
        <v>124</v>
      </c>
      <c r="V19" s="110"/>
      <c r="W19" s="103" t="s">
        <v>115</v>
      </c>
      <c r="X19" s="102"/>
      <c r="Y19" s="103" t="s">
        <v>37</v>
      </c>
      <c r="Z19" s="102"/>
    </row>
    <row r="20" spans="1:26" ht="18" thickTop="1" thickBot="1" x14ac:dyDescent="0.35">
      <c r="A20" s="132" t="s">
        <v>38</v>
      </c>
      <c r="B20" s="105" t="s">
        <v>30</v>
      </c>
      <c r="C20" s="122"/>
      <c r="D20" s="15">
        <v>10521.1</v>
      </c>
      <c r="E20" s="106"/>
      <c r="F20" s="10">
        <v>11046.3</v>
      </c>
      <c r="G20" s="106"/>
      <c r="H20" s="10">
        <v>11373</v>
      </c>
      <c r="I20" s="106"/>
      <c r="J20" s="137" t="s">
        <v>15</v>
      </c>
      <c r="K20" s="10" t="s">
        <v>172</v>
      </c>
      <c r="L20" s="106"/>
      <c r="M20" s="10">
        <v>11509.2</v>
      </c>
      <c r="N20" s="106"/>
      <c r="O20" s="10" t="s">
        <v>145</v>
      </c>
      <c r="P20" s="106"/>
      <c r="Q20" s="10">
        <v>10195.5</v>
      </c>
      <c r="R20" s="130"/>
      <c r="S20" s="137" t="s">
        <v>15</v>
      </c>
      <c r="T20" s="130"/>
      <c r="U20" s="131">
        <v>9547.5</v>
      </c>
      <c r="V20" s="106"/>
      <c r="W20" s="131">
        <v>8814.2999999999993</v>
      </c>
      <c r="X20" s="107"/>
      <c r="Y20" s="131">
        <v>8793.1</v>
      </c>
      <c r="Z20" s="107"/>
    </row>
    <row r="21" spans="1:26" ht="17.25" thickBot="1" x14ac:dyDescent="0.35">
      <c r="A21" s="132" t="s">
        <v>39</v>
      </c>
      <c r="B21" s="105" t="s">
        <v>30</v>
      </c>
      <c r="C21" s="122"/>
      <c r="D21" s="15">
        <v>4322.3999999999996</v>
      </c>
      <c r="E21" s="106"/>
      <c r="F21" s="10">
        <v>4447.8</v>
      </c>
      <c r="G21" s="106"/>
      <c r="H21" s="10">
        <v>4802.7</v>
      </c>
      <c r="I21" s="106"/>
      <c r="J21" s="137" t="s">
        <v>15</v>
      </c>
      <c r="K21" s="10" t="s">
        <v>173</v>
      </c>
      <c r="L21" s="106"/>
      <c r="M21" s="10">
        <v>4598.7</v>
      </c>
      <c r="N21" s="106"/>
      <c r="O21" s="10" t="s">
        <v>140</v>
      </c>
      <c r="P21" s="106"/>
      <c r="Q21" s="10">
        <v>3995.3</v>
      </c>
      <c r="R21" s="130"/>
      <c r="S21" s="137" t="s">
        <v>15</v>
      </c>
      <c r="T21" s="130"/>
      <c r="U21" s="131">
        <v>3870.9</v>
      </c>
      <c r="V21" s="106"/>
      <c r="W21" s="131">
        <v>3726.9</v>
      </c>
      <c r="X21" s="107"/>
      <c r="Y21" s="131">
        <v>3809.3</v>
      </c>
      <c r="Z21" s="107"/>
    </row>
    <row r="22" spans="1:26" ht="17.25" thickBot="1" x14ac:dyDescent="0.35">
      <c r="A22" s="132" t="s">
        <v>40</v>
      </c>
      <c r="B22" s="105" t="s">
        <v>30</v>
      </c>
      <c r="C22" s="122"/>
      <c r="D22" s="15">
        <v>2322.3000000000002</v>
      </c>
      <c r="E22" s="106"/>
      <c r="F22" s="10">
        <v>2452.9</v>
      </c>
      <c r="G22" s="106"/>
      <c r="H22" s="10">
        <v>2588.6</v>
      </c>
      <c r="I22" s="106"/>
      <c r="J22" s="137" t="s">
        <v>15</v>
      </c>
      <c r="K22" s="10" t="s">
        <v>174</v>
      </c>
      <c r="L22" s="106"/>
      <c r="M22" s="10">
        <v>2856.1</v>
      </c>
      <c r="N22" s="106"/>
      <c r="O22" s="10" t="s">
        <v>141</v>
      </c>
      <c r="P22" s="106"/>
      <c r="Q22" s="10">
        <v>2109.8000000000002</v>
      </c>
      <c r="R22" s="130"/>
      <c r="S22" s="137" t="s">
        <v>15</v>
      </c>
      <c r="T22" s="130"/>
      <c r="U22" s="131">
        <v>1960.4</v>
      </c>
      <c r="V22" s="106"/>
      <c r="W22" s="131">
        <v>1709.4</v>
      </c>
      <c r="X22" s="107"/>
      <c r="Y22" s="131">
        <v>1545.8</v>
      </c>
      <c r="Z22" s="107"/>
    </row>
    <row r="23" spans="1:26" ht="17.25" thickBot="1" x14ac:dyDescent="0.35">
      <c r="A23" s="132" t="s">
        <v>41</v>
      </c>
      <c r="B23" s="105" t="s">
        <v>30</v>
      </c>
      <c r="C23" s="122"/>
      <c r="D23" s="15">
        <v>2326.5</v>
      </c>
      <c r="E23" s="106"/>
      <c r="F23" s="10">
        <v>2283.3000000000002</v>
      </c>
      <c r="G23" s="106"/>
      <c r="H23" s="10">
        <v>2049.6999999999998</v>
      </c>
      <c r="I23" s="106"/>
      <c r="J23" s="137" t="s">
        <v>15</v>
      </c>
      <c r="K23" s="10" t="s">
        <v>175</v>
      </c>
      <c r="L23" s="106"/>
      <c r="M23" s="10">
        <v>2562</v>
      </c>
      <c r="N23" s="106"/>
      <c r="O23" s="10" t="s">
        <v>142</v>
      </c>
      <c r="P23" s="106"/>
      <c r="Q23" s="10">
        <v>2070.3000000000002</v>
      </c>
      <c r="R23" s="130"/>
      <c r="S23" s="137" t="s">
        <v>15</v>
      </c>
      <c r="T23" s="130"/>
      <c r="U23" s="131">
        <v>2031.5</v>
      </c>
      <c r="V23" s="106"/>
      <c r="W23" s="131">
        <v>1695.3</v>
      </c>
      <c r="X23" s="107"/>
      <c r="Y23" s="131">
        <v>1451.3</v>
      </c>
      <c r="Z23" s="107"/>
    </row>
    <row r="24" spans="1:26" ht="5.0999999999999996" customHeight="1" x14ac:dyDescent="0.3">
      <c r="A24" s="11"/>
      <c r="B24" s="11"/>
      <c r="C24" s="11"/>
      <c r="D24" s="12"/>
      <c r="E24" s="12"/>
      <c r="F24" s="12"/>
      <c r="G24" s="106"/>
      <c r="H24" s="12"/>
      <c r="I24" s="106"/>
      <c r="J24" s="12"/>
      <c r="K24" s="12"/>
      <c r="L24" s="106"/>
      <c r="M24" s="106"/>
      <c r="N24" s="106"/>
      <c r="O24" s="106"/>
      <c r="P24" s="106"/>
      <c r="Q24" s="11"/>
      <c r="R24" s="11"/>
      <c r="S24" s="11"/>
      <c r="T24" s="11"/>
      <c r="U24" s="11"/>
      <c r="V24" s="12"/>
      <c r="W24" s="11"/>
      <c r="X24" s="12"/>
      <c r="Y24" s="11"/>
      <c r="Z24" s="12"/>
    </row>
    <row r="25" spans="1:26" ht="3" customHeight="1" x14ac:dyDescent="0.3">
      <c r="A25" s="11"/>
      <c r="B25" s="11"/>
      <c r="C25" s="11"/>
      <c r="D25" s="66"/>
      <c r="E25" s="12"/>
      <c r="F25" s="12"/>
      <c r="G25" s="106"/>
      <c r="H25" s="21"/>
      <c r="I25" s="106"/>
      <c r="J25" s="12"/>
      <c r="K25" s="11"/>
      <c r="L25" s="106"/>
      <c r="M25" s="106"/>
      <c r="N25" s="106"/>
      <c r="O25" s="106"/>
      <c r="P25" s="106"/>
      <c r="Q25" s="11"/>
      <c r="R25" s="11"/>
      <c r="S25" s="11"/>
      <c r="T25" s="11"/>
      <c r="U25" s="11"/>
      <c r="V25" s="12"/>
      <c r="W25" s="11"/>
      <c r="X25" s="12"/>
      <c r="Y25" s="11"/>
      <c r="Z25" s="12"/>
    </row>
    <row r="26" spans="1:26" ht="20.100000000000001" customHeight="1" x14ac:dyDescent="0.3">
      <c r="A26" s="11"/>
      <c r="B26" s="11"/>
      <c r="C26" s="11"/>
      <c r="D26" s="12"/>
      <c r="E26" s="12"/>
      <c r="F26" s="12"/>
      <c r="G26" s="106"/>
      <c r="H26" s="12"/>
      <c r="I26" s="106"/>
      <c r="J26" s="12"/>
      <c r="K26" s="12"/>
      <c r="L26" s="106"/>
      <c r="M26" s="106"/>
      <c r="N26" s="106"/>
      <c r="O26" s="106"/>
      <c r="P26" s="106"/>
      <c r="Q26" s="11"/>
      <c r="R26" s="11"/>
      <c r="S26" s="11"/>
      <c r="T26" s="11"/>
      <c r="U26" s="11"/>
      <c r="V26" s="12"/>
      <c r="W26" s="11"/>
      <c r="X26" s="12"/>
      <c r="Y26" s="11"/>
      <c r="Z26" s="12"/>
    </row>
    <row r="27" spans="1:26" ht="20.100000000000001" customHeight="1" thickBot="1" x14ac:dyDescent="0.35">
      <c r="A27" s="195" t="s">
        <v>42</v>
      </c>
      <c r="B27" s="195"/>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row>
    <row r="28" spans="1:26" ht="30" customHeight="1" thickTop="1" thickBot="1" x14ac:dyDescent="0.35">
      <c r="A28" s="101"/>
      <c r="B28" s="109"/>
      <c r="C28" s="123"/>
      <c r="D28" s="114" t="s">
        <v>225</v>
      </c>
      <c r="E28" s="110"/>
      <c r="F28" s="103" t="s">
        <v>218</v>
      </c>
      <c r="G28" s="102"/>
      <c r="H28" s="103" t="s">
        <v>195</v>
      </c>
      <c r="I28" s="102"/>
      <c r="J28" s="103" t="s">
        <v>196</v>
      </c>
      <c r="K28" s="103" t="s">
        <v>167</v>
      </c>
      <c r="L28" s="102"/>
      <c r="M28" s="103" t="s">
        <v>149</v>
      </c>
      <c r="N28" s="102"/>
      <c r="O28" s="103" t="s">
        <v>136</v>
      </c>
      <c r="P28" s="102"/>
      <c r="Q28" s="9" t="s">
        <v>130</v>
      </c>
      <c r="R28" s="8"/>
      <c r="S28" s="103" t="s">
        <v>128</v>
      </c>
      <c r="T28" s="8"/>
      <c r="U28" s="103" t="s">
        <v>123</v>
      </c>
      <c r="V28" s="110"/>
      <c r="W28" s="103" t="s">
        <v>114</v>
      </c>
      <c r="X28" s="102"/>
      <c r="Y28" s="103" t="s">
        <v>28</v>
      </c>
      <c r="Z28" s="102"/>
    </row>
    <row r="29" spans="1:26" ht="30" customHeight="1" thickTop="1" thickBot="1" x14ac:dyDescent="0.35">
      <c r="A29" s="132" t="s">
        <v>49</v>
      </c>
      <c r="B29" s="105" t="s">
        <v>30</v>
      </c>
      <c r="C29" s="122"/>
      <c r="D29" s="15">
        <v>327.3</v>
      </c>
      <c r="E29" s="106"/>
      <c r="F29" s="10">
        <v>400.3</v>
      </c>
      <c r="G29" s="106"/>
      <c r="H29" s="10">
        <v>956.7</v>
      </c>
      <c r="I29" s="106"/>
      <c r="J29" s="10">
        <v>402.7</v>
      </c>
      <c r="K29" s="10">
        <v>420.5</v>
      </c>
      <c r="L29" s="106"/>
      <c r="M29" s="10">
        <v>98.1</v>
      </c>
      <c r="N29" s="106"/>
      <c r="O29" s="10">
        <v>35.4</v>
      </c>
      <c r="P29" s="106"/>
      <c r="Q29" s="10">
        <v>388.6</v>
      </c>
      <c r="R29" s="130"/>
      <c r="S29" s="10">
        <v>104.8</v>
      </c>
      <c r="T29" s="130"/>
      <c r="U29" s="133">
        <v>203.8</v>
      </c>
      <c r="V29" s="106"/>
      <c r="W29" s="133">
        <v>2.4</v>
      </c>
      <c r="X29" s="107"/>
      <c r="Y29" s="133">
        <v>77.599999999999994</v>
      </c>
      <c r="Z29" s="107"/>
    </row>
    <row r="30" spans="1:26" ht="30.95" customHeight="1" thickBot="1" x14ac:dyDescent="0.35">
      <c r="A30" s="132" t="s">
        <v>18</v>
      </c>
      <c r="B30" s="105" t="s">
        <v>30</v>
      </c>
      <c r="C30" s="122"/>
      <c r="D30" s="15">
        <v>-51.1</v>
      </c>
      <c r="E30" s="106"/>
      <c r="F30" s="10" t="s">
        <v>220</v>
      </c>
      <c r="G30" s="106"/>
      <c r="H30" s="10">
        <v>-267.2</v>
      </c>
      <c r="I30" s="106"/>
      <c r="J30" s="10">
        <v>-116.3</v>
      </c>
      <c r="K30" s="10">
        <v>-52.5</v>
      </c>
      <c r="L30" s="106"/>
      <c r="M30" s="10">
        <v>-45.8</v>
      </c>
      <c r="N30" s="106"/>
      <c r="O30" s="10">
        <v>-50.5</v>
      </c>
      <c r="P30" s="106"/>
      <c r="Q30" s="10">
        <v>-199.3</v>
      </c>
      <c r="R30" s="130"/>
      <c r="S30" s="10">
        <v>-89.4</v>
      </c>
      <c r="T30" s="130"/>
      <c r="U30" s="133">
        <v>-35.700000000000003</v>
      </c>
      <c r="V30" s="106"/>
      <c r="W30" s="133">
        <v>-36.200000000000003</v>
      </c>
      <c r="X30" s="107"/>
      <c r="Y30" s="10">
        <v>-38</v>
      </c>
      <c r="Z30" s="107"/>
    </row>
    <row r="31" spans="1:26" ht="17.25" thickBot="1" x14ac:dyDescent="0.35">
      <c r="A31" s="132" t="s">
        <v>43</v>
      </c>
      <c r="B31" s="105" t="s">
        <v>30</v>
      </c>
      <c r="C31" s="122"/>
      <c r="D31" s="15">
        <v>431.7</v>
      </c>
      <c r="E31" s="106"/>
      <c r="F31" s="10">
        <v>449.2</v>
      </c>
      <c r="G31" s="106"/>
      <c r="H31" s="10">
        <v>1005.1</v>
      </c>
      <c r="I31" s="106"/>
      <c r="J31" s="10">
        <v>451.2</v>
      </c>
      <c r="K31" s="10">
        <v>347.6</v>
      </c>
      <c r="L31" s="106"/>
      <c r="M31" s="10">
        <v>157.6</v>
      </c>
      <c r="N31" s="106"/>
      <c r="O31" s="10">
        <v>48.7</v>
      </c>
      <c r="P31" s="106"/>
      <c r="Q31" s="10">
        <v>424.6</v>
      </c>
      <c r="R31" s="130"/>
      <c r="S31" s="10">
        <v>77.5</v>
      </c>
      <c r="T31" s="130"/>
      <c r="U31" s="138">
        <v>157.30000000000001</v>
      </c>
      <c r="V31" s="106"/>
      <c r="W31" s="133">
        <v>120.2</v>
      </c>
      <c r="X31" s="107"/>
      <c r="Y31" s="133">
        <v>70.599999999999994</v>
      </c>
      <c r="Z31" s="107"/>
    </row>
    <row r="32" spans="1:26" ht="5.0999999999999996" customHeight="1" x14ac:dyDescent="0.3">
      <c r="A32" s="11"/>
      <c r="B32" s="11"/>
      <c r="C32" s="11"/>
      <c r="D32" s="12"/>
      <c r="E32" s="12"/>
      <c r="F32" s="12"/>
      <c r="G32" s="106"/>
      <c r="H32" s="12"/>
      <c r="I32" s="106"/>
      <c r="J32" s="12"/>
      <c r="K32" s="12"/>
      <c r="L32" s="106"/>
      <c r="M32" s="106"/>
      <c r="N32" s="106"/>
      <c r="O32" s="106"/>
      <c r="P32" s="106"/>
      <c r="Q32" s="11"/>
      <c r="R32" s="11"/>
      <c r="S32" s="11"/>
      <c r="T32" s="11"/>
      <c r="U32" s="11"/>
      <c r="V32" s="12"/>
      <c r="W32" s="11"/>
      <c r="X32" s="12"/>
      <c r="Y32" s="11"/>
      <c r="Z32" s="12"/>
    </row>
    <row r="33" spans="1:26" ht="3" customHeight="1" x14ac:dyDescent="0.3">
      <c r="A33" s="11"/>
      <c r="B33" s="11"/>
      <c r="C33" s="11"/>
      <c r="D33" s="66"/>
      <c r="E33" s="12"/>
      <c r="F33" s="21"/>
      <c r="G33" s="106"/>
      <c r="H33" s="21"/>
      <c r="I33" s="106"/>
      <c r="J33" s="21"/>
      <c r="K33" s="11"/>
      <c r="L33" s="106"/>
      <c r="M33" s="106"/>
      <c r="N33" s="106"/>
      <c r="O33" s="106"/>
      <c r="P33" s="106"/>
      <c r="Q33" s="11"/>
      <c r="R33" s="11"/>
      <c r="S33" s="11"/>
      <c r="T33" s="11"/>
      <c r="U33" s="11"/>
      <c r="V33" s="12"/>
      <c r="W33" s="11"/>
      <c r="X33" s="12"/>
      <c r="Y33" s="11"/>
      <c r="Z33" s="12"/>
    </row>
    <row r="34" spans="1:26" ht="20.100000000000001" customHeight="1" x14ac:dyDescent="0.3">
      <c r="A34" s="11"/>
      <c r="B34" s="11"/>
      <c r="C34" s="11"/>
      <c r="D34" s="12"/>
      <c r="E34" s="12"/>
      <c r="F34" s="12"/>
      <c r="G34" s="106"/>
      <c r="H34" s="12"/>
      <c r="I34" s="106"/>
      <c r="J34" s="12"/>
      <c r="K34" s="12"/>
      <c r="L34" s="106"/>
      <c r="M34" s="106"/>
      <c r="N34" s="106"/>
      <c r="O34" s="106"/>
      <c r="P34" s="106"/>
      <c r="Q34" s="11"/>
      <c r="R34" s="11"/>
      <c r="S34" s="11"/>
      <c r="T34" s="11"/>
      <c r="U34" s="11"/>
      <c r="V34" s="12"/>
      <c r="W34" s="11"/>
      <c r="X34" s="12"/>
      <c r="Y34" s="11"/>
      <c r="Z34" s="12"/>
    </row>
    <row r="35" spans="1:26" ht="20.100000000000001" customHeight="1" thickBot="1" x14ac:dyDescent="0.35">
      <c r="A35" s="195" t="s">
        <v>44</v>
      </c>
      <c r="B35" s="195"/>
      <c r="C35" s="195"/>
      <c r="D35" s="195"/>
      <c r="E35" s="195"/>
      <c r="F35" s="195"/>
      <c r="G35" s="195"/>
      <c r="H35" s="195"/>
      <c r="I35" s="195"/>
      <c r="J35" s="195"/>
      <c r="K35" s="195"/>
      <c r="L35" s="195"/>
      <c r="M35" s="195"/>
      <c r="N35" s="195"/>
      <c r="O35" s="195"/>
      <c r="P35" s="195"/>
      <c r="Q35" s="195"/>
      <c r="R35" s="195"/>
      <c r="S35" s="195"/>
      <c r="T35" s="195"/>
      <c r="U35" s="195"/>
      <c r="V35" s="195"/>
      <c r="W35" s="195"/>
      <c r="X35" s="195"/>
      <c r="Y35" s="195"/>
      <c r="Z35" s="195"/>
    </row>
    <row r="36" spans="1:26" ht="30" customHeight="1" thickTop="1" thickBot="1" x14ac:dyDescent="0.35">
      <c r="A36" s="101"/>
      <c r="B36" s="109"/>
      <c r="C36" s="123"/>
      <c r="D36" s="114" t="s">
        <v>252</v>
      </c>
      <c r="E36" s="12"/>
      <c r="F36" s="103" t="s">
        <v>219</v>
      </c>
      <c r="G36" s="102"/>
      <c r="H36" s="103" t="s">
        <v>197</v>
      </c>
      <c r="I36" s="102"/>
      <c r="J36" s="111" t="s">
        <v>15</v>
      </c>
      <c r="K36" s="103" t="s">
        <v>168</v>
      </c>
      <c r="L36" s="102"/>
      <c r="M36" s="103" t="s">
        <v>150</v>
      </c>
      <c r="N36" s="102"/>
      <c r="O36" s="103" t="s">
        <v>137</v>
      </c>
      <c r="P36" s="102"/>
      <c r="Q36" s="103" t="s">
        <v>129</v>
      </c>
      <c r="R36" s="8"/>
      <c r="S36" s="111" t="s">
        <v>15</v>
      </c>
      <c r="T36" s="8"/>
      <c r="U36" s="103" t="s">
        <v>124</v>
      </c>
      <c r="V36" s="12"/>
      <c r="W36" s="103" t="s">
        <v>115</v>
      </c>
      <c r="X36" s="102"/>
      <c r="Y36" s="103" t="s">
        <v>37</v>
      </c>
      <c r="Z36" s="102"/>
    </row>
    <row r="37" spans="1:26" ht="18" thickTop="1" thickBot="1" x14ac:dyDescent="0.35">
      <c r="A37" s="132" t="s">
        <v>45</v>
      </c>
      <c r="B37" s="105" t="s">
        <v>35</v>
      </c>
      <c r="C37" s="122"/>
      <c r="D37" s="15">
        <v>71.400000000000006</v>
      </c>
      <c r="E37" s="106"/>
      <c r="F37" s="10">
        <v>69.2</v>
      </c>
      <c r="G37" s="106"/>
      <c r="H37" s="10">
        <v>59.72</v>
      </c>
      <c r="I37" s="106"/>
      <c r="J37" s="139" t="s">
        <v>15</v>
      </c>
      <c r="K37" s="140">
        <v>62.4</v>
      </c>
      <c r="L37" s="106"/>
      <c r="M37" s="141">
        <v>62.1</v>
      </c>
      <c r="N37" s="106"/>
      <c r="O37" s="141">
        <v>73.34</v>
      </c>
      <c r="P37" s="106"/>
      <c r="Q37" s="141">
        <v>79.58</v>
      </c>
      <c r="R37" s="142"/>
      <c r="S37" s="143" t="s">
        <v>15</v>
      </c>
      <c r="T37" s="142"/>
      <c r="U37" s="144">
        <v>80.58</v>
      </c>
      <c r="V37" s="106"/>
      <c r="W37" s="144">
        <v>78.42</v>
      </c>
      <c r="X37" s="112"/>
      <c r="Y37" s="144">
        <v>72.8</v>
      </c>
      <c r="Z37" s="112"/>
    </row>
    <row r="38" spans="1:26" ht="17.25" thickBot="1" x14ac:dyDescent="0.35">
      <c r="A38" s="132" t="s">
        <v>46</v>
      </c>
      <c r="B38" s="105"/>
      <c r="C38" s="122"/>
      <c r="D38" s="15">
        <v>154500000</v>
      </c>
      <c r="E38" s="106"/>
      <c r="F38" s="10">
        <v>154500000</v>
      </c>
      <c r="G38" s="106"/>
      <c r="H38" s="145">
        <v>154500000</v>
      </c>
      <c r="I38" s="106"/>
      <c r="J38" s="146" t="s">
        <v>15</v>
      </c>
      <c r="K38" s="145">
        <v>154500000</v>
      </c>
      <c r="L38" s="106"/>
      <c r="M38" s="145">
        <v>154500000</v>
      </c>
      <c r="N38" s="106"/>
      <c r="O38" s="145">
        <v>154500000</v>
      </c>
      <c r="P38" s="106"/>
      <c r="Q38" s="145">
        <v>154500000</v>
      </c>
      <c r="R38" s="147"/>
      <c r="S38" s="137" t="s">
        <v>15</v>
      </c>
      <c r="T38" s="147"/>
      <c r="U38" s="148">
        <v>154500000</v>
      </c>
      <c r="V38" s="106"/>
      <c r="W38" s="148">
        <v>154500000</v>
      </c>
      <c r="X38" s="113"/>
      <c r="Y38" s="148">
        <v>154500000</v>
      </c>
      <c r="Z38" s="113"/>
    </row>
    <row r="39" spans="1:26" ht="17.25" thickBot="1" x14ac:dyDescent="0.35">
      <c r="A39" s="132" t="s">
        <v>47</v>
      </c>
      <c r="B39" s="105" t="s">
        <v>30</v>
      </c>
      <c r="C39" s="122"/>
      <c r="D39" s="15">
        <v>11031</v>
      </c>
      <c r="E39" s="106"/>
      <c r="F39" s="10">
        <v>10691</v>
      </c>
      <c r="G39" s="106"/>
      <c r="H39" s="10">
        <v>9227</v>
      </c>
      <c r="I39" s="106"/>
      <c r="J39" s="137" t="s">
        <v>15</v>
      </c>
      <c r="K39" s="145">
        <v>9638</v>
      </c>
      <c r="L39" s="106"/>
      <c r="M39" s="145">
        <v>9594</v>
      </c>
      <c r="N39" s="106"/>
      <c r="O39" s="145">
        <v>11331</v>
      </c>
      <c r="P39" s="106"/>
      <c r="Q39" s="145">
        <v>12295</v>
      </c>
      <c r="R39" s="147"/>
      <c r="S39" s="137" t="s">
        <v>15</v>
      </c>
      <c r="T39" s="147"/>
      <c r="U39" s="148">
        <v>12449</v>
      </c>
      <c r="V39" s="106"/>
      <c r="W39" s="148">
        <v>12116</v>
      </c>
      <c r="X39" s="113"/>
      <c r="Y39" s="148">
        <v>11248</v>
      </c>
      <c r="Z39" s="113"/>
    </row>
    <row r="40" spans="1:26" ht="17.25" thickBot="1" x14ac:dyDescent="0.35">
      <c r="A40" s="132" t="s">
        <v>48</v>
      </c>
      <c r="B40" s="105" t="s">
        <v>33</v>
      </c>
      <c r="C40" s="122"/>
      <c r="D40" s="136">
        <v>93.25</v>
      </c>
      <c r="E40" s="106"/>
      <c r="F40" s="10">
        <v>100</v>
      </c>
      <c r="G40" s="106"/>
      <c r="H40" s="10">
        <v>100</v>
      </c>
      <c r="I40" s="106"/>
      <c r="J40" s="137" t="s">
        <v>15</v>
      </c>
      <c r="K40" s="10">
        <v>100</v>
      </c>
      <c r="L40" s="106"/>
      <c r="M40" s="10">
        <v>100</v>
      </c>
      <c r="N40" s="106"/>
      <c r="O40" s="10">
        <v>100</v>
      </c>
      <c r="P40" s="106"/>
      <c r="Q40" s="10">
        <v>100</v>
      </c>
      <c r="R40" s="130"/>
      <c r="S40" s="137" t="s">
        <v>15</v>
      </c>
      <c r="T40" s="130"/>
      <c r="U40" s="131">
        <v>100</v>
      </c>
      <c r="V40" s="106"/>
      <c r="W40" s="131">
        <v>100</v>
      </c>
      <c r="X40" s="107"/>
      <c r="Y40" s="131">
        <v>100</v>
      </c>
      <c r="Z40" s="107"/>
    </row>
    <row r="41" spans="1:26" ht="5.0999999999999996" customHeight="1" x14ac:dyDescent="0.3">
      <c r="A41" s="11"/>
      <c r="B41" s="13"/>
      <c r="C41" s="13"/>
      <c r="D41" s="12"/>
      <c r="E41" s="14"/>
      <c r="F41" s="12"/>
      <c r="G41" s="106"/>
      <c r="H41" s="12"/>
      <c r="I41" s="106"/>
      <c r="J41" s="12"/>
      <c r="K41" s="12"/>
      <c r="L41" s="106"/>
      <c r="M41" s="106"/>
      <c r="N41" s="106"/>
      <c r="O41" s="106"/>
      <c r="P41" s="106"/>
      <c r="Q41" s="13"/>
      <c r="R41" s="13"/>
      <c r="S41" s="13"/>
      <c r="T41" s="13"/>
      <c r="U41" s="13"/>
      <c r="V41" s="14"/>
      <c r="W41" s="13"/>
      <c r="X41" s="14"/>
      <c r="Y41" s="13"/>
      <c r="Z41" s="14"/>
    </row>
    <row r="42" spans="1:26" ht="3" customHeight="1" x14ac:dyDescent="0.3">
      <c r="A42" s="11"/>
      <c r="B42" s="13"/>
      <c r="C42" s="13"/>
      <c r="D42" s="66"/>
      <c r="E42" s="14"/>
      <c r="F42" s="21"/>
      <c r="G42" s="106"/>
      <c r="H42" s="21"/>
      <c r="I42" s="106"/>
      <c r="J42" s="14"/>
      <c r="K42" s="11"/>
      <c r="L42" s="106"/>
      <c r="M42" s="106"/>
      <c r="N42" s="106"/>
      <c r="O42" s="106"/>
      <c r="P42" s="106"/>
      <c r="Q42" s="13"/>
      <c r="R42" s="13"/>
      <c r="S42" s="13"/>
      <c r="T42" s="13"/>
      <c r="U42" s="13"/>
      <c r="V42" s="14"/>
      <c r="W42" s="13"/>
      <c r="X42" s="14"/>
      <c r="Y42" s="13"/>
      <c r="Z42" s="14"/>
    </row>
    <row r="43" spans="1:26" x14ac:dyDescent="0.3">
      <c r="A43" s="11"/>
      <c r="B43" s="13"/>
      <c r="C43" s="13"/>
      <c r="D43" s="14"/>
      <c r="E43" s="14"/>
      <c r="F43" s="14"/>
      <c r="G43" s="13"/>
      <c r="H43" s="14"/>
      <c r="I43" s="13"/>
      <c r="J43" s="14"/>
      <c r="K43" s="12"/>
      <c r="L43" s="13"/>
      <c r="M43" s="13"/>
      <c r="N43" s="13"/>
      <c r="O43" s="13"/>
      <c r="P43" s="13"/>
      <c r="Q43" s="13"/>
      <c r="R43" s="13"/>
      <c r="S43" s="13"/>
      <c r="T43" s="13"/>
      <c r="U43" s="13"/>
      <c r="V43" s="14"/>
      <c r="W43" s="13"/>
      <c r="X43" s="14"/>
      <c r="Y43" s="13"/>
      <c r="Z43" s="14"/>
    </row>
  </sheetData>
  <mergeCells count="5">
    <mergeCell ref="A4:Z4"/>
    <mergeCell ref="A6:Y6"/>
    <mergeCell ref="A27:Z27"/>
    <mergeCell ref="A18:Z18"/>
    <mergeCell ref="A35:Z35"/>
  </mergeCells>
  <pageMargins left="0.70866141732283472" right="0.70866141732283472" top="0.78740157480314965" bottom="0.78740157480314965" header="0.31496062992125984" footer="0.31496062992125984"/>
  <pageSetup paperSize="9" scale="54" orientation="landscape" horizontalDpi="1200" verticalDpi="1200" r:id="rId1"/>
  <headerFooter>
    <oddFooter>&amp;C&amp;F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EA1BF-F2B5-4249-A9AB-4C1DEBD17005}">
  <sheetPr codeName="Tabelle2">
    <pageSetUpPr fitToPage="1"/>
  </sheetPr>
  <dimension ref="A1:BU29"/>
  <sheetViews>
    <sheetView showGridLines="0" view="pageBreakPreview" zoomScaleNormal="90" zoomScaleSheetLayoutView="100" workbookViewId="0"/>
  </sheetViews>
  <sheetFormatPr defaultColWidth="10.7109375" defaultRowHeight="15.75" x14ac:dyDescent="0.3"/>
  <cols>
    <col min="1" max="1" width="64" style="20" customWidth="1"/>
    <col min="2" max="2" width="15.42578125" style="20" customWidth="1"/>
    <col min="3" max="3" width="0.85546875" style="20" customWidth="1"/>
    <col min="4" max="4" width="15.42578125" style="20" customWidth="1"/>
    <col min="5" max="5" width="0.85546875" style="20" customWidth="1"/>
    <col min="6" max="6" width="15.42578125" style="20" customWidth="1"/>
    <col min="7" max="7" width="0.85546875" style="20" customWidth="1"/>
    <col min="8" max="8" width="15.42578125" style="20" customWidth="1"/>
    <col min="9" max="9" width="0.85546875" style="20" customWidth="1"/>
    <col min="10" max="10" width="15.42578125" style="20" customWidth="1"/>
    <col min="11" max="11" width="0.85546875" style="20" customWidth="1"/>
    <col min="12" max="12" width="15.42578125" style="20" customWidth="1"/>
    <col min="13" max="13" width="0.85546875" style="20" customWidth="1"/>
    <col min="14" max="14" width="15.42578125" style="21" customWidth="1"/>
    <col min="15" max="15" width="0.85546875" style="21" customWidth="1"/>
    <col min="16" max="16" width="15.42578125" style="21" customWidth="1"/>
    <col min="17" max="17" width="0.85546875" style="21" customWidth="1"/>
    <col min="18" max="18" width="15.42578125" style="21" customWidth="1"/>
    <col min="19" max="19" width="0.85546875" style="21" customWidth="1"/>
    <col min="20" max="20" width="15.42578125" style="21" customWidth="1"/>
    <col min="21" max="21" width="0.85546875" style="20" customWidth="1"/>
    <col min="22" max="22" width="15.42578125" style="20" customWidth="1"/>
    <col min="23" max="23" width="0.85546875" style="20" customWidth="1"/>
    <col min="24" max="24" width="15.42578125" style="20" customWidth="1"/>
    <col min="25" max="25" width="0.85546875" style="20" customWidth="1"/>
    <col min="26" max="26" width="15.42578125" style="20" customWidth="1"/>
    <col min="27" max="27" width="0.7109375" style="20" customWidth="1"/>
    <col min="28" max="28" width="15.42578125" style="20" customWidth="1"/>
    <col min="29" max="29" width="0.85546875" style="20" customWidth="1"/>
    <col min="30" max="30" width="15.42578125" style="20" customWidth="1"/>
    <col min="31" max="31" width="0.85546875" style="20" customWidth="1"/>
    <col min="32" max="32" width="15.42578125" style="20" customWidth="1"/>
    <col min="33" max="33" width="0.7109375" style="20" customWidth="1"/>
    <col min="34" max="34" width="15.42578125" style="20" customWidth="1"/>
    <col min="35" max="35" width="0.85546875" style="20" customWidth="1"/>
    <col min="36" max="36" width="15.42578125" style="20" customWidth="1"/>
    <col min="37" max="37" width="0.85546875" style="20" customWidth="1"/>
    <col min="38" max="38" width="14.140625" style="20" customWidth="1"/>
    <col min="39" max="39" width="0.85546875" style="20" customWidth="1"/>
    <col min="40" max="40" width="14.7109375" style="20" customWidth="1"/>
    <col min="41" max="41" width="0.85546875" style="20" customWidth="1"/>
    <col min="42" max="42" width="15.140625" style="20" customWidth="1"/>
    <col min="43" max="43" width="0.85546875" style="20" customWidth="1"/>
    <col min="44" max="44" width="12.5703125" style="20" customWidth="1"/>
    <col min="45" max="45" width="0.85546875" style="20" customWidth="1"/>
    <col min="46" max="46" width="12.5703125" style="20" customWidth="1"/>
    <col min="47" max="47" width="0.85546875" style="20" customWidth="1"/>
    <col min="48" max="48" width="13.5703125" style="20" customWidth="1"/>
    <col min="49" max="49" width="0.85546875" style="20" customWidth="1"/>
    <col min="50" max="50" width="12.5703125" style="20" customWidth="1"/>
    <col min="51" max="51" width="0.85546875" style="20" customWidth="1"/>
    <col min="52" max="52" width="12.5703125" style="20" customWidth="1"/>
    <col min="53" max="53" width="0.85546875" style="20" customWidth="1"/>
    <col min="54" max="54" width="13.5703125" style="20" customWidth="1"/>
    <col min="55" max="55" width="0.85546875" style="20" customWidth="1"/>
    <col min="56" max="56" width="12.5703125" style="20" customWidth="1"/>
    <col min="57" max="57" width="0.85546875" style="20" customWidth="1"/>
    <col min="58" max="58" width="12.5703125" style="20" customWidth="1"/>
    <col min="59" max="59" width="0.85546875" style="20" customWidth="1"/>
    <col min="60" max="60" width="13.5703125" style="20" customWidth="1"/>
    <col min="61" max="61" width="0.85546875" style="20" customWidth="1"/>
    <col min="62" max="62" width="12.5703125" style="20" customWidth="1"/>
    <col min="63" max="63" width="0.85546875" style="20" customWidth="1"/>
    <col min="64" max="64" width="12.5703125" style="20" customWidth="1"/>
    <col min="65" max="65" width="0.85546875" style="20" customWidth="1"/>
    <col min="66" max="66" width="13.5703125" style="20" customWidth="1"/>
    <col min="67" max="67" width="0.85546875" style="20" customWidth="1"/>
    <col min="68" max="68" width="10.7109375" style="20"/>
    <col min="69" max="69" width="0.85546875" style="20" customWidth="1"/>
    <col min="70" max="70" width="10.7109375" style="20"/>
    <col min="71" max="71" width="0.85546875" style="20" customWidth="1"/>
    <col min="72" max="72" width="13.5703125" style="20" customWidth="1"/>
    <col min="73" max="16384" width="10.7109375" style="20"/>
  </cols>
  <sheetData>
    <row r="1" spans="1:73" x14ac:dyDescent="0.3">
      <c r="A1" s="21"/>
      <c r="B1" s="21"/>
      <c r="C1" s="21"/>
      <c r="D1" s="21"/>
      <c r="E1" s="21"/>
      <c r="F1" s="21"/>
      <c r="G1" s="21"/>
      <c r="H1" s="21"/>
      <c r="I1" s="21"/>
      <c r="J1" s="21"/>
      <c r="K1" s="21"/>
      <c r="L1" s="21"/>
      <c r="M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row>
    <row r="2" spans="1:73" x14ac:dyDescent="0.3">
      <c r="A2" s="21"/>
      <c r="B2" s="21"/>
      <c r="C2" s="21"/>
      <c r="D2" s="21"/>
      <c r="E2" s="21"/>
      <c r="F2" s="21"/>
      <c r="G2" s="21"/>
      <c r="H2" s="21"/>
      <c r="I2" s="21"/>
      <c r="J2" s="21"/>
      <c r="K2" s="21"/>
      <c r="L2" s="21"/>
      <c r="M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row>
    <row r="3" spans="1:73" x14ac:dyDescent="0.3">
      <c r="A3" s="21"/>
      <c r="B3" s="21"/>
      <c r="C3" s="21"/>
      <c r="D3" s="21"/>
      <c r="E3" s="21"/>
      <c r="F3" s="21"/>
      <c r="G3" s="21"/>
      <c r="H3" s="21"/>
      <c r="I3" s="21"/>
      <c r="J3" s="21"/>
      <c r="K3" s="21"/>
      <c r="L3" s="21"/>
      <c r="M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row>
    <row r="4" spans="1:73" ht="20.100000000000001" customHeight="1" thickBot="1" x14ac:dyDescent="0.35">
      <c r="A4" s="35" t="s">
        <v>119</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6"/>
    </row>
    <row r="5" spans="1:73" ht="20.100000000000001" customHeight="1" thickTop="1" x14ac:dyDescent="0.3">
      <c r="A5" s="200"/>
      <c r="B5" s="200"/>
      <c r="C5" s="200"/>
      <c r="D5" s="200"/>
      <c r="E5" s="200"/>
      <c r="F5" s="200"/>
      <c r="G5" s="200"/>
      <c r="H5" s="200"/>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0"/>
      <c r="BA5" s="200"/>
      <c r="BB5" s="200"/>
      <c r="BC5" s="200"/>
      <c r="BD5" s="200"/>
      <c r="BE5" s="200"/>
      <c r="BF5" s="200"/>
      <c r="BG5" s="200"/>
      <c r="BH5" s="200"/>
      <c r="BI5" s="200"/>
      <c r="BJ5" s="200"/>
      <c r="BK5" s="200"/>
      <c r="BL5" s="200"/>
      <c r="BM5" s="200"/>
      <c r="BN5" s="200"/>
      <c r="BO5" s="19"/>
      <c r="BP5" s="200"/>
      <c r="BQ5" s="200"/>
      <c r="BR5" s="200"/>
      <c r="BS5" s="200"/>
      <c r="BT5" s="200"/>
    </row>
    <row r="6" spans="1:73" ht="25.15" customHeight="1" thickBot="1" x14ac:dyDescent="0.35">
      <c r="A6" s="21"/>
      <c r="B6" s="22"/>
      <c r="C6" s="22"/>
      <c r="D6" s="196" t="s">
        <v>51</v>
      </c>
      <c r="E6" s="197"/>
      <c r="F6" s="198"/>
      <c r="G6" s="22"/>
      <c r="H6" s="22"/>
      <c r="I6" s="22"/>
      <c r="J6" s="196" t="s">
        <v>51</v>
      </c>
      <c r="K6" s="197"/>
      <c r="L6" s="198"/>
      <c r="M6" s="22"/>
      <c r="N6" s="22"/>
      <c r="O6" s="22"/>
      <c r="P6" s="196" t="s">
        <v>51</v>
      </c>
      <c r="Q6" s="197"/>
      <c r="R6" s="198"/>
      <c r="S6" s="22"/>
      <c r="T6" s="22"/>
      <c r="U6" s="22"/>
      <c r="V6" s="196" t="s">
        <v>51</v>
      </c>
      <c r="W6" s="197"/>
      <c r="X6" s="198"/>
      <c r="Y6" s="22"/>
      <c r="Z6" s="21"/>
      <c r="AA6" s="21"/>
      <c r="AB6" s="196" t="s">
        <v>51</v>
      </c>
      <c r="AC6" s="197"/>
      <c r="AD6" s="198"/>
      <c r="AE6" s="22"/>
      <c r="AF6" s="21"/>
      <c r="AG6" s="21"/>
      <c r="AH6" s="196" t="s">
        <v>51</v>
      </c>
      <c r="AI6" s="197"/>
      <c r="AJ6" s="198"/>
      <c r="AK6" s="22"/>
      <c r="AL6" s="21"/>
      <c r="AM6" s="21"/>
      <c r="AN6" s="196" t="s">
        <v>51</v>
      </c>
      <c r="AO6" s="197"/>
      <c r="AP6" s="198"/>
      <c r="AQ6" s="22"/>
      <c r="AR6" s="21"/>
      <c r="AS6" s="22"/>
      <c r="AT6" s="196" t="s">
        <v>51</v>
      </c>
      <c r="AU6" s="197"/>
      <c r="AV6" s="198"/>
      <c r="AW6" s="22"/>
      <c r="AX6" s="21"/>
      <c r="AY6" s="22"/>
      <c r="AZ6" s="196" t="s">
        <v>51</v>
      </c>
      <c r="BA6" s="197"/>
      <c r="BB6" s="198"/>
      <c r="BC6" s="22"/>
      <c r="BD6" s="21"/>
      <c r="BE6" s="22"/>
      <c r="BF6" s="196" t="s">
        <v>51</v>
      </c>
      <c r="BG6" s="197"/>
      <c r="BH6" s="198"/>
      <c r="BI6" s="22"/>
      <c r="BJ6" s="21"/>
      <c r="BK6" s="22"/>
      <c r="BL6" s="196" t="s">
        <v>51</v>
      </c>
      <c r="BM6" s="197"/>
      <c r="BN6" s="198"/>
      <c r="BO6" s="23"/>
      <c r="BP6" s="21"/>
      <c r="BQ6" s="21"/>
      <c r="BR6" s="196" t="s">
        <v>51</v>
      </c>
      <c r="BS6" s="197"/>
      <c r="BT6" s="198"/>
    </row>
    <row r="7" spans="1:73" ht="30" customHeight="1" thickTop="1" thickBot="1" x14ac:dyDescent="0.35">
      <c r="A7" s="24" t="s">
        <v>52</v>
      </c>
      <c r="B7" s="100" t="s">
        <v>225</v>
      </c>
      <c r="C7" s="25"/>
      <c r="D7" s="28" t="s">
        <v>53</v>
      </c>
      <c r="E7" s="27"/>
      <c r="F7" s="28" t="s">
        <v>198</v>
      </c>
      <c r="G7" s="25"/>
      <c r="H7" s="26" t="s">
        <v>218</v>
      </c>
      <c r="I7" s="25"/>
      <c r="J7" s="28" t="s">
        <v>53</v>
      </c>
      <c r="K7" s="27"/>
      <c r="L7" s="28" t="s">
        <v>198</v>
      </c>
      <c r="M7" s="25"/>
      <c r="N7" s="26" t="s">
        <v>195</v>
      </c>
      <c r="O7" s="81"/>
      <c r="P7" s="28" t="s">
        <v>53</v>
      </c>
      <c r="Q7" s="27"/>
      <c r="R7" s="28" t="s">
        <v>198</v>
      </c>
      <c r="S7" s="81"/>
      <c r="T7" s="26" t="s">
        <v>196</v>
      </c>
      <c r="U7" s="27"/>
      <c r="V7" s="28" t="s">
        <v>53</v>
      </c>
      <c r="W7" s="27"/>
      <c r="X7" s="28" t="s">
        <v>198</v>
      </c>
      <c r="Y7" s="25"/>
      <c r="Z7" s="26" t="s">
        <v>167</v>
      </c>
      <c r="AA7" s="27"/>
      <c r="AB7" s="28" t="s">
        <v>53</v>
      </c>
      <c r="AC7" s="27"/>
      <c r="AD7" s="28" t="s">
        <v>198</v>
      </c>
      <c r="AE7" s="25"/>
      <c r="AF7" s="26" t="s">
        <v>149</v>
      </c>
      <c r="AG7" s="27"/>
      <c r="AH7" s="28" t="s">
        <v>53</v>
      </c>
      <c r="AI7" s="27"/>
      <c r="AJ7" s="28" t="s">
        <v>198</v>
      </c>
      <c r="AK7" s="25"/>
      <c r="AL7" s="26" t="s">
        <v>136</v>
      </c>
      <c r="AM7" s="27"/>
      <c r="AN7" s="28" t="s">
        <v>53</v>
      </c>
      <c r="AO7" s="27"/>
      <c r="AP7" s="28" t="s">
        <v>198</v>
      </c>
      <c r="AQ7" s="25"/>
      <c r="AR7" s="26" t="s">
        <v>130</v>
      </c>
      <c r="AS7" s="25"/>
      <c r="AT7" s="28" t="s">
        <v>53</v>
      </c>
      <c r="AU7" s="27"/>
      <c r="AV7" s="28" t="s">
        <v>198</v>
      </c>
      <c r="AW7" s="25"/>
      <c r="AX7" s="26" t="s">
        <v>128</v>
      </c>
      <c r="AY7" s="25"/>
      <c r="AZ7" s="28" t="s">
        <v>53</v>
      </c>
      <c r="BA7" s="27"/>
      <c r="BB7" s="28" t="s">
        <v>198</v>
      </c>
      <c r="BC7" s="25"/>
      <c r="BD7" s="26" t="s">
        <v>123</v>
      </c>
      <c r="BE7" s="25"/>
      <c r="BF7" s="28" t="s">
        <v>53</v>
      </c>
      <c r="BG7" s="27"/>
      <c r="BH7" s="28" t="s">
        <v>198</v>
      </c>
      <c r="BI7" s="22"/>
      <c r="BJ7" s="26" t="s">
        <v>114</v>
      </c>
      <c r="BK7" s="25"/>
      <c r="BL7" s="28" t="s">
        <v>53</v>
      </c>
      <c r="BM7" s="27"/>
      <c r="BN7" s="28" t="s">
        <v>198</v>
      </c>
      <c r="BO7" s="27"/>
      <c r="BP7" s="26" t="s">
        <v>28</v>
      </c>
      <c r="BQ7" s="27"/>
      <c r="BR7" s="28" t="s">
        <v>53</v>
      </c>
      <c r="BS7" s="27"/>
      <c r="BT7" s="28" t="s">
        <v>198</v>
      </c>
    </row>
    <row r="8" spans="1:73" ht="18" thickTop="1" thickBot="1" x14ac:dyDescent="0.35">
      <c r="A8" s="149" t="s">
        <v>29</v>
      </c>
      <c r="B8" s="15">
        <v>4256.6000000000004</v>
      </c>
      <c r="C8" s="45"/>
      <c r="D8" s="33" t="s">
        <v>232</v>
      </c>
      <c r="E8" s="45"/>
      <c r="F8" s="33" t="s">
        <v>233</v>
      </c>
      <c r="G8" s="45"/>
      <c r="H8" s="10">
        <v>4527.1000000000004</v>
      </c>
      <c r="I8" s="45"/>
      <c r="J8" s="33">
        <v>-0.1</v>
      </c>
      <c r="K8" s="45"/>
      <c r="L8" s="33">
        <v>-1</v>
      </c>
      <c r="M8" s="45"/>
      <c r="N8" s="33">
        <v>19429.3</v>
      </c>
      <c r="O8" s="45"/>
      <c r="P8" s="33">
        <v>35.1</v>
      </c>
      <c r="Q8" s="45"/>
      <c r="R8" s="33">
        <v>27.7</v>
      </c>
      <c r="S8" s="45"/>
      <c r="T8" s="10">
        <v>4734.5</v>
      </c>
      <c r="U8" s="45"/>
      <c r="V8" s="33">
        <v>17.100000000000001</v>
      </c>
      <c r="W8" s="45"/>
      <c r="X8" s="33">
        <v>11.3</v>
      </c>
      <c r="Y8" s="45"/>
      <c r="Z8" s="10">
        <v>5100.5</v>
      </c>
      <c r="AA8" s="85"/>
      <c r="AB8" s="33">
        <v>36.4</v>
      </c>
      <c r="AC8" s="85"/>
      <c r="AD8" s="150">
        <v>26.1</v>
      </c>
      <c r="AE8" s="45"/>
      <c r="AF8" s="10">
        <v>5061.2</v>
      </c>
      <c r="AG8" s="85"/>
      <c r="AH8" s="33" t="s">
        <v>151</v>
      </c>
      <c r="AI8" s="85"/>
      <c r="AJ8" s="150" t="s">
        <v>152</v>
      </c>
      <c r="AK8" s="45"/>
      <c r="AL8" s="10" t="s">
        <v>138</v>
      </c>
      <c r="AM8" s="85"/>
      <c r="AN8" s="33">
        <v>44.7</v>
      </c>
      <c r="AO8" s="85"/>
      <c r="AP8" s="150">
        <v>39.799999999999997</v>
      </c>
      <c r="AQ8" s="45"/>
      <c r="AR8" s="10">
        <v>14382.5</v>
      </c>
      <c r="AS8" s="45"/>
      <c r="AT8" s="33">
        <v>21.9</v>
      </c>
      <c r="AU8" s="85"/>
      <c r="AV8" s="33">
        <v>23.8</v>
      </c>
      <c r="AW8" s="45"/>
      <c r="AX8" s="10">
        <f t="shared" ref="AX8:AX20" si="0">AR8-SUM(BD8,BJ8,BP8)</f>
        <v>4041.7000000000007</v>
      </c>
      <c r="AY8" s="45"/>
      <c r="AZ8" s="33">
        <v>40.299999999999997</v>
      </c>
      <c r="BA8" s="85"/>
      <c r="BB8" s="33">
        <v>37</v>
      </c>
      <c r="BC8" s="45"/>
      <c r="BD8" s="10">
        <v>3738.2</v>
      </c>
      <c r="BE8" s="45"/>
      <c r="BF8" s="33">
        <v>29.8</v>
      </c>
      <c r="BG8" s="85"/>
      <c r="BH8" s="33">
        <v>29.5</v>
      </c>
      <c r="BI8" s="22"/>
      <c r="BJ8" s="33">
        <v>3470.1</v>
      </c>
      <c r="BK8" s="45"/>
      <c r="BL8" s="33">
        <v>23</v>
      </c>
      <c r="BM8" s="85"/>
      <c r="BN8" s="33">
        <v>27.7</v>
      </c>
      <c r="BO8" s="85"/>
      <c r="BP8" s="33">
        <v>3132.5</v>
      </c>
      <c r="BQ8" s="85"/>
      <c r="BR8" s="33">
        <v>-2.5</v>
      </c>
      <c r="BS8" s="85"/>
      <c r="BT8" s="150">
        <v>2.7</v>
      </c>
    </row>
    <row r="9" spans="1:73" ht="17.25" thickBot="1" x14ac:dyDescent="0.35">
      <c r="A9" s="149" t="s">
        <v>31</v>
      </c>
      <c r="B9" s="15">
        <v>1020.8</v>
      </c>
      <c r="C9" s="85"/>
      <c r="D9" s="33" t="s">
        <v>234</v>
      </c>
      <c r="E9" s="45"/>
      <c r="F9" s="33" t="s">
        <v>235</v>
      </c>
      <c r="G9" s="85"/>
      <c r="H9" s="10">
        <v>1045.5999999999999</v>
      </c>
      <c r="I9" s="85"/>
      <c r="J9" s="33">
        <v>0.7</v>
      </c>
      <c r="K9" s="45"/>
      <c r="L9" s="33">
        <v>-0.3</v>
      </c>
      <c r="M9" s="85"/>
      <c r="N9" s="33">
        <v>4319</v>
      </c>
      <c r="O9" s="85"/>
      <c r="P9" s="33">
        <v>27.8</v>
      </c>
      <c r="Q9" s="45"/>
      <c r="R9" s="33">
        <v>20.3</v>
      </c>
      <c r="S9" s="85"/>
      <c r="T9" s="10">
        <v>1030.2</v>
      </c>
      <c r="U9" s="85"/>
      <c r="V9" s="33">
        <v>12.8</v>
      </c>
      <c r="W9" s="45"/>
      <c r="X9" s="33">
        <v>7</v>
      </c>
      <c r="Y9" s="85"/>
      <c r="Z9" s="10" t="s">
        <v>169</v>
      </c>
      <c r="AA9" s="85"/>
      <c r="AB9" s="33">
        <v>28.3</v>
      </c>
      <c r="AC9" s="85"/>
      <c r="AD9" s="150">
        <v>17.600000000000001</v>
      </c>
      <c r="AE9" s="85"/>
      <c r="AF9" s="10">
        <v>1144.8</v>
      </c>
      <c r="AG9" s="85"/>
      <c r="AH9" s="150" t="s">
        <v>153</v>
      </c>
      <c r="AI9" s="85"/>
      <c r="AJ9" s="150" t="s">
        <v>154</v>
      </c>
      <c r="AK9" s="85"/>
      <c r="AL9" s="10">
        <v>1037.9000000000001</v>
      </c>
      <c r="AM9" s="85"/>
      <c r="AN9" s="150">
        <v>35.799999999999997</v>
      </c>
      <c r="AO9" s="85"/>
      <c r="AP9" s="150">
        <v>30.8</v>
      </c>
      <c r="AQ9" s="85"/>
      <c r="AR9" s="10">
        <v>3379</v>
      </c>
      <c r="AS9" s="85"/>
      <c r="AT9" s="33">
        <v>17.8</v>
      </c>
      <c r="AU9" s="85"/>
      <c r="AV9" s="33">
        <v>19.600000000000001</v>
      </c>
      <c r="AW9" s="85"/>
      <c r="AX9" s="10">
        <f t="shared" si="0"/>
        <v>913.5</v>
      </c>
      <c r="AY9" s="85"/>
      <c r="AZ9" s="33">
        <v>30</v>
      </c>
      <c r="BA9" s="85"/>
      <c r="BB9" s="33">
        <v>26.5</v>
      </c>
      <c r="BC9" s="85"/>
      <c r="BD9" s="10">
        <v>862.3</v>
      </c>
      <c r="BE9" s="85"/>
      <c r="BF9" s="33">
        <v>24</v>
      </c>
      <c r="BG9" s="85"/>
      <c r="BH9" s="33">
        <v>23.7</v>
      </c>
      <c r="BI9" s="22"/>
      <c r="BJ9" s="33">
        <v>838.7</v>
      </c>
      <c r="BK9" s="85"/>
      <c r="BL9" s="33">
        <v>16.399999999999999</v>
      </c>
      <c r="BM9" s="85"/>
      <c r="BN9" s="33">
        <v>21.1</v>
      </c>
      <c r="BO9" s="85"/>
      <c r="BP9" s="150">
        <v>764.5</v>
      </c>
      <c r="BQ9" s="85"/>
      <c r="BR9" s="150">
        <v>1.8</v>
      </c>
      <c r="BS9" s="85"/>
      <c r="BT9" s="150">
        <v>7.4</v>
      </c>
    </row>
    <row r="10" spans="1:73" ht="17.25" thickBot="1" x14ac:dyDescent="0.35">
      <c r="A10" s="149" t="s">
        <v>54</v>
      </c>
      <c r="B10" s="15" t="s">
        <v>226</v>
      </c>
      <c r="C10" s="85"/>
      <c r="D10" s="33" t="s">
        <v>15</v>
      </c>
      <c r="E10" s="45"/>
      <c r="F10" s="33">
        <v>2.2999999999999998</v>
      </c>
      <c r="G10" s="85"/>
      <c r="H10" s="10">
        <v>-625.20000000000005</v>
      </c>
      <c r="I10" s="85"/>
      <c r="J10" s="33">
        <v>8.6999999999999993</v>
      </c>
      <c r="K10" s="45"/>
      <c r="L10" s="33">
        <v>7.4</v>
      </c>
      <c r="M10" s="85"/>
      <c r="N10" s="33">
        <v>-2510.4</v>
      </c>
      <c r="O10" s="85"/>
      <c r="P10" s="33">
        <v>23.4</v>
      </c>
      <c r="Q10" s="45"/>
      <c r="R10" s="33">
        <v>16.100000000000001</v>
      </c>
      <c r="S10" s="85"/>
      <c r="T10" s="10">
        <v>-678.1</v>
      </c>
      <c r="U10" s="85"/>
      <c r="V10" s="33">
        <v>19.600000000000001</v>
      </c>
      <c r="W10" s="45"/>
      <c r="X10" s="33">
        <v>13</v>
      </c>
      <c r="Y10" s="85"/>
      <c r="Z10" s="10" t="s">
        <v>176</v>
      </c>
      <c r="AA10" s="85"/>
      <c r="AB10" s="33">
        <v>24.5</v>
      </c>
      <c r="AC10" s="85"/>
      <c r="AD10" s="150">
        <v>14.6</v>
      </c>
      <c r="AE10" s="85"/>
      <c r="AF10" s="10">
        <v>-611</v>
      </c>
      <c r="AG10" s="85"/>
      <c r="AH10" s="33" t="s">
        <v>155</v>
      </c>
      <c r="AI10" s="85"/>
      <c r="AJ10" s="150">
        <v>18.5</v>
      </c>
      <c r="AK10" s="85"/>
      <c r="AL10" s="10">
        <v>-574.9</v>
      </c>
      <c r="AM10" s="85"/>
      <c r="AN10" s="33">
        <v>23.8</v>
      </c>
      <c r="AO10" s="85"/>
      <c r="AP10" s="150">
        <v>19.2</v>
      </c>
      <c r="AQ10" s="85"/>
      <c r="AR10" s="10">
        <v>-2034.4</v>
      </c>
      <c r="AS10" s="85"/>
      <c r="AT10" s="33">
        <v>12.3</v>
      </c>
      <c r="AU10" s="85"/>
      <c r="AV10" s="33">
        <v>13.9</v>
      </c>
      <c r="AW10" s="85"/>
      <c r="AX10" s="10">
        <f>AR10-SUM(BD10,BJ10,BP10)</f>
        <v>-567.20000000000005</v>
      </c>
      <c r="AY10" s="85"/>
      <c r="AZ10" s="33">
        <v>26.4</v>
      </c>
      <c r="BA10" s="85"/>
      <c r="BB10" s="33">
        <v>23.1</v>
      </c>
      <c r="BC10" s="85"/>
      <c r="BD10" s="10">
        <v>-519.4</v>
      </c>
      <c r="BE10" s="85"/>
      <c r="BF10" s="33">
        <v>20.6</v>
      </c>
      <c r="BG10" s="85"/>
      <c r="BH10" s="33">
        <v>20</v>
      </c>
      <c r="BI10" s="22"/>
      <c r="BJ10" s="33">
        <v>-483.6</v>
      </c>
      <c r="BK10" s="85"/>
      <c r="BL10" s="33">
        <v>8.8000000000000007</v>
      </c>
      <c r="BM10" s="85"/>
      <c r="BN10" s="33">
        <v>12.9</v>
      </c>
      <c r="BO10" s="85"/>
      <c r="BP10" s="33">
        <v>-464.2</v>
      </c>
      <c r="BQ10" s="85"/>
      <c r="BR10" s="33">
        <v>-4.8</v>
      </c>
      <c r="BS10" s="85"/>
      <c r="BT10" s="150">
        <v>0.3</v>
      </c>
    </row>
    <row r="11" spans="1:73" ht="17.25" thickBot="1" x14ac:dyDescent="0.35">
      <c r="A11" s="151" t="s">
        <v>32</v>
      </c>
      <c r="B11" s="160">
        <v>409.7</v>
      </c>
      <c r="C11" s="85"/>
      <c r="D11" s="153" t="s">
        <v>236</v>
      </c>
      <c r="E11" s="45"/>
      <c r="F11" s="153" t="s">
        <v>237</v>
      </c>
      <c r="G11" s="85"/>
      <c r="H11" s="152">
        <v>420.4</v>
      </c>
      <c r="I11" s="85"/>
      <c r="J11" s="153">
        <v>-9.1999999999999993</v>
      </c>
      <c r="K11" s="45"/>
      <c r="L11" s="153">
        <v>-9.9</v>
      </c>
      <c r="M11" s="85"/>
      <c r="N11" s="153">
        <v>1808.6</v>
      </c>
      <c r="O11" s="85"/>
      <c r="P11" s="153">
        <v>34.5</v>
      </c>
      <c r="Q11" s="45"/>
      <c r="R11" s="153">
        <v>26.7</v>
      </c>
      <c r="S11" s="85"/>
      <c r="T11" s="152">
        <v>352.1</v>
      </c>
      <c r="U11" s="85"/>
      <c r="V11" s="153">
        <v>1.7</v>
      </c>
      <c r="W11" s="45"/>
      <c r="X11" s="153">
        <v>-2.9</v>
      </c>
      <c r="Y11" s="85"/>
      <c r="Z11" s="152" t="s">
        <v>170</v>
      </c>
      <c r="AA11" s="32"/>
      <c r="AB11" s="154">
        <v>34.1</v>
      </c>
      <c r="AC11" s="32"/>
      <c r="AD11" s="154">
        <v>22.1</v>
      </c>
      <c r="AE11" s="85"/>
      <c r="AF11" s="152">
        <v>533.79999999999995</v>
      </c>
      <c r="AG11" s="32"/>
      <c r="AH11" s="154" t="s">
        <v>156</v>
      </c>
      <c r="AI11" s="32"/>
      <c r="AJ11" s="154" t="s">
        <v>157</v>
      </c>
      <c r="AK11" s="85"/>
      <c r="AL11" s="152" t="s">
        <v>139</v>
      </c>
      <c r="AM11" s="32"/>
      <c r="AN11" s="154">
        <v>54.2</v>
      </c>
      <c r="AO11" s="32"/>
      <c r="AP11" s="154">
        <v>48.8</v>
      </c>
      <c r="AQ11" s="85"/>
      <c r="AR11" s="152">
        <v>1344.6</v>
      </c>
      <c r="AS11" s="85"/>
      <c r="AT11" s="155">
        <v>27.1</v>
      </c>
      <c r="AU11" s="32"/>
      <c r="AV11" s="155">
        <v>29.5</v>
      </c>
      <c r="AW11" s="85"/>
      <c r="AX11" s="152">
        <f t="shared" si="0"/>
        <v>346.29999999999995</v>
      </c>
      <c r="AY11" s="85"/>
      <c r="AZ11" s="155">
        <v>36.299999999999997</v>
      </c>
      <c r="BA11" s="32"/>
      <c r="BB11" s="155">
        <v>32.5</v>
      </c>
      <c r="BC11" s="85"/>
      <c r="BD11" s="156">
        <v>342.9</v>
      </c>
      <c r="BE11" s="85"/>
      <c r="BF11" s="155">
        <v>29.7</v>
      </c>
      <c r="BG11" s="32"/>
      <c r="BH11" s="155">
        <v>29.7</v>
      </c>
      <c r="BI11" s="22"/>
      <c r="BJ11" s="155">
        <v>355.1</v>
      </c>
      <c r="BK11" s="85"/>
      <c r="BL11" s="155">
        <v>28.6</v>
      </c>
      <c r="BM11" s="32"/>
      <c r="BN11" s="155">
        <v>34.299999999999997</v>
      </c>
      <c r="BO11" s="32"/>
      <c r="BP11" s="154">
        <v>300.3</v>
      </c>
      <c r="BQ11" s="32"/>
      <c r="BR11" s="154">
        <v>14.2</v>
      </c>
      <c r="BS11" s="32"/>
      <c r="BT11" s="154">
        <v>20.7</v>
      </c>
    </row>
    <row r="12" spans="1:73" ht="17.25" thickBot="1" x14ac:dyDescent="0.35">
      <c r="A12" s="149" t="s">
        <v>55</v>
      </c>
      <c r="B12" s="15" t="s">
        <v>227</v>
      </c>
      <c r="C12" s="85"/>
      <c r="D12" s="33">
        <v>8.5</v>
      </c>
      <c r="E12" s="45"/>
      <c r="F12" s="33">
        <v>10.8</v>
      </c>
      <c r="G12" s="85"/>
      <c r="H12" s="10">
        <v>-75.3</v>
      </c>
      <c r="I12" s="85"/>
      <c r="J12" s="33">
        <v>9.6</v>
      </c>
      <c r="K12" s="45"/>
      <c r="L12" s="33">
        <v>8.5</v>
      </c>
      <c r="M12" s="85"/>
      <c r="N12" s="33">
        <v>-296.89999999999998</v>
      </c>
      <c r="O12" s="85"/>
      <c r="P12" s="33">
        <v>13</v>
      </c>
      <c r="Q12" s="45"/>
      <c r="R12" s="33">
        <v>6.6</v>
      </c>
      <c r="S12" s="85"/>
      <c r="T12" s="10">
        <v>-80.599999999999994</v>
      </c>
      <c r="U12" s="85"/>
      <c r="V12" s="33">
        <v>13.8</v>
      </c>
      <c r="W12" s="45"/>
      <c r="X12" s="33">
        <v>8.3000000000000007</v>
      </c>
      <c r="Y12" s="85"/>
      <c r="Z12" s="10" t="s">
        <v>177</v>
      </c>
      <c r="AA12" s="85"/>
      <c r="AB12" s="33">
        <v>17.100000000000001</v>
      </c>
      <c r="AC12" s="85"/>
      <c r="AD12" s="33">
        <v>7.8</v>
      </c>
      <c r="AE12" s="85"/>
      <c r="AF12" s="10">
        <v>-71.400000000000006</v>
      </c>
      <c r="AG12" s="85"/>
      <c r="AH12" s="33" t="s">
        <v>158</v>
      </c>
      <c r="AI12" s="85"/>
      <c r="AJ12" s="33" t="s">
        <v>159</v>
      </c>
      <c r="AK12" s="85"/>
      <c r="AL12" s="10">
        <v>-68.7</v>
      </c>
      <c r="AM12" s="85"/>
      <c r="AN12" s="33">
        <v>12.1</v>
      </c>
      <c r="AO12" s="85"/>
      <c r="AP12" s="33">
        <v>7.8</v>
      </c>
      <c r="AQ12" s="85"/>
      <c r="AR12" s="10">
        <v>-262.7</v>
      </c>
      <c r="AS12" s="85"/>
      <c r="AT12" s="33">
        <v>4.0999999999999996</v>
      </c>
      <c r="AU12" s="85"/>
      <c r="AV12" s="33">
        <v>5.5</v>
      </c>
      <c r="AW12" s="85"/>
      <c r="AX12" s="10">
        <f t="shared" si="0"/>
        <v>-70.800000000000011</v>
      </c>
      <c r="AY12" s="85"/>
      <c r="AZ12" s="33">
        <v>12.7</v>
      </c>
      <c r="BA12" s="85"/>
      <c r="BB12" s="33">
        <v>9.8000000000000007</v>
      </c>
      <c r="BC12" s="85"/>
      <c r="BD12" s="10">
        <v>-65.099999999999994</v>
      </c>
      <c r="BE12" s="85"/>
      <c r="BF12" s="33">
        <v>5.9</v>
      </c>
      <c r="BG12" s="85"/>
      <c r="BH12" s="33">
        <v>5.5</v>
      </c>
      <c r="BI12" s="22"/>
      <c r="BJ12" s="33">
        <v>-65.5</v>
      </c>
      <c r="BK12" s="85"/>
      <c r="BL12" s="33">
        <v>2.8</v>
      </c>
      <c r="BM12" s="85"/>
      <c r="BN12" s="33">
        <v>6.7</v>
      </c>
      <c r="BO12" s="85"/>
      <c r="BP12" s="33">
        <v>-61.3</v>
      </c>
      <c r="BQ12" s="85"/>
      <c r="BR12" s="33">
        <v>-4.8</v>
      </c>
      <c r="BS12" s="85"/>
      <c r="BT12" s="33" t="s">
        <v>15</v>
      </c>
    </row>
    <row r="13" spans="1:73" s="124" customFormat="1" ht="17.25" thickBot="1" x14ac:dyDescent="0.35">
      <c r="A13" s="157" t="s">
        <v>56</v>
      </c>
      <c r="B13" s="160">
        <v>332.2</v>
      </c>
      <c r="C13" s="85"/>
      <c r="D13" s="153" t="s">
        <v>238</v>
      </c>
      <c r="E13" s="45"/>
      <c r="F13" s="153" t="s">
        <v>239</v>
      </c>
      <c r="G13" s="85"/>
      <c r="H13" s="152">
        <v>345.1</v>
      </c>
      <c r="I13" s="85"/>
      <c r="J13" s="153">
        <v>-12.5</v>
      </c>
      <c r="K13" s="45"/>
      <c r="L13" s="153">
        <v>-13.1</v>
      </c>
      <c r="M13" s="85"/>
      <c r="N13" s="153">
        <v>1511.7</v>
      </c>
      <c r="O13" s="85"/>
      <c r="P13" s="153">
        <v>39.700000000000003</v>
      </c>
      <c r="Q13" s="45"/>
      <c r="R13" s="153">
        <v>31.5</v>
      </c>
      <c r="S13" s="85"/>
      <c r="T13" s="152">
        <v>271.5</v>
      </c>
      <c r="U13" s="85"/>
      <c r="V13" s="153">
        <v>-1.5</v>
      </c>
      <c r="W13" s="45"/>
      <c r="X13" s="153">
        <v>-5.8</v>
      </c>
      <c r="Y13" s="85"/>
      <c r="Z13" s="152" t="s">
        <v>178</v>
      </c>
      <c r="AA13" s="85"/>
      <c r="AB13" s="158">
        <v>38</v>
      </c>
      <c r="AC13" s="85"/>
      <c r="AD13" s="153">
        <v>25.4</v>
      </c>
      <c r="AE13" s="85"/>
      <c r="AF13" s="152">
        <v>462.4</v>
      </c>
      <c r="AG13" s="85"/>
      <c r="AH13" s="158" t="s">
        <v>160</v>
      </c>
      <c r="AI13" s="85"/>
      <c r="AJ13" s="153" t="s">
        <v>161</v>
      </c>
      <c r="AK13" s="85"/>
      <c r="AL13" s="152">
        <v>394.3</v>
      </c>
      <c r="AM13" s="85"/>
      <c r="AN13" s="158">
        <v>65</v>
      </c>
      <c r="AO13" s="85"/>
      <c r="AP13" s="153">
        <v>59.3</v>
      </c>
      <c r="AQ13" s="85"/>
      <c r="AR13" s="152">
        <v>1081.9000000000001</v>
      </c>
      <c r="AS13" s="85"/>
      <c r="AT13" s="153">
        <v>34.299999999999997</v>
      </c>
      <c r="AU13" s="85"/>
      <c r="AV13" s="153">
        <v>37</v>
      </c>
      <c r="AW13" s="85"/>
      <c r="AX13" s="152">
        <f t="shared" si="0"/>
        <v>275.5</v>
      </c>
      <c r="AY13" s="85"/>
      <c r="AZ13" s="153">
        <v>44</v>
      </c>
      <c r="BA13" s="85"/>
      <c r="BB13" s="153">
        <v>40</v>
      </c>
      <c r="BC13" s="85"/>
      <c r="BD13" s="152">
        <v>277.8</v>
      </c>
      <c r="BE13" s="85"/>
      <c r="BF13" s="153">
        <v>36.9</v>
      </c>
      <c r="BG13" s="85"/>
      <c r="BH13" s="153">
        <v>37.1</v>
      </c>
      <c r="BI13" s="22"/>
      <c r="BJ13" s="153">
        <v>289.60000000000002</v>
      </c>
      <c r="BK13" s="85"/>
      <c r="BL13" s="153">
        <v>36.299999999999997</v>
      </c>
      <c r="BM13" s="85"/>
      <c r="BN13" s="153">
        <v>42.7</v>
      </c>
      <c r="BO13" s="85"/>
      <c r="BP13" s="158">
        <v>239</v>
      </c>
      <c r="BQ13" s="85"/>
      <c r="BR13" s="159">
        <v>20.3</v>
      </c>
      <c r="BS13" s="85"/>
      <c r="BT13" s="153" t="s">
        <v>15</v>
      </c>
    </row>
    <row r="14" spans="1:73" ht="17.25" thickBot="1" x14ac:dyDescent="0.35">
      <c r="A14" s="149" t="s">
        <v>121</v>
      </c>
      <c r="B14" s="15" t="s">
        <v>228</v>
      </c>
      <c r="C14" s="85"/>
      <c r="D14" s="33" t="s">
        <v>15</v>
      </c>
      <c r="E14" s="45"/>
      <c r="F14" s="33" t="s">
        <v>15</v>
      </c>
      <c r="G14" s="85"/>
      <c r="H14" s="10">
        <v>4.7</v>
      </c>
      <c r="I14" s="85"/>
      <c r="J14" s="33" t="s">
        <v>15</v>
      </c>
      <c r="K14" s="45"/>
      <c r="L14" s="33" t="s">
        <v>15</v>
      </c>
      <c r="M14" s="85"/>
      <c r="N14" s="33">
        <v>-19.8</v>
      </c>
      <c r="O14" s="85"/>
      <c r="P14" s="33" t="s">
        <v>15</v>
      </c>
      <c r="Q14" s="45"/>
      <c r="R14" s="33" t="s">
        <v>15</v>
      </c>
      <c r="S14" s="85"/>
      <c r="T14" s="10">
        <v>-23.9</v>
      </c>
      <c r="U14" s="85"/>
      <c r="V14" s="33" t="s">
        <v>15</v>
      </c>
      <c r="W14" s="45"/>
      <c r="X14" s="33" t="s">
        <v>15</v>
      </c>
      <c r="Y14" s="85"/>
      <c r="Z14" s="10">
        <v>10.3</v>
      </c>
      <c r="AA14" s="85"/>
      <c r="AB14" s="33" t="s">
        <v>15</v>
      </c>
      <c r="AC14" s="85"/>
      <c r="AD14" s="33" t="s">
        <v>15</v>
      </c>
      <c r="AE14" s="85"/>
      <c r="AF14" s="10">
        <v>-3.2</v>
      </c>
      <c r="AG14" s="85"/>
      <c r="AH14" s="33" t="s">
        <v>15</v>
      </c>
      <c r="AI14" s="85"/>
      <c r="AJ14" s="33" t="s">
        <v>15</v>
      </c>
      <c r="AK14" s="85"/>
      <c r="AL14" s="10">
        <v>-3</v>
      </c>
      <c r="AM14" s="85"/>
      <c r="AN14" s="33" t="s">
        <v>15</v>
      </c>
      <c r="AO14" s="85"/>
      <c r="AP14" s="33" t="s">
        <v>15</v>
      </c>
      <c r="AQ14" s="85"/>
      <c r="AR14" s="10">
        <v>-228.7</v>
      </c>
      <c r="AS14" s="85"/>
      <c r="AT14" s="33" t="s">
        <v>15</v>
      </c>
      <c r="AU14" s="85"/>
      <c r="AV14" s="33" t="s">
        <v>15</v>
      </c>
      <c r="AW14" s="85"/>
      <c r="AX14" s="10">
        <f t="shared" si="0"/>
        <v>-124.6</v>
      </c>
      <c r="AY14" s="85"/>
      <c r="AZ14" s="33" t="s">
        <v>15</v>
      </c>
      <c r="BA14" s="85"/>
      <c r="BB14" s="33" t="s">
        <v>15</v>
      </c>
      <c r="BC14" s="85"/>
      <c r="BD14" s="10">
        <v>-15.4</v>
      </c>
      <c r="BE14" s="85"/>
      <c r="BF14" s="33" t="s">
        <v>15</v>
      </c>
      <c r="BG14" s="85"/>
      <c r="BH14" s="33" t="s">
        <v>15</v>
      </c>
      <c r="BI14" s="22"/>
      <c r="BJ14" s="33">
        <v>-17.899999999999999</v>
      </c>
      <c r="BK14" s="85"/>
      <c r="BL14" s="33" t="s">
        <v>15</v>
      </c>
      <c r="BM14" s="85"/>
      <c r="BN14" s="33" t="s">
        <v>15</v>
      </c>
      <c r="BO14" s="85"/>
      <c r="BP14" s="33">
        <v>-70.8</v>
      </c>
      <c r="BQ14" s="85"/>
      <c r="BR14" s="33" t="s">
        <v>15</v>
      </c>
      <c r="BS14" s="85"/>
      <c r="BT14" s="33" t="s">
        <v>15</v>
      </c>
    </row>
    <row r="15" spans="1:73" ht="17.25" thickBot="1" x14ac:dyDescent="0.35">
      <c r="A15" s="149" t="s">
        <v>57</v>
      </c>
      <c r="B15" s="15">
        <v>314.89999999999998</v>
      </c>
      <c r="C15" s="85"/>
      <c r="D15" s="33" t="s">
        <v>15</v>
      </c>
      <c r="E15" s="45"/>
      <c r="F15" s="33" t="s">
        <v>15</v>
      </c>
      <c r="G15" s="85"/>
      <c r="H15" s="10">
        <v>349.8</v>
      </c>
      <c r="I15" s="85"/>
      <c r="J15" s="33" t="s">
        <v>15</v>
      </c>
      <c r="K15" s="45"/>
      <c r="L15" s="33" t="s">
        <v>15</v>
      </c>
      <c r="M15" s="85"/>
      <c r="N15" s="33">
        <v>1491.9</v>
      </c>
      <c r="O15" s="85"/>
      <c r="P15" s="33" t="s">
        <v>15</v>
      </c>
      <c r="Q15" s="45"/>
      <c r="R15" s="33" t="s">
        <v>15</v>
      </c>
      <c r="S15" s="85"/>
      <c r="T15" s="10">
        <v>247.6</v>
      </c>
      <c r="U15" s="85"/>
      <c r="V15" s="33" t="s">
        <v>15</v>
      </c>
      <c r="W15" s="45"/>
      <c r="X15" s="33" t="s">
        <v>15</v>
      </c>
      <c r="Y15" s="85"/>
      <c r="Z15" s="10" t="s">
        <v>179</v>
      </c>
      <c r="AA15" s="85"/>
      <c r="AB15" s="33" t="s">
        <v>15</v>
      </c>
      <c r="AC15" s="85"/>
      <c r="AD15" s="33" t="s">
        <v>15</v>
      </c>
      <c r="AE15" s="85"/>
      <c r="AF15" s="10">
        <v>459.2</v>
      </c>
      <c r="AG15" s="85"/>
      <c r="AH15" s="33" t="s">
        <v>15</v>
      </c>
      <c r="AI15" s="85"/>
      <c r="AJ15" s="33" t="s">
        <v>15</v>
      </c>
      <c r="AK15" s="85"/>
      <c r="AL15" s="10">
        <v>391.3</v>
      </c>
      <c r="AM15" s="85"/>
      <c r="AN15" s="33" t="s">
        <v>15</v>
      </c>
      <c r="AO15" s="85"/>
      <c r="AP15" s="33" t="s">
        <v>15</v>
      </c>
      <c r="AQ15" s="85"/>
      <c r="AR15" s="10">
        <v>853.2</v>
      </c>
      <c r="AS15" s="85"/>
      <c r="AT15" s="33">
        <v>12.5</v>
      </c>
      <c r="AU15" s="85"/>
      <c r="AV15" s="33" t="s">
        <v>15</v>
      </c>
      <c r="AW15" s="85"/>
      <c r="AX15" s="10">
        <f t="shared" si="0"/>
        <v>150.90000000000009</v>
      </c>
      <c r="AY15" s="85"/>
      <c r="AZ15" s="33">
        <v>-15</v>
      </c>
      <c r="BA15" s="85"/>
      <c r="BB15" s="33" t="s">
        <v>15</v>
      </c>
      <c r="BC15" s="85"/>
      <c r="BD15" s="10">
        <v>262.39999999999998</v>
      </c>
      <c r="BE15" s="85"/>
      <c r="BF15" s="33">
        <v>39.4</v>
      </c>
      <c r="BG15" s="85"/>
      <c r="BH15" s="33" t="s">
        <v>15</v>
      </c>
      <c r="BI15" s="22"/>
      <c r="BJ15" s="33">
        <v>271.7</v>
      </c>
      <c r="BK15" s="85"/>
      <c r="BL15" s="33">
        <v>35.4</v>
      </c>
      <c r="BM15" s="85"/>
      <c r="BN15" s="33" t="s">
        <v>15</v>
      </c>
      <c r="BO15" s="85"/>
      <c r="BP15" s="150">
        <v>168.2</v>
      </c>
      <c r="BQ15" s="85"/>
      <c r="BR15" s="33">
        <v>-12.3</v>
      </c>
      <c r="BS15" s="85"/>
      <c r="BT15" s="33" t="s">
        <v>15</v>
      </c>
    </row>
    <row r="16" spans="1:73" ht="17.25" thickBot="1" x14ac:dyDescent="0.35">
      <c r="A16" s="149" t="s">
        <v>58</v>
      </c>
      <c r="B16" s="15" t="s">
        <v>229</v>
      </c>
      <c r="C16" s="85"/>
      <c r="D16" s="33" t="s">
        <v>15</v>
      </c>
      <c r="E16" s="45"/>
      <c r="F16" s="33" t="s">
        <v>15</v>
      </c>
      <c r="G16" s="85"/>
      <c r="H16" s="10">
        <v>-17.7</v>
      </c>
      <c r="I16" s="85"/>
      <c r="J16" s="33" t="s">
        <v>15</v>
      </c>
      <c r="K16" s="45"/>
      <c r="L16" s="33" t="s">
        <v>15</v>
      </c>
      <c r="M16" s="85"/>
      <c r="N16" s="33">
        <v>-109.5</v>
      </c>
      <c r="O16" s="85"/>
      <c r="P16" s="33" t="s">
        <v>15</v>
      </c>
      <c r="Q16" s="45"/>
      <c r="R16" s="33" t="s">
        <v>15</v>
      </c>
      <c r="S16" s="85"/>
      <c r="T16" s="10">
        <v>-56.3</v>
      </c>
      <c r="U16" s="85"/>
      <c r="V16" s="33" t="s">
        <v>15</v>
      </c>
      <c r="W16" s="45"/>
      <c r="X16" s="33" t="s">
        <v>15</v>
      </c>
      <c r="Y16" s="85"/>
      <c r="Z16" s="10" t="s">
        <v>180</v>
      </c>
      <c r="AA16" s="85"/>
      <c r="AB16" s="33" t="s">
        <v>15</v>
      </c>
      <c r="AC16" s="85"/>
      <c r="AD16" s="33" t="s">
        <v>15</v>
      </c>
      <c r="AE16" s="85"/>
      <c r="AF16" s="10">
        <v>-18</v>
      </c>
      <c r="AG16" s="85"/>
      <c r="AH16" s="33" t="s">
        <v>15</v>
      </c>
      <c r="AI16" s="85"/>
      <c r="AJ16" s="33" t="s">
        <v>15</v>
      </c>
      <c r="AK16" s="85"/>
      <c r="AL16" s="10">
        <v>-18.2</v>
      </c>
      <c r="AM16" s="85"/>
      <c r="AN16" s="33" t="s">
        <v>15</v>
      </c>
      <c r="AO16" s="85"/>
      <c r="AP16" s="33" t="s">
        <v>15</v>
      </c>
      <c r="AQ16" s="85"/>
      <c r="AR16" s="10">
        <v>-110.8</v>
      </c>
      <c r="AS16" s="85"/>
      <c r="AT16" s="33">
        <v>145.69999999999999</v>
      </c>
      <c r="AU16" s="85"/>
      <c r="AV16" s="33" t="s">
        <v>15</v>
      </c>
      <c r="AW16" s="85"/>
      <c r="AX16" s="10">
        <f t="shared" si="0"/>
        <v>-19.100000000000009</v>
      </c>
      <c r="AY16" s="85"/>
      <c r="AZ16" s="33">
        <v>64.7</v>
      </c>
      <c r="BA16" s="85"/>
      <c r="BB16" s="33" t="s">
        <v>15</v>
      </c>
      <c r="BC16" s="85"/>
      <c r="BD16" s="10">
        <v>-15.8</v>
      </c>
      <c r="BE16" s="85"/>
      <c r="BF16" s="33">
        <v>47.7</v>
      </c>
      <c r="BG16" s="85"/>
      <c r="BH16" s="33" t="s">
        <v>15</v>
      </c>
      <c r="BI16" s="22"/>
      <c r="BJ16" s="33">
        <v>-64.599999999999994</v>
      </c>
      <c r="BK16" s="85"/>
      <c r="BL16" s="33">
        <v>471.7</v>
      </c>
      <c r="BM16" s="85"/>
      <c r="BN16" s="33" t="s">
        <v>15</v>
      </c>
      <c r="BO16" s="85"/>
      <c r="BP16" s="33">
        <v>-11.3</v>
      </c>
      <c r="BQ16" s="85"/>
      <c r="BR16" s="33">
        <v>-1.7</v>
      </c>
      <c r="BS16" s="85"/>
      <c r="BT16" s="33" t="s">
        <v>15</v>
      </c>
    </row>
    <row r="17" spans="1:72" ht="17.25" thickBot="1" x14ac:dyDescent="0.35">
      <c r="A17" s="149" t="s">
        <v>59</v>
      </c>
      <c r="B17" s="15" t="s">
        <v>230</v>
      </c>
      <c r="C17" s="85"/>
      <c r="D17" s="33" t="s">
        <v>15</v>
      </c>
      <c r="E17" s="45"/>
      <c r="F17" s="33" t="s">
        <v>15</v>
      </c>
      <c r="G17" s="85"/>
      <c r="H17" s="10">
        <v>-35.200000000000003</v>
      </c>
      <c r="I17" s="85"/>
      <c r="J17" s="33" t="s">
        <v>15</v>
      </c>
      <c r="K17" s="45"/>
      <c r="L17" s="33" t="s">
        <v>15</v>
      </c>
      <c r="M17" s="85"/>
      <c r="N17" s="33">
        <v>-147.5</v>
      </c>
      <c r="O17" s="85"/>
      <c r="P17" s="33" t="s">
        <v>15</v>
      </c>
      <c r="Q17" s="45"/>
      <c r="R17" s="33" t="s">
        <v>15</v>
      </c>
      <c r="S17" s="85"/>
      <c r="T17" s="10">
        <v>-45.3</v>
      </c>
      <c r="U17" s="85"/>
      <c r="V17" s="33" t="s">
        <v>15</v>
      </c>
      <c r="W17" s="45"/>
      <c r="X17" s="33" t="s">
        <v>15</v>
      </c>
      <c r="Y17" s="85"/>
      <c r="Z17" s="10" t="s">
        <v>181</v>
      </c>
      <c r="AA17" s="85"/>
      <c r="AB17" s="33" t="s">
        <v>15</v>
      </c>
      <c r="AC17" s="85"/>
      <c r="AD17" s="33" t="s">
        <v>15</v>
      </c>
      <c r="AE17" s="85"/>
      <c r="AF17" s="10">
        <v>-37.799999999999997</v>
      </c>
      <c r="AG17" s="85"/>
      <c r="AH17" s="33" t="s">
        <v>15</v>
      </c>
      <c r="AI17" s="85"/>
      <c r="AJ17" s="33" t="s">
        <v>15</v>
      </c>
      <c r="AK17" s="85"/>
      <c r="AL17" s="10">
        <v>-24.4</v>
      </c>
      <c r="AM17" s="85"/>
      <c r="AN17" s="33" t="s">
        <v>15</v>
      </c>
      <c r="AO17" s="85"/>
      <c r="AP17" s="33" t="s">
        <v>15</v>
      </c>
      <c r="AQ17" s="85"/>
      <c r="AR17" s="10">
        <v>-92.1</v>
      </c>
      <c r="AS17" s="85"/>
      <c r="AT17" s="33">
        <v>15.6</v>
      </c>
      <c r="AU17" s="85"/>
      <c r="AV17" s="33" t="s">
        <v>15</v>
      </c>
      <c r="AW17" s="85"/>
      <c r="AX17" s="10">
        <f t="shared" si="0"/>
        <v>-42.899999999999991</v>
      </c>
      <c r="AY17" s="85"/>
      <c r="AZ17" s="33">
        <v>141</v>
      </c>
      <c r="BA17" s="85"/>
      <c r="BB17" s="33" t="s">
        <v>15</v>
      </c>
      <c r="BC17" s="85"/>
      <c r="BD17" s="10">
        <v>-17.3</v>
      </c>
      <c r="BE17" s="85"/>
      <c r="BF17" s="33">
        <v>10.9</v>
      </c>
      <c r="BG17" s="85"/>
      <c r="BH17" s="33" t="s">
        <v>15</v>
      </c>
      <c r="BI17" s="22"/>
      <c r="BJ17" s="33">
        <v>-14.3</v>
      </c>
      <c r="BK17" s="85"/>
      <c r="BL17" s="33">
        <v>-35.9</v>
      </c>
      <c r="BM17" s="85"/>
      <c r="BN17" s="33" t="s">
        <v>15</v>
      </c>
      <c r="BO17" s="85"/>
      <c r="BP17" s="33">
        <v>-17.600000000000001</v>
      </c>
      <c r="BQ17" s="85"/>
      <c r="BR17" s="33">
        <v>-26.7</v>
      </c>
      <c r="BS17" s="85"/>
      <c r="BT17" s="33" t="s">
        <v>15</v>
      </c>
    </row>
    <row r="18" spans="1:72" ht="17.25" thickBot="1" x14ac:dyDescent="0.35">
      <c r="A18" s="149" t="s">
        <v>60</v>
      </c>
      <c r="B18" s="15">
        <v>258.8</v>
      </c>
      <c r="C18" s="85"/>
      <c r="D18" s="33" t="s">
        <v>15</v>
      </c>
      <c r="E18" s="45"/>
      <c r="F18" s="33" t="s">
        <v>15</v>
      </c>
      <c r="G18" s="85"/>
      <c r="H18" s="10">
        <v>296.89999999999998</v>
      </c>
      <c r="I18" s="85"/>
      <c r="J18" s="33" t="s">
        <v>15</v>
      </c>
      <c r="K18" s="45"/>
      <c r="L18" s="33" t="s">
        <v>15</v>
      </c>
      <c r="M18" s="85"/>
      <c r="N18" s="33">
        <v>1234.9000000000001</v>
      </c>
      <c r="O18" s="85"/>
      <c r="P18" s="33" t="s">
        <v>15</v>
      </c>
      <c r="Q18" s="45"/>
      <c r="R18" s="33" t="s">
        <v>15</v>
      </c>
      <c r="S18" s="85"/>
      <c r="T18" s="10">
        <v>146</v>
      </c>
      <c r="U18" s="85"/>
      <c r="V18" s="33" t="s">
        <v>15</v>
      </c>
      <c r="W18" s="45"/>
      <c r="X18" s="33" t="s">
        <v>15</v>
      </c>
      <c r="Y18" s="85"/>
      <c r="Z18" s="10" t="s">
        <v>182</v>
      </c>
      <c r="AA18" s="85"/>
      <c r="AB18" s="33" t="s">
        <v>15</v>
      </c>
      <c r="AC18" s="85"/>
      <c r="AD18" s="33" t="s">
        <v>15</v>
      </c>
      <c r="AE18" s="85"/>
      <c r="AF18" s="10">
        <v>403.4</v>
      </c>
      <c r="AG18" s="85"/>
      <c r="AH18" s="33" t="s">
        <v>15</v>
      </c>
      <c r="AI18" s="85"/>
      <c r="AJ18" s="33" t="s">
        <v>15</v>
      </c>
      <c r="AK18" s="85"/>
      <c r="AL18" s="10">
        <v>348.7</v>
      </c>
      <c r="AM18" s="85"/>
      <c r="AN18" s="33" t="s">
        <v>15</v>
      </c>
      <c r="AO18" s="85"/>
      <c r="AP18" s="33" t="s">
        <v>15</v>
      </c>
      <c r="AQ18" s="85"/>
      <c r="AR18" s="10">
        <v>650.29999999999995</v>
      </c>
      <c r="AS18" s="85"/>
      <c r="AT18" s="33">
        <v>2.7</v>
      </c>
      <c r="AU18" s="85"/>
      <c r="AV18" s="33" t="s">
        <v>15</v>
      </c>
      <c r="AW18" s="85"/>
      <c r="AX18" s="10">
        <f t="shared" si="0"/>
        <v>88.899999999999864</v>
      </c>
      <c r="AY18" s="85"/>
      <c r="AZ18" s="33">
        <v>-40</v>
      </c>
      <c r="BA18" s="85"/>
      <c r="BB18" s="33" t="s">
        <v>15</v>
      </c>
      <c r="BC18" s="85"/>
      <c r="BD18" s="10">
        <v>229.3</v>
      </c>
      <c r="BE18" s="85"/>
      <c r="BF18" s="33">
        <v>41.5</v>
      </c>
      <c r="BG18" s="85"/>
      <c r="BH18" s="33" t="s">
        <v>15</v>
      </c>
      <c r="BI18" s="22"/>
      <c r="BJ18" s="33">
        <v>192.8</v>
      </c>
      <c r="BK18" s="85"/>
      <c r="BL18" s="33">
        <v>15.4</v>
      </c>
      <c r="BM18" s="85"/>
      <c r="BN18" s="33" t="s">
        <v>15</v>
      </c>
      <c r="BO18" s="85"/>
      <c r="BP18" s="150">
        <v>139.30000000000001</v>
      </c>
      <c r="BQ18" s="85"/>
      <c r="BR18" s="33">
        <v>-10.8</v>
      </c>
      <c r="BS18" s="85"/>
      <c r="BT18" s="33" t="s">
        <v>15</v>
      </c>
    </row>
    <row r="19" spans="1:72" ht="17.25" thickBot="1" x14ac:dyDescent="0.35">
      <c r="A19" s="149" t="s">
        <v>3</v>
      </c>
      <c r="B19" s="15" t="s">
        <v>231</v>
      </c>
      <c r="C19" s="85"/>
      <c r="D19" s="33" t="s">
        <v>15</v>
      </c>
      <c r="E19" s="45"/>
      <c r="F19" s="33" t="s">
        <v>15</v>
      </c>
      <c r="G19" s="85"/>
      <c r="H19" s="10">
        <v>-79.8</v>
      </c>
      <c r="I19" s="85"/>
      <c r="J19" s="33" t="s">
        <v>15</v>
      </c>
      <c r="K19" s="45"/>
      <c r="L19" s="33" t="s">
        <v>15</v>
      </c>
      <c r="M19" s="85"/>
      <c r="N19" s="33">
        <v>-332.4</v>
      </c>
      <c r="O19" s="85"/>
      <c r="P19" s="33" t="s">
        <v>15</v>
      </c>
      <c r="Q19" s="45"/>
      <c r="R19" s="33" t="s">
        <v>15</v>
      </c>
      <c r="S19" s="85"/>
      <c r="T19" s="10">
        <v>-40.4</v>
      </c>
      <c r="U19" s="85"/>
      <c r="V19" s="33" t="s">
        <v>15</v>
      </c>
      <c r="W19" s="45"/>
      <c r="X19" s="33" t="s">
        <v>15</v>
      </c>
      <c r="Y19" s="85"/>
      <c r="Z19" s="10" t="s">
        <v>183</v>
      </c>
      <c r="AA19" s="85"/>
      <c r="AB19" s="33" t="s">
        <v>15</v>
      </c>
      <c r="AC19" s="85"/>
      <c r="AD19" s="33" t="s">
        <v>15</v>
      </c>
      <c r="AE19" s="85"/>
      <c r="AF19" s="10">
        <v>-109.3</v>
      </c>
      <c r="AG19" s="85"/>
      <c r="AH19" s="33" t="s">
        <v>15</v>
      </c>
      <c r="AI19" s="85"/>
      <c r="AJ19" s="33" t="s">
        <v>15</v>
      </c>
      <c r="AK19" s="85"/>
      <c r="AL19" s="10">
        <v>-94.7</v>
      </c>
      <c r="AM19" s="85"/>
      <c r="AN19" s="33" t="s">
        <v>15</v>
      </c>
      <c r="AO19" s="85"/>
      <c r="AP19" s="33" t="s">
        <v>15</v>
      </c>
      <c r="AQ19" s="85"/>
      <c r="AR19" s="10">
        <v>-188.9</v>
      </c>
      <c r="AS19" s="85"/>
      <c r="AT19" s="33">
        <v>18.399999999999999</v>
      </c>
      <c r="AU19" s="85"/>
      <c r="AV19" s="33" t="s">
        <v>15</v>
      </c>
      <c r="AW19" s="85"/>
      <c r="AX19" s="10">
        <f t="shared" si="0"/>
        <v>-25.900000000000006</v>
      </c>
      <c r="AY19" s="85"/>
      <c r="AZ19" s="33">
        <v>-21.3</v>
      </c>
      <c r="BA19" s="85"/>
      <c r="BB19" s="33" t="s">
        <v>15</v>
      </c>
      <c r="BC19" s="85"/>
      <c r="BD19" s="10">
        <v>-68.3</v>
      </c>
      <c r="BE19" s="85"/>
      <c r="BF19" s="33">
        <v>65</v>
      </c>
      <c r="BG19" s="85"/>
      <c r="BH19" s="33" t="s">
        <v>15</v>
      </c>
      <c r="BI19" s="22"/>
      <c r="BJ19" s="33">
        <v>-55.6</v>
      </c>
      <c r="BK19" s="85"/>
      <c r="BL19" s="33">
        <v>26.4</v>
      </c>
      <c r="BM19" s="85"/>
      <c r="BN19" s="33" t="s">
        <v>15</v>
      </c>
      <c r="BO19" s="85"/>
      <c r="BP19" s="33">
        <v>-39.1</v>
      </c>
      <c r="BQ19" s="85"/>
      <c r="BR19" s="33">
        <v>-5.0999999999999996</v>
      </c>
      <c r="BS19" s="85"/>
      <c r="BT19" s="33" t="s">
        <v>15</v>
      </c>
    </row>
    <row r="20" spans="1:72" ht="17.25" thickBot="1" x14ac:dyDescent="0.35">
      <c r="A20" s="149" t="s">
        <v>1</v>
      </c>
      <c r="B20" s="15">
        <v>189.1</v>
      </c>
      <c r="C20" s="85"/>
      <c r="D20" s="33" t="s">
        <v>15</v>
      </c>
      <c r="E20" s="45"/>
      <c r="F20" s="33" t="s">
        <v>15</v>
      </c>
      <c r="G20" s="85"/>
      <c r="H20" s="10">
        <v>217.1</v>
      </c>
      <c r="I20" s="85"/>
      <c r="J20" s="33" t="s">
        <v>15</v>
      </c>
      <c r="K20" s="45"/>
      <c r="L20" s="33" t="s">
        <v>15</v>
      </c>
      <c r="M20" s="85"/>
      <c r="N20" s="33">
        <v>902.5</v>
      </c>
      <c r="O20" s="85"/>
      <c r="P20" s="33" t="s">
        <v>15</v>
      </c>
      <c r="Q20" s="45"/>
      <c r="R20" s="33" t="s">
        <v>15</v>
      </c>
      <c r="S20" s="85"/>
      <c r="T20" s="10">
        <v>105.6</v>
      </c>
      <c r="U20" s="85"/>
      <c r="V20" s="33" t="s">
        <v>15</v>
      </c>
      <c r="W20" s="45"/>
      <c r="X20" s="33" t="s">
        <v>15</v>
      </c>
      <c r="Y20" s="85"/>
      <c r="Z20" s="10" t="s">
        <v>171</v>
      </c>
      <c r="AA20" s="85"/>
      <c r="AB20" s="33" t="s">
        <v>15</v>
      </c>
      <c r="AC20" s="85"/>
      <c r="AD20" s="33" t="s">
        <v>15</v>
      </c>
      <c r="AE20" s="85"/>
      <c r="AF20" s="10">
        <v>294.10000000000002</v>
      </c>
      <c r="AG20" s="85"/>
      <c r="AH20" s="33" t="s">
        <v>15</v>
      </c>
      <c r="AI20" s="85"/>
      <c r="AJ20" s="33" t="s">
        <v>15</v>
      </c>
      <c r="AK20" s="85"/>
      <c r="AL20" s="10">
        <v>254</v>
      </c>
      <c r="AM20" s="85"/>
      <c r="AN20" s="33" t="s">
        <v>15</v>
      </c>
      <c r="AO20" s="85"/>
      <c r="AP20" s="33" t="s">
        <v>15</v>
      </c>
      <c r="AQ20" s="85"/>
      <c r="AR20" s="10">
        <v>461.4</v>
      </c>
      <c r="AS20" s="85"/>
      <c r="AT20" s="33">
        <v>-2.6</v>
      </c>
      <c r="AU20" s="85"/>
      <c r="AV20" s="33" t="s">
        <v>15</v>
      </c>
      <c r="AW20" s="85"/>
      <c r="AX20" s="10">
        <f t="shared" si="0"/>
        <v>63</v>
      </c>
      <c r="AY20" s="85"/>
      <c r="AZ20" s="33">
        <v>-45.3</v>
      </c>
      <c r="BA20" s="85"/>
      <c r="BB20" s="33" t="s">
        <v>15</v>
      </c>
      <c r="BC20" s="85"/>
      <c r="BD20" s="10">
        <v>161</v>
      </c>
      <c r="BE20" s="85"/>
      <c r="BF20" s="33">
        <v>33.5</v>
      </c>
      <c r="BG20" s="85"/>
      <c r="BH20" s="33" t="s">
        <v>15</v>
      </c>
      <c r="BI20" s="22"/>
      <c r="BJ20" s="33">
        <v>137.19999999999999</v>
      </c>
      <c r="BK20" s="85"/>
      <c r="BL20" s="33">
        <v>11.5</v>
      </c>
      <c r="BM20" s="85"/>
      <c r="BN20" s="33" t="s">
        <v>15</v>
      </c>
      <c r="BO20" s="85"/>
      <c r="BP20" s="150">
        <v>100.2</v>
      </c>
      <c r="BQ20" s="85"/>
      <c r="BR20" s="33">
        <v>-12.9</v>
      </c>
      <c r="BS20" s="85"/>
      <c r="BT20" s="33" t="s">
        <v>15</v>
      </c>
    </row>
    <row r="21" spans="1:72" s="21" customFormat="1" ht="5.0999999999999996" customHeight="1" x14ac:dyDescent="0.3">
      <c r="B21" s="22"/>
      <c r="C21" s="22"/>
      <c r="D21" s="22"/>
      <c r="E21" s="22"/>
      <c r="F21" s="22"/>
      <c r="G21" s="22"/>
      <c r="H21" s="22"/>
      <c r="I21" s="22"/>
      <c r="J21" s="22"/>
      <c r="K21" s="22"/>
      <c r="L21" s="22"/>
      <c r="M21" s="22"/>
      <c r="N21" s="22"/>
      <c r="O21" s="22"/>
      <c r="P21" s="22"/>
      <c r="Q21" s="22"/>
      <c r="R21" s="22"/>
      <c r="S21" s="22"/>
      <c r="T21" s="22"/>
      <c r="U21" s="22"/>
      <c r="V21" s="22"/>
      <c r="W21" s="22"/>
      <c r="X21" s="22"/>
      <c r="Y21" s="22"/>
      <c r="AA21" s="22"/>
      <c r="AE21" s="22"/>
      <c r="AG21" s="22"/>
      <c r="AS21" s="22"/>
      <c r="AU21" s="22"/>
      <c r="AW21" s="22"/>
      <c r="AY21" s="22"/>
      <c r="BA21" s="22"/>
      <c r="BC21" s="22"/>
      <c r="BE21" s="22"/>
      <c r="BG21" s="22"/>
      <c r="BI21" s="22"/>
      <c r="BK21" s="22"/>
      <c r="BM21" s="22"/>
      <c r="BO21" s="22"/>
      <c r="BQ21" s="22"/>
    </row>
    <row r="22" spans="1:72" s="21" customFormat="1" ht="3" customHeight="1" x14ac:dyDescent="0.3">
      <c r="B22" s="66"/>
      <c r="H22" s="22"/>
      <c r="BI22" s="22"/>
    </row>
    <row r="23" spans="1:72" s="21" customFormat="1" ht="15.6" customHeight="1" x14ac:dyDescent="0.3">
      <c r="A23" s="199" t="s">
        <v>199</v>
      </c>
      <c r="B23" s="199"/>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199"/>
      <c r="BO23" s="34"/>
    </row>
    <row r="25" spans="1:72" x14ac:dyDescent="0.3">
      <c r="BR25" s="37"/>
    </row>
    <row r="26" spans="1:72" x14ac:dyDescent="0.3">
      <c r="AR26" s="38"/>
      <c r="AX26" s="38"/>
      <c r="BD26" s="38"/>
    </row>
    <row r="29" spans="1:72" x14ac:dyDescent="0.3">
      <c r="AR29" s="38"/>
      <c r="AX29" s="38"/>
      <c r="BD29" s="38"/>
    </row>
  </sheetData>
  <mergeCells count="15">
    <mergeCell ref="BL6:BN6"/>
    <mergeCell ref="A23:BN23"/>
    <mergeCell ref="BR6:BT6"/>
    <mergeCell ref="A5:BN5"/>
    <mergeCell ref="BP5:BT5"/>
    <mergeCell ref="BF6:BH6"/>
    <mergeCell ref="AZ6:BB6"/>
    <mergeCell ref="AT6:AV6"/>
    <mergeCell ref="AH6:AJ6"/>
    <mergeCell ref="AN6:AP6"/>
    <mergeCell ref="AB6:AD6"/>
    <mergeCell ref="V6:X6"/>
    <mergeCell ref="P6:R6"/>
    <mergeCell ref="J6:L6"/>
    <mergeCell ref="D6:F6"/>
  </mergeCells>
  <pageMargins left="0.25" right="0.25" top="0.75" bottom="0.75" header="0.3" footer="0.3"/>
  <pageSetup paperSize="9" scale="24" orientation="landscape" horizontalDpi="1200" verticalDpi="1200" r:id="rId1"/>
  <headerFooter>
    <oddFooter>&amp;C&amp;F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56EC6-01A5-423F-A254-BF7EEDBF5A2A}">
  <sheetPr codeName="Tabelle1">
    <pageSetUpPr fitToPage="1"/>
  </sheetPr>
  <dimension ref="A1:Z59"/>
  <sheetViews>
    <sheetView view="pageBreakPreview" topLeftCell="A4" zoomScaleNormal="90" zoomScaleSheetLayoutView="100" workbookViewId="0">
      <selection activeCell="A43" sqref="A43"/>
    </sheetView>
  </sheetViews>
  <sheetFormatPr defaultColWidth="10.7109375" defaultRowHeight="15.75" x14ac:dyDescent="0.3"/>
  <cols>
    <col min="1" max="1" width="84" style="7" customWidth="1"/>
    <col min="2" max="2" width="0.85546875" style="7" customWidth="1"/>
    <col min="3" max="3" width="13.5703125" style="7" customWidth="1"/>
    <col min="4" max="4" width="0.85546875" style="7" customWidth="1"/>
    <col min="5" max="5" width="13.5703125" style="40" customWidth="1"/>
    <col min="6" max="6" width="0.85546875" style="7" customWidth="1"/>
    <col min="7" max="7" width="13.5703125" style="40" customWidth="1"/>
    <col min="8" max="8" width="0.85546875" style="7" customWidth="1"/>
    <col min="9" max="9" width="13.5703125" style="7" customWidth="1"/>
    <col min="10" max="10" width="0.85546875" style="7" customWidth="1"/>
    <col min="11" max="11" width="13.5703125" style="7" customWidth="1"/>
    <col min="12" max="12" width="0.85546875" style="7" customWidth="1"/>
    <col min="13" max="13" width="13.5703125" style="7" customWidth="1"/>
    <col min="14" max="14" width="0.85546875" style="7" customWidth="1"/>
    <col min="15" max="15" width="14.5703125" style="7" customWidth="1"/>
    <col min="16" max="16" width="0.5703125" style="7" customWidth="1"/>
    <col min="17" max="17" width="13.5703125" style="7" customWidth="1"/>
    <col min="18" max="18" width="0.85546875" style="7" customWidth="1"/>
    <col min="19" max="19" width="13.5703125" style="7" customWidth="1"/>
    <col min="20" max="20" width="0.85546875" style="7" customWidth="1"/>
    <col min="21" max="21" width="13.5703125" style="7" customWidth="1"/>
    <col min="22" max="22" width="0.85546875" style="7" customWidth="1"/>
    <col min="23" max="23" width="13.5703125" style="7" customWidth="1"/>
    <col min="24" max="24" width="0.85546875" style="7" customWidth="1"/>
    <col min="25" max="25" width="13.5703125" style="7" customWidth="1"/>
    <col min="26" max="26" width="0.85546875" style="7" customWidth="1"/>
    <col min="27" max="16384" width="10.7109375" style="7"/>
  </cols>
  <sheetData>
    <row r="1" spans="1:26" ht="16.5" customHeight="1" x14ac:dyDescent="0.3">
      <c r="A1" s="40"/>
      <c r="B1" s="40"/>
      <c r="C1" s="40"/>
      <c r="D1" s="40"/>
      <c r="F1" s="40"/>
      <c r="H1" s="40"/>
      <c r="I1" s="40"/>
      <c r="J1" s="40"/>
      <c r="K1" s="40"/>
      <c r="L1" s="40"/>
      <c r="M1" s="40"/>
      <c r="N1" s="40"/>
      <c r="O1" s="40"/>
      <c r="P1" s="40"/>
      <c r="Q1" s="40"/>
      <c r="R1" s="40"/>
      <c r="S1" s="40"/>
      <c r="T1" s="40"/>
      <c r="U1" s="40"/>
      <c r="V1" s="40"/>
      <c r="W1" s="40"/>
      <c r="X1" s="40"/>
      <c r="Y1" s="40"/>
      <c r="Z1" s="40"/>
    </row>
    <row r="2" spans="1:26" ht="13.5" customHeight="1" x14ac:dyDescent="0.3">
      <c r="A2" s="40"/>
      <c r="B2" s="40"/>
      <c r="C2" s="40"/>
      <c r="D2" s="40"/>
      <c r="F2" s="40"/>
      <c r="H2" s="40"/>
      <c r="I2" s="40"/>
      <c r="J2" s="40"/>
      <c r="K2" s="40"/>
      <c r="L2" s="40"/>
      <c r="M2" s="40"/>
      <c r="N2" s="40"/>
      <c r="O2" s="40"/>
      <c r="P2" s="40"/>
      <c r="Q2" s="40"/>
      <c r="R2" s="40"/>
      <c r="S2" s="40"/>
      <c r="T2" s="40"/>
      <c r="U2" s="69"/>
      <c r="V2" s="40"/>
      <c r="W2" s="40"/>
      <c r="X2" s="40"/>
      <c r="Y2" s="40"/>
      <c r="Z2" s="40"/>
    </row>
    <row r="3" spans="1:26" ht="15" customHeight="1" x14ac:dyDescent="0.3">
      <c r="A3" s="40"/>
      <c r="B3" s="40"/>
      <c r="C3" s="40"/>
      <c r="D3" s="40"/>
      <c r="F3" s="40"/>
      <c r="H3" s="40"/>
      <c r="I3" s="40"/>
      <c r="J3" s="40"/>
      <c r="K3" s="40"/>
      <c r="L3" s="40"/>
      <c r="M3" s="40"/>
      <c r="N3" s="40"/>
      <c r="O3" s="40"/>
      <c r="P3" s="40"/>
      <c r="Q3" s="40"/>
      <c r="R3" s="40"/>
      <c r="S3" s="40"/>
      <c r="T3" s="40"/>
      <c r="U3" s="40"/>
      <c r="V3" s="40"/>
      <c r="W3" s="40"/>
      <c r="X3" s="40"/>
      <c r="Y3" s="40"/>
      <c r="Z3" s="40"/>
    </row>
    <row r="4" spans="1:26" ht="18" customHeight="1" thickBot="1" x14ac:dyDescent="0.35">
      <c r="A4" s="194" t="s">
        <v>26</v>
      </c>
      <c r="B4" s="194"/>
      <c r="C4" s="194"/>
      <c r="D4" s="194"/>
      <c r="E4" s="194"/>
      <c r="F4" s="194"/>
      <c r="G4" s="194"/>
      <c r="H4" s="194"/>
      <c r="I4" s="194"/>
      <c r="J4" s="194"/>
      <c r="K4" s="194"/>
      <c r="L4" s="194"/>
      <c r="M4" s="194"/>
      <c r="N4" s="194"/>
      <c r="O4" s="194"/>
      <c r="P4" s="194"/>
      <c r="Q4" s="194"/>
      <c r="R4" s="194"/>
      <c r="S4" s="194"/>
      <c r="T4" s="194"/>
      <c r="U4" s="194"/>
      <c r="V4" s="194"/>
      <c r="W4" s="194"/>
      <c r="X4" s="194"/>
      <c r="Y4" s="194"/>
      <c r="Z4" s="194"/>
    </row>
    <row r="5" spans="1:26" ht="40.15" customHeight="1" thickTop="1" thickBot="1" x14ac:dyDescent="0.35">
      <c r="A5" s="41" t="s">
        <v>0</v>
      </c>
      <c r="B5" s="42"/>
      <c r="C5" s="121" t="s">
        <v>225</v>
      </c>
      <c r="D5" s="42"/>
      <c r="E5" s="82" t="s">
        <v>218</v>
      </c>
      <c r="F5" s="42"/>
      <c r="G5" s="82" t="s">
        <v>195</v>
      </c>
      <c r="H5" s="42"/>
      <c r="I5" s="43" t="s">
        <v>196</v>
      </c>
      <c r="J5" s="42"/>
      <c r="K5" s="43" t="s">
        <v>167</v>
      </c>
      <c r="L5" s="42"/>
      <c r="M5" s="43" t="s">
        <v>149</v>
      </c>
      <c r="N5" s="42"/>
      <c r="O5" s="43" t="s">
        <v>136</v>
      </c>
      <c r="P5" s="43"/>
      <c r="Q5" s="43" t="s">
        <v>130</v>
      </c>
      <c r="R5" s="42"/>
      <c r="S5" s="43" t="s">
        <v>128</v>
      </c>
      <c r="T5" s="42"/>
      <c r="U5" s="43" t="s">
        <v>123</v>
      </c>
      <c r="V5" s="42"/>
      <c r="W5" s="43" t="s">
        <v>114</v>
      </c>
      <c r="X5" s="25"/>
      <c r="Y5" s="43" t="s">
        <v>28</v>
      </c>
      <c r="Z5" s="25"/>
    </row>
    <row r="6" spans="1:26" ht="18" thickTop="1" thickBot="1" x14ac:dyDescent="0.35">
      <c r="A6" s="44"/>
      <c r="B6" s="29"/>
      <c r="C6" s="15"/>
      <c r="D6" s="29"/>
      <c r="E6" s="10"/>
      <c r="F6" s="29"/>
      <c r="G6" s="10"/>
      <c r="H6" s="29"/>
      <c r="I6" s="10"/>
      <c r="J6" s="29"/>
      <c r="K6" s="10"/>
      <c r="L6" s="29"/>
      <c r="M6" s="10"/>
      <c r="N6" s="29"/>
      <c r="O6" s="10"/>
      <c r="P6" s="10"/>
      <c r="Q6" s="10"/>
      <c r="R6" s="29"/>
      <c r="S6" s="10"/>
      <c r="T6" s="45"/>
      <c r="U6" s="10"/>
      <c r="V6" s="29"/>
      <c r="W6" s="10"/>
      <c r="X6" s="46"/>
      <c r="Y6" s="10"/>
      <c r="Z6" s="46"/>
    </row>
    <row r="7" spans="1:26" ht="15.6" customHeight="1" thickBot="1" x14ac:dyDescent="0.35">
      <c r="A7" s="83" t="s">
        <v>1</v>
      </c>
      <c r="B7" s="47"/>
      <c r="C7" s="160">
        <v>189.1</v>
      </c>
      <c r="D7" s="47"/>
      <c r="E7" s="152">
        <v>217.1</v>
      </c>
      <c r="F7" s="47"/>
      <c r="G7" s="156">
        <v>902.5</v>
      </c>
      <c r="H7" s="47"/>
      <c r="I7" s="156">
        <v>105.60000000000002</v>
      </c>
      <c r="J7" s="47"/>
      <c r="K7" s="156">
        <v>248.8</v>
      </c>
      <c r="L7" s="47"/>
      <c r="M7" s="156">
        <v>294.10000000000002</v>
      </c>
      <c r="N7" s="47"/>
      <c r="O7" s="156">
        <v>254</v>
      </c>
      <c r="P7" s="156"/>
      <c r="Q7" s="156">
        <v>461.4</v>
      </c>
      <c r="R7" s="47"/>
      <c r="S7" s="156">
        <f t="shared" ref="S7:S13" si="0">Q7-SUM(U7,W7,Y7)</f>
        <v>63</v>
      </c>
      <c r="T7" s="47"/>
      <c r="U7" s="156">
        <v>161</v>
      </c>
      <c r="V7" s="47"/>
      <c r="W7" s="162">
        <v>137.19999999999999</v>
      </c>
      <c r="X7" s="48"/>
      <c r="Y7" s="162">
        <v>100.2</v>
      </c>
      <c r="Z7" s="48"/>
    </row>
    <row r="8" spans="1:26" ht="15.6" customHeight="1" thickBot="1" x14ac:dyDescent="0.35">
      <c r="A8" s="98" t="s">
        <v>162</v>
      </c>
      <c r="B8" s="47"/>
      <c r="C8" s="15">
        <v>5</v>
      </c>
      <c r="D8" s="47"/>
      <c r="E8" s="10">
        <v>2.7</v>
      </c>
      <c r="F8" s="47"/>
      <c r="G8" s="163">
        <v>16.3</v>
      </c>
      <c r="H8" s="47"/>
      <c r="I8" s="163">
        <v>7.4</v>
      </c>
      <c r="J8" s="164"/>
      <c r="K8" s="163">
        <v>1.7</v>
      </c>
      <c r="L8" s="164"/>
      <c r="M8" s="163">
        <v>7.2</v>
      </c>
      <c r="N8" s="47"/>
      <c r="O8" s="156"/>
      <c r="P8" s="156"/>
      <c r="Q8" s="156"/>
      <c r="R8" s="47"/>
      <c r="S8" s="156"/>
      <c r="T8" s="47"/>
      <c r="U8" s="156"/>
      <c r="V8" s="47"/>
      <c r="W8" s="162" t="s">
        <v>163</v>
      </c>
      <c r="X8" s="48" t="s">
        <v>163</v>
      </c>
      <c r="Y8" s="162" t="s">
        <v>163</v>
      </c>
      <c r="Z8" s="48"/>
    </row>
    <row r="9" spans="1:26" ht="15.6" customHeight="1" thickBot="1" x14ac:dyDescent="0.35">
      <c r="A9" s="87" t="s">
        <v>2</v>
      </c>
      <c r="B9" s="49"/>
      <c r="C9" s="15">
        <v>94.4</v>
      </c>
      <c r="D9" s="49"/>
      <c r="E9" s="10">
        <v>93</v>
      </c>
      <c r="F9" s="49"/>
      <c r="G9" s="163">
        <v>406.4</v>
      </c>
      <c r="H9" s="49"/>
      <c r="I9" s="163">
        <v>137.79999999999995</v>
      </c>
      <c r="J9" s="49"/>
      <c r="K9" s="10">
        <v>92.8</v>
      </c>
      <c r="L9" s="49"/>
      <c r="M9" s="163">
        <v>88.9</v>
      </c>
      <c r="N9" s="49"/>
      <c r="O9" s="163">
        <v>86.9</v>
      </c>
      <c r="P9" s="163"/>
      <c r="Q9" s="163">
        <v>373.5</v>
      </c>
      <c r="R9" s="49"/>
      <c r="S9" s="163">
        <f t="shared" si="0"/>
        <v>89.899999999999977</v>
      </c>
      <c r="T9" s="49"/>
      <c r="U9" s="10">
        <v>80.900000000000006</v>
      </c>
      <c r="V9" s="49"/>
      <c r="W9" s="165">
        <v>130.1</v>
      </c>
      <c r="X9" s="161"/>
      <c r="Y9" s="165">
        <v>72.599999999999994</v>
      </c>
      <c r="Z9" s="46"/>
    </row>
    <row r="10" spans="1:26" ht="15.6" customHeight="1" thickBot="1" x14ac:dyDescent="0.35">
      <c r="A10" s="87" t="s">
        <v>3</v>
      </c>
      <c r="B10" s="49"/>
      <c r="C10" s="15">
        <v>69.7</v>
      </c>
      <c r="D10" s="49"/>
      <c r="E10" s="10">
        <v>79.8</v>
      </c>
      <c r="F10" s="49"/>
      <c r="G10" s="163">
        <v>332.4</v>
      </c>
      <c r="H10" s="49"/>
      <c r="I10" s="163">
        <v>42.299999999999955</v>
      </c>
      <c r="J10" s="49"/>
      <c r="K10" s="10">
        <v>87.8</v>
      </c>
      <c r="L10" s="49"/>
      <c r="M10" s="163">
        <v>107.6</v>
      </c>
      <c r="N10" s="49"/>
      <c r="O10" s="163">
        <v>94.7</v>
      </c>
      <c r="P10" s="163"/>
      <c r="Q10" s="163">
        <v>188.9</v>
      </c>
      <c r="R10" s="49"/>
      <c r="S10" s="163">
        <f t="shared" si="0"/>
        <v>25.900000000000006</v>
      </c>
      <c r="T10" s="49"/>
      <c r="U10" s="10">
        <v>68.3</v>
      </c>
      <c r="V10" s="49"/>
      <c r="W10" s="165">
        <v>55.6</v>
      </c>
      <c r="X10" s="161"/>
      <c r="Y10" s="165">
        <v>39.1</v>
      </c>
      <c r="Z10" s="46"/>
    </row>
    <row r="11" spans="1:26" ht="15.6" customHeight="1" thickBot="1" x14ac:dyDescent="0.35">
      <c r="A11" s="87" t="s">
        <v>4</v>
      </c>
      <c r="B11" s="49"/>
      <c r="C11" s="15" t="s">
        <v>240</v>
      </c>
      <c r="D11" s="49"/>
      <c r="E11" s="10">
        <v>-36.9</v>
      </c>
      <c r="F11" s="49"/>
      <c r="G11" s="163">
        <v>-344.9</v>
      </c>
      <c r="H11" s="49"/>
      <c r="I11" s="163">
        <v>-85.5</v>
      </c>
      <c r="J11" s="49"/>
      <c r="K11" s="10" t="s">
        <v>185</v>
      </c>
      <c r="L11" s="49"/>
      <c r="M11" s="163">
        <v>-121.4</v>
      </c>
      <c r="N11" s="49"/>
      <c r="O11" s="163">
        <v>-47.7</v>
      </c>
      <c r="P11" s="163"/>
      <c r="Q11" s="163">
        <v>-222.5</v>
      </c>
      <c r="R11" s="49"/>
      <c r="S11" s="163">
        <f t="shared" si="0"/>
        <v>-68.300000000000011</v>
      </c>
      <c r="T11" s="49"/>
      <c r="U11" s="10">
        <v>-60.9</v>
      </c>
      <c r="V11" s="49"/>
      <c r="W11" s="10">
        <v>-55.5</v>
      </c>
      <c r="X11" s="161"/>
      <c r="Y11" s="10">
        <v>-37.799999999999997</v>
      </c>
      <c r="Z11" s="46"/>
    </row>
    <row r="12" spans="1:26" ht="15.6" customHeight="1" thickBot="1" x14ac:dyDescent="0.35">
      <c r="A12" s="87" t="s">
        <v>5</v>
      </c>
      <c r="B12" s="49"/>
      <c r="C12" s="15">
        <v>24.9</v>
      </c>
      <c r="D12" s="49"/>
      <c r="E12" s="10">
        <v>27.2</v>
      </c>
      <c r="F12" s="49"/>
      <c r="G12" s="163">
        <v>92.1</v>
      </c>
      <c r="H12" s="49"/>
      <c r="I12" s="163">
        <v>27.299999999999997</v>
      </c>
      <c r="J12" s="49"/>
      <c r="K12" s="10">
        <v>25.6</v>
      </c>
      <c r="L12" s="49"/>
      <c r="M12" s="163">
        <v>21</v>
      </c>
      <c r="N12" s="49"/>
      <c r="O12" s="163">
        <v>18.2</v>
      </c>
      <c r="P12" s="163"/>
      <c r="Q12" s="163">
        <v>59.5</v>
      </c>
      <c r="R12" s="49"/>
      <c r="S12" s="163">
        <f t="shared" si="0"/>
        <v>18.200000000000003</v>
      </c>
      <c r="T12" s="49"/>
      <c r="U12" s="10">
        <v>15.2</v>
      </c>
      <c r="V12" s="49"/>
      <c r="W12" s="166">
        <v>13.1</v>
      </c>
      <c r="X12" s="161"/>
      <c r="Y12" s="166">
        <v>13</v>
      </c>
      <c r="Z12" s="46"/>
    </row>
    <row r="13" spans="1:26" ht="15.6" customHeight="1" thickBot="1" x14ac:dyDescent="0.35">
      <c r="A13" s="87" t="s">
        <v>6</v>
      </c>
      <c r="B13" s="49"/>
      <c r="C13" s="15" t="s">
        <v>241</v>
      </c>
      <c r="D13" s="49"/>
      <c r="E13" s="10">
        <v>-28.2</v>
      </c>
      <c r="F13" s="49"/>
      <c r="G13" s="163">
        <v>-110.6</v>
      </c>
      <c r="H13" s="49"/>
      <c r="I13" s="163">
        <v>-66.8</v>
      </c>
      <c r="J13" s="49"/>
      <c r="K13" s="10" t="s">
        <v>186</v>
      </c>
      <c r="L13" s="49"/>
      <c r="M13" s="163">
        <v>-15.8</v>
      </c>
      <c r="N13" s="49"/>
      <c r="O13" s="163">
        <v>-8</v>
      </c>
      <c r="P13" s="163"/>
      <c r="Q13" s="163">
        <v>-49.5</v>
      </c>
      <c r="R13" s="49"/>
      <c r="S13" s="163">
        <f t="shared" si="0"/>
        <v>-15.899999999999999</v>
      </c>
      <c r="T13" s="49"/>
      <c r="U13" s="10">
        <v>-15</v>
      </c>
      <c r="V13" s="49"/>
      <c r="W13" s="10">
        <v>-12</v>
      </c>
      <c r="X13" s="161"/>
      <c r="Y13" s="10">
        <v>-6.6</v>
      </c>
      <c r="Z13" s="46"/>
    </row>
    <row r="14" spans="1:26" ht="15.6" customHeight="1" thickBot="1" x14ac:dyDescent="0.35">
      <c r="A14" s="167" t="s">
        <v>146</v>
      </c>
      <c r="B14" s="49"/>
      <c r="C14" s="15" t="s">
        <v>242</v>
      </c>
      <c r="D14" s="49"/>
      <c r="E14" s="10" t="s">
        <v>221</v>
      </c>
      <c r="F14" s="49"/>
      <c r="G14" s="163" t="s">
        <v>205</v>
      </c>
      <c r="H14" s="49"/>
      <c r="I14" s="168" t="s">
        <v>206</v>
      </c>
      <c r="J14" s="49"/>
      <c r="K14" s="10" t="s">
        <v>187</v>
      </c>
      <c r="L14" s="169"/>
      <c r="M14" s="168" t="s">
        <v>164</v>
      </c>
      <c r="N14" s="169"/>
      <c r="O14" s="168" t="s">
        <v>147</v>
      </c>
      <c r="P14" s="168"/>
      <c r="Q14" s="168"/>
      <c r="R14" s="169"/>
      <c r="S14" s="168"/>
      <c r="T14" s="169"/>
      <c r="U14" s="168" t="s">
        <v>194</v>
      </c>
      <c r="V14" s="169"/>
      <c r="W14" s="170" t="s">
        <v>165</v>
      </c>
      <c r="X14" s="171"/>
      <c r="Y14" s="170" t="s">
        <v>148</v>
      </c>
      <c r="Z14" s="46"/>
    </row>
    <row r="15" spans="1:26" ht="15.6" customHeight="1" thickBot="1" x14ac:dyDescent="0.35">
      <c r="A15" s="172" t="s">
        <v>8</v>
      </c>
      <c r="B15" s="99"/>
      <c r="C15" s="15">
        <v>99.4</v>
      </c>
      <c r="D15" s="99"/>
      <c r="E15" s="10">
        <v>96.9</v>
      </c>
      <c r="F15" s="99"/>
      <c r="G15" s="163">
        <v>-94.1</v>
      </c>
      <c r="H15" s="99"/>
      <c r="I15" s="163">
        <v>162.70000000000002</v>
      </c>
      <c r="J15" s="99"/>
      <c r="K15" s="10">
        <v>45.8</v>
      </c>
      <c r="L15" s="99"/>
      <c r="M15" s="163">
        <v>-152.80000000000001</v>
      </c>
      <c r="N15" s="99"/>
      <c r="O15" s="163">
        <v>-149.80000000000001</v>
      </c>
      <c r="P15" s="163"/>
      <c r="Q15" s="163">
        <v>-486.3</v>
      </c>
      <c r="R15" s="99"/>
      <c r="S15" s="163">
        <v>-194</v>
      </c>
      <c r="T15" s="99"/>
      <c r="U15" s="10">
        <v>-88.6</v>
      </c>
      <c r="V15" s="99"/>
      <c r="W15" s="10">
        <v>-118.3</v>
      </c>
      <c r="X15" s="161"/>
      <c r="Y15" s="10">
        <v>-85.4</v>
      </c>
      <c r="Z15" s="46"/>
    </row>
    <row r="16" spans="1:26" ht="15.6" customHeight="1" thickBot="1" x14ac:dyDescent="0.35">
      <c r="A16" s="172" t="s">
        <v>9</v>
      </c>
      <c r="B16" s="99"/>
      <c r="C16" s="15">
        <v>170.6</v>
      </c>
      <c r="D16" s="99"/>
      <c r="E16" s="10">
        <v>-35</v>
      </c>
      <c r="F16" s="99"/>
      <c r="G16" s="163">
        <v>-306.8</v>
      </c>
      <c r="H16" s="99"/>
      <c r="I16" s="163">
        <v>249.49999999999994</v>
      </c>
      <c r="J16" s="99"/>
      <c r="K16" s="10">
        <v>116.5</v>
      </c>
      <c r="L16" s="99"/>
      <c r="M16" s="163">
        <v>-219.1</v>
      </c>
      <c r="N16" s="99"/>
      <c r="O16" s="163">
        <v>-453.7</v>
      </c>
      <c r="P16" s="163"/>
      <c r="Q16" s="163">
        <v>-501.2</v>
      </c>
      <c r="R16" s="99"/>
      <c r="S16" s="163">
        <v>-72.2</v>
      </c>
      <c r="T16" s="99"/>
      <c r="U16" s="10">
        <v>-10.7</v>
      </c>
      <c r="V16" s="99"/>
      <c r="W16" s="10">
        <v>-123.6</v>
      </c>
      <c r="X16" s="161"/>
      <c r="Y16" s="10">
        <v>-294.7</v>
      </c>
      <c r="Z16" s="46"/>
    </row>
    <row r="17" spans="1:26" ht="15.6" customHeight="1" thickBot="1" x14ac:dyDescent="0.35">
      <c r="A17" s="172" t="s">
        <v>10</v>
      </c>
      <c r="B17" s="99"/>
      <c r="C17" s="15">
        <v>-159.19999999999999</v>
      </c>
      <c r="D17" s="99"/>
      <c r="E17" s="10">
        <v>54.8</v>
      </c>
      <c r="F17" s="99"/>
      <c r="G17" s="163">
        <v>15.2</v>
      </c>
      <c r="H17" s="99"/>
      <c r="I17" s="163">
        <v>-150.4</v>
      </c>
      <c r="J17" s="99"/>
      <c r="K17" s="10" t="s">
        <v>188</v>
      </c>
      <c r="L17" s="99"/>
      <c r="M17" s="163">
        <v>76.599999999999994</v>
      </c>
      <c r="N17" s="99"/>
      <c r="O17" s="163">
        <v>273.89999999999998</v>
      </c>
      <c r="P17" s="163"/>
      <c r="Q17" s="163">
        <v>412.2</v>
      </c>
      <c r="R17" s="99"/>
      <c r="S17" s="163">
        <v>133.9</v>
      </c>
      <c r="T17" s="99"/>
      <c r="U17" s="10">
        <v>-14.9</v>
      </c>
      <c r="V17" s="99"/>
      <c r="W17" s="165">
        <v>73.599999999999994</v>
      </c>
      <c r="X17" s="161"/>
      <c r="Y17" s="165">
        <v>219.6</v>
      </c>
      <c r="Z17" s="46"/>
    </row>
    <row r="18" spans="1:26" ht="15.6" customHeight="1" thickBot="1" x14ac:dyDescent="0.35">
      <c r="A18" s="87" t="s">
        <v>144</v>
      </c>
      <c r="B18" s="49"/>
      <c r="C18" s="15">
        <v>110.8</v>
      </c>
      <c r="D18" s="49"/>
      <c r="E18" s="10">
        <v>116.7</v>
      </c>
      <c r="F18" s="49"/>
      <c r="G18" s="163">
        <v>-385.7</v>
      </c>
      <c r="H18" s="49"/>
      <c r="I18" s="163">
        <v>261.79999999999995</v>
      </c>
      <c r="J18" s="49"/>
      <c r="K18" s="10" t="s">
        <v>189</v>
      </c>
      <c r="L18" s="49"/>
      <c r="M18" s="163">
        <v>-295.3</v>
      </c>
      <c r="N18" s="49"/>
      <c r="O18" s="163">
        <v>-329.6</v>
      </c>
      <c r="P18" s="163"/>
      <c r="Q18" s="163">
        <v>-575.29999999999995</v>
      </c>
      <c r="R18" s="49"/>
      <c r="S18" s="163">
        <f>Q18-SUM(U18,W18,Y18)</f>
        <v>-132.29999999999995</v>
      </c>
      <c r="T18" s="49"/>
      <c r="U18" s="10">
        <v>-114.2</v>
      </c>
      <c r="V18" s="49"/>
      <c r="W18" s="10">
        <v>-168.3</v>
      </c>
      <c r="X18" s="161"/>
      <c r="Y18" s="10">
        <v>-160.5</v>
      </c>
      <c r="Z18" s="46"/>
    </row>
    <row r="19" spans="1:26" ht="15.6" customHeight="1" thickBot="1" x14ac:dyDescent="0.35">
      <c r="A19" s="87" t="s">
        <v>143</v>
      </c>
      <c r="B19" s="99"/>
      <c r="C19" s="15" t="s">
        <v>181</v>
      </c>
      <c r="D19" s="99"/>
      <c r="E19" s="10">
        <v>-30.1</v>
      </c>
      <c r="F19" s="99"/>
      <c r="G19" s="163">
        <v>50</v>
      </c>
      <c r="H19" s="99"/>
      <c r="I19" s="163">
        <v>0.7</v>
      </c>
      <c r="J19" s="99"/>
      <c r="K19" s="10">
        <v>84.4</v>
      </c>
      <c r="L19" s="99"/>
      <c r="M19" s="163">
        <v>3.4</v>
      </c>
      <c r="N19" s="99"/>
      <c r="O19" s="163">
        <v>-38.5</v>
      </c>
      <c r="P19" s="163"/>
      <c r="Q19" s="163">
        <v>-13.2</v>
      </c>
      <c r="R19" s="99"/>
      <c r="S19" s="163">
        <v>3.7</v>
      </c>
      <c r="T19" s="99"/>
      <c r="U19" s="10">
        <v>37.6</v>
      </c>
      <c r="V19" s="99"/>
      <c r="W19" s="165">
        <v>-54.2</v>
      </c>
      <c r="X19" s="161"/>
      <c r="Y19" s="165">
        <v>-0.3</v>
      </c>
      <c r="Z19" s="46"/>
    </row>
    <row r="20" spans="1:26" ht="15.6" customHeight="1" thickBot="1" x14ac:dyDescent="0.35">
      <c r="A20" s="87" t="s">
        <v>7</v>
      </c>
      <c r="B20" s="49"/>
      <c r="C20" s="15">
        <v>2.1</v>
      </c>
      <c r="D20" s="49"/>
      <c r="E20" s="10">
        <v>-41.2</v>
      </c>
      <c r="F20" s="49"/>
      <c r="G20" s="163">
        <v>-19.899999999999999</v>
      </c>
      <c r="H20" s="49"/>
      <c r="I20" s="163">
        <v>5.6</v>
      </c>
      <c r="J20" s="49"/>
      <c r="K20" s="10" t="s">
        <v>190</v>
      </c>
      <c r="L20" s="49"/>
      <c r="M20" s="163">
        <v>-3.6</v>
      </c>
      <c r="N20" s="49"/>
      <c r="O20" s="163">
        <v>-2.2999999999999998</v>
      </c>
      <c r="P20" s="163"/>
      <c r="Q20" s="163">
        <v>149.1</v>
      </c>
      <c r="R20" s="49"/>
      <c r="S20" s="163">
        <f>Q20-SUM(U20,W20,Y20)</f>
        <v>100.6</v>
      </c>
      <c r="T20" s="49"/>
      <c r="U20" s="10">
        <v>28.9</v>
      </c>
      <c r="V20" s="49"/>
      <c r="W20" s="165">
        <v>-46.6</v>
      </c>
      <c r="X20" s="161"/>
      <c r="Y20" s="165">
        <v>66.2</v>
      </c>
      <c r="Z20" s="46"/>
    </row>
    <row r="21" spans="1:26" ht="15.6" customHeight="1" thickBot="1" x14ac:dyDescent="0.35">
      <c r="A21" s="87" t="s">
        <v>116</v>
      </c>
      <c r="B21" s="49"/>
      <c r="C21" s="15" t="s">
        <v>15</v>
      </c>
      <c r="D21" s="49"/>
      <c r="E21" s="10" t="s">
        <v>15</v>
      </c>
      <c r="F21" s="49"/>
      <c r="G21" s="163">
        <v>0.33</v>
      </c>
      <c r="H21" s="49"/>
      <c r="I21" s="156">
        <v>0.3</v>
      </c>
      <c r="J21" s="49"/>
      <c r="K21" s="10" t="s">
        <v>15</v>
      </c>
      <c r="L21" s="49"/>
      <c r="M21" s="163" t="s">
        <v>15</v>
      </c>
      <c r="N21" s="49"/>
      <c r="O21" s="163" t="s">
        <v>15</v>
      </c>
      <c r="P21" s="163"/>
      <c r="Q21" s="163">
        <v>0.1</v>
      </c>
      <c r="R21" s="49"/>
      <c r="S21" s="163">
        <f t="shared" ref="S21:S22" si="1">Q21-SUM(U21,W21,Y21)</f>
        <v>0.1</v>
      </c>
      <c r="T21" s="49"/>
      <c r="U21" s="10" t="s">
        <v>15</v>
      </c>
      <c r="V21" s="49"/>
      <c r="W21" s="10" t="s">
        <v>15</v>
      </c>
      <c r="X21" s="161"/>
      <c r="Y21" s="10" t="s">
        <v>15</v>
      </c>
      <c r="Z21" s="46"/>
    </row>
    <row r="22" spans="1:26" ht="15.4" customHeight="1" thickBot="1" x14ac:dyDescent="0.35">
      <c r="A22" s="87" t="s">
        <v>11</v>
      </c>
      <c r="B22" s="49"/>
      <c r="C22" s="15">
        <v>1.6</v>
      </c>
      <c r="D22" s="49"/>
      <c r="E22" s="10">
        <v>1.2</v>
      </c>
      <c r="F22" s="49"/>
      <c r="G22" s="163">
        <v>7.6</v>
      </c>
      <c r="H22" s="49"/>
      <c r="I22" s="163">
        <v>-0.5</v>
      </c>
      <c r="J22" s="49"/>
      <c r="K22" s="10">
        <v>2.8</v>
      </c>
      <c r="L22" s="49"/>
      <c r="M22" s="163">
        <v>2.2999999999999998</v>
      </c>
      <c r="N22" s="49"/>
      <c r="O22" s="163">
        <v>3</v>
      </c>
      <c r="P22" s="163"/>
      <c r="Q22" s="163">
        <v>28.3</v>
      </c>
      <c r="R22" s="49"/>
      <c r="S22" s="163">
        <f t="shared" si="1"/>
        <v>21.1</v>
      </c>
      <c r="T22" s="49"/>
      <c r="U22" s="10">
        <v>2.2000000000000002</v>
      </c>
      <c r="V22" s="49"/>
      <c r="W22" s="166">
        <v>2</v>
      </c>
      <c r="X22" s="161"/>
      <c r="Y22" s="166">
        <v>3</v>
      </c>
      <c r="Z22" s="46"/>
    </row>
    <row r="23" spans="1:26" ht="15.4" customHeight="1" thickBot="1" x14ac:dyDescent="0.35">
      <c r="A23" s="87" t="s">
        <v>12</v>
      </c>
      <c r="B23" s="49"/>
      <c r="C23" s="15" t="s">
        <v>333</v>
      </c>
      <c r="D23" s="49"/>
      <c r="E23" s="10">
        <v>-1</v>
      </c>
      <c r="F23" s="49"/>
      <c r="G23" s="163">
        <v>10.199999999999999</v>
      </c>
      <c r="H23" s="49"/>
      <c r="I23" s="163">
        <v>-33.299999999999997</v>
      </c>
      <c r="J23" s="49"/>
      <c r="K23" s="10">
        <v>29.1</v>
      </c>
      <c r="L23" s="49"/>
      <c r="M23" s="163">
        <v>9.6999999999999993</v>
      </c>
      <c r="N23" s="49"/>
      <c r="O23" s="163">
        <v>4.7</v>
      </c>
      <c r="P23" s="163"/>
      <c r="Q23" s="163">
        <v>-11.7</v>
      </c>
      <c r="R23" s="49"/>
      <c r="S23" s="163">
        <v>-1.2</v>
      </c>
      <c r="T23" s="49"/>
      <c r="U23" s="10">
        <v>-0.2</v>
      </c>
      <c r="V23" s="49"/>
      <c r="W23" s="10">
        <v>1</v>
      </c>
      <c r="X23" s="161"/>
      <c r="Y23" s="10">
        <v>-11.3</v>
      </c>
      <c r="Z23" s="46"/>
    </row>
    <row r="24" spans="1:26" ht="15.6" customHeight="1" thickBot="1" x14ac:dyDescent="0.35">
      <c r="A24" s="83" t="s">
        <v>13</v>
      </c>
      <c r="B24" s="47"/>
      <c r="C24" s="160">
        <v>327.3</v>
      </c>
      <c r="D24" s="47"/>
      <c r="E24" s="152">
        <v>400.3</v>
      </c>
      <c r="F24" s="47"/>
      <c r="G24" s="152">
        <v>956.7</v>
      </c>
      <c r="H24" s="47"/>
      <c r="I24" s="156">
        <v>402.7</v>
      </c>
      <c r="J24" s="47"/>
      <c r="K24" s="156">
        <v>420.5</v>
      </c>
      <c r="L24" s="47"/>
      <c r="M24" s="156">
        <v>98.1</v>
      </c>
      <c r="N24" s="47"/>
      <c r="O24" s="156">
        <v>35.4</v>
      </c>
      <c r="P24" s="156"/>
      <c r="Q24" s="156">
        <v>388.6</v>
      </c>
      <c r="R24" s="47"/>
      <c r="S24" s="156">
        <v>104.8</v>
      </c>
      <c r="T24" s="47"/>
      <c r="U24" s="156">
        <v>203.8</v>
      </c>
      <c r="V24" s="47"/>
      <c r="W24" s="162">
        <v>2.4</v>
      </c>
      <c r="X24" s="48"/>
      <c r="Y24" s="162">
        <v>77.599999999999994</v>
      </c>
      <c r="Z24" s="48"/>
    </row>
    <row r="25" spans="1:26" ht="15" customHeight="1" thickBot="1" x14ac:dyDescent="0.35">
      <c r="A25" s="98" t="s">
        <v>133</v>
      </c>
      <c r="B25" s="47"/>
      <c r="C25" s="15" t="s">
        <v>15</v>
      </c>
      <c r="D25" s="47"/>
      <c r="E25" s="10" t="s">
        <v>15</v>
      </c>
      <c r="F25" s="47"/>
      <c r="G25" s="10" t="s">
        <v>15</v>
      </c>
      <c r="H25" s="47"/>
      <c r="I25" s="10" t="s">
        <v>15</v>
      </c>
      <c r="J25" s="47"/>
      <c r="K25" s="10" t="s">
        <v>15</v>
      </c>
      <c r="L25" s="47"/>
      <c r="M25" s="163" t="s">
        <v>15</v>
      </c>
      <c r="N25" s="47"/>
      <c r="O25" s="163" t="s">
        <v>15</v>
      </c>
      <c r="P25" s="163"/>
      <c r="Q25" s="163" t="s">
        <v>15</v>
      </c>
      <c r="R25" s="47"/>
      <c r="S25" s="163" t="s">
        <v>15</v>
      </c>
      <c r="T25" s="47"/>
      <c r="U25" s="163" t="s">
        <v>15</v>
      </c>
      <c r="V25" s="47"/>
      <c r="W25" s="10" t="s">
        <v>15</v>
      </c>
      <c r="X25" s="48"/>
      <c r="Y25" s="10" t="s">
        <v>15</v>
      </c>
      <c r="Z25" s="48"/>
    </row>
    <row r="26" spans="1:26" ht="15.6" customHeight="1" thickBot="1" x14ac:dyDescent="0.35">
      <c r="A26" s="98" t="s">
        <v>117</v>
      </c>
      <c r="B26" s="47"/>
      <c r="C26" s="15" t="s">
        <v>15</v>
      </c>
      <c r="D26" s="47"/>
      <c r="E26" s="10" t="s">
        <v>15</v>
      </c>
      <c r="F26" s="47"/>
      <c r="G26" s="10" t="s">
        <v>15</v>
      </c>
      <c r="H26" s="47"/>
      <c r="I26" s="10" t="s">
        <v>15</v>
      </c>
      <c r="J26" s="47"/>
      <c r="K26" s="10" t="s">
        <v>15</v>
      </c>
      <c r="L26" s="47"/>
      <c r="M26" s="163" t="s">
        <v>15</v>
      </c>
      <c r="N26" s="47"/>
      <c r="O26" s="163" t="s">
        <v>15</v>
      </c>
      <c r="P26" s="163"/>
      <c r="Q26" s="163" t="s">
        <v>15</v>
      </c>
      <c r="R26" s="47"/>
      <c r="S26" s="163" t="s">
        <v>15</v>
      </c>
      <c r="T26" s="47"/>
      <c r="U26" s="163" t="s">
        <v>15</v>
      </c>
      <c r="V26" s="47"/>
      <c r="W26" s="10" t="s">
        <v>15</v>
      </c>
      <c r="X26" s="48"/>
      <c r="Y26" s="10" t="s">
        <v>15</v>
      </c>
      <c r="Z26" s="48"/>
    </row>
    <row r="27" spans="1:26" ht="15.6" customHeight="1" thickBot="1" x14ac:dyDescent="0.35">
      <c r="A27" s="87" t="s">
        <v>14</v>
      </c>
      <c r="B27" s="49"/>
      <c r="C27" s="15">
        <v>0.1</v>
      </c>
      <c r="D27" s="49"/>
      <c r="E27" s="10" t="s">
        <v>15</v>
      </c>
      <c r="F27" s="49"/>
      <c r="G27" s="10">
        <v>0.8</v>
      </c>
      <c r="H27" s="49"/>
      <c r="I27" s="163">
        <v>0.20000000000000007</v>
      </c>
      <c r="J27" s="49"/>
      <c r="K27" s="10">
        <v>0.5</v>
      </c>
      <c r="L27" s="49"/>
      <c r="M27" s="163" t="s">
        <v>15</v>
      </c>
      <c r="N27" s="49"/>
      <c r="O27" s="163">
        <v>0.1</v>
      </c>
      <c r="P27" s="163"/>
      <c r="Q27" s="163">
        <v>2.5</v>
      </c>
      <c r="R27" s="49"/>
      <c r="S27" s="163">
        <f t="shared" ref="S27:S42" si="2">Q27-SUM(U27,W27,Y27)</f>
        <v>-0.10000000000000053</v>
      </c>
      <c r="T27" s="49"/>
      <c r="U27" s="10">
        <v>1.2000000000000002</v>
      </c>
      <c r="V27" s="49"/>
      <c r="W27" s="141">
        <v>0.1</v>
      </c>
      <c r="X27" s="161"/>
      <c r="Y27" s="141">
        <v>1.3</v>
      </c>
      <c r="Z27" s="46"/>
    </row>
    <row r="28" spans="1:26" ht="17.25" thickBot="1" x14ac:dyDescent="0.35">
      <c r="A28" s="87" t="s">
        <v>16</v>
      </c>
      <c r="B28" s="49"/>
      <c r="C28" s="15">
        <v>4.4000000000000004</v>
      </c>
      <c r="D28" s="49"/>
      <c r="E28" s="10">
        <v>2.6</v>
      </c>
      <c r="F28" s="49"/>
      <c r="G28" s="10">
        <v>21.7</v>
      </c>
      <c r="H28" s="49"/>
      <c r="I28" s="163">
        <v>3.3999999999999986</v>
      </c>
      <c r="J28" s="49"/>
      <c r="K28" s="10">
        <v>5.0999999999999996</v>
      </c>
      <c r="L28" s="49"/>
      <c r="M28" s="163">
        <v>6.2</v>
      </c>
      <c r="N28" s="49"/>
      <c r="O28" s="163">
        <v>7</v>
      </c>
      <c r="P28" s="163"/>
      <c r="Q28" s="163">
        <v>8.8000000000000007</v>
      </c>
      <c r="R28" s="49"/>
      <c r="S28" s="163">
        <f t="shared" si="2"/>
        <v>1.3000000000000007</v>
      </c>
      <c r="T28" s="49"/>
      <c r="U28" s="10">
        <v>2.4000000000000004</v>
      </c>
      <c r="V28" s="49"/>
      <c r="W28" s="141">
        <v>3.7</v>
      </c>
      <c r="X28" s="161"/>
      <c r="Y28" s="141">
        <v>1.4</v>
      </c>
      <c r="Z28" s="46"/>
    </row>
    <row r="29" spans="1:26" ht="15.6" customHeight="1" thickBot="1" x14ac:dyDescent="0.35">
      <c r="A29" s="87" t="s">
        <v>17</v>
      </c>
      <c r="B29" s="49"/>
      <c r="C29" s="15" t="s">
        <v>243</v>
      </c>
      <c r="D29" s="49"/>
      <c r="E29" s="10">
        <v>-11.3</v>
      </c>
      <c r="F29" s="49"/>
      <c r="G29" s="10">
        <v>-156.69999999999999</v>
      </c>
      <c r="H29" s="49"/>
      <c r="I29" s="163">
        <v>-126.29999999999998</v>
      </c>
      <c r="J29" s="49"/>
      <c r="K29" s="10">
        <v>-29.7</v>
      </c>
      <c r="L29" s="49"/>
      <c r="M29" s="163" t="s">
        <v>15</v>
      </c>
      <c r="N29" s="49"/>
      <c r="O29" s="163">
        <v>-0.7</v>
      </c>
      <c r="P29" s="163"/>
      <c r="Q29" s="163">
        <v>-420.5</v>
      </c>
      <c r="R29" s="49"/>
      <c r="S29" s="163">
        <f t="shared" si="2"/>
        <v>-0.69999999999998863</v>
      </c>
      <c r="T29" s="49"/>
      <c r="U29" s="10">
        <v>-364.2</v>
      </c>
      <c r="V29" s="49"/>
      <c r="W29" s="10">
        <v>0.2</v>
      </c>
      <c r="X29" s="161"/>
      <c r="Y29" s="10">
        <v>-55.8</v>
      </c>
      <c r="Z29" s="46"/>
    </row>
    <row r="30" spans="1:26" ht="15.6" customHeight="1" thickBot="1" x14ac:dyDescent="0.35">
      <c r="A30" s="87" t="s">
        <v>18</v>
      </c>
      <c r="B30" s="49"/>
      <c r="C30" s="15" t="s">
        <v>244</v>
      </c>
      <c r="D30" s="49"/>
      <c r="E30" s="10">
        <v>-49.7</v>
      </c>
      <c r="F30" s="49"/>
      <c r="G30" s="163">
        <v>-267.2</v>
      </c>
      <c r="H30" s="49"/>
      <c r="I30" s="163">
        <v>-118.39999999999998</v>
      </c>
      <c r="J30" s="49"/>
      <c r="K30" s="10">
        <v>-52.5</v>
      </c>
      <c r="L30" s="49"/>
      <c r="M30" s="163">
        <v>-45.8</v>
      </c>
      <c r="N30" s="49"/>
      <c r="O30" s="163">
        <v>-50.5</v>
      </c>
      <c r="P30" s="163"/>
      <c r="Q30" s="163">
        <v>-199.3</v>
      </c>
      <c r="R30" s="49"/>
      <c r="S30" s="163">
        <f t="shared" si="2"/>
        <v>-89.4</v>
      </c>
      <c r="T30" s="49"/>
      <c r="U30" s="10">
        <v>-35.700000000000003</v>
      </c>
      <c r="V30" s="49"/>
      <c r="W30" s="10">
        <v>-36.200000000000003</v>
      </c>
      <c r="X30" s="161"/>
      <c r="Y30" s="10">
        <v>-38</v>
      </c>
      <c r="Z30" s="46"/>
    </row>
    <row r="31" spans="1:26" ht="15.4" customHeight="1" thickBot="1" x14ac:dyDescent="0.35">
      <c r="A31" s="83" t="s">
        <v>19</v>
      </c>
      <c r="B31" s="47"/>
      <c r="C31" s="160" t="s">
        <v>245</v>
      </c>
      <c r="D31" s="47"/>
      <c r="E31" s="152">
        <v>-58.4</v>
      </c>
      <c r="F31" s="47"/>
      <c r="G31" s="152">
        <v>-401.4</v>
      </c>
      <c r="H31" s="47"/>
      <c r="I31" s="156">
        <v>-241.09999999999997</v>
      </c>
      <c r="J31" s="47"/>
      <c r="K31" s="156">
        <v>-76.599999999999994</v>
      </c>
      <c r="L31" s="47"/>
      <c r="M31" s="156">
        <v>-39.6</v>
      </c>
      <c r="N31" s="47"/>
      <c r="O31" s="156">
        <v>-44.1</v>
      </c>
      <c r="P31" s="156"/>
      <c r="Q31" s="156">
        <v>-608.5</v>
      </c>
      <c r="R31" s="47"/>
      <c r="S31" s="156">
        <f t="shared" si="2"/>
        <v>-88.900000000000091</v>
      </c>
      <c r="T31" s="47"/>
      <c r="U31" s="156">
        <v>-396.29999999999995</v>
      </c>
      <c r="V31" s="47"/>
      <c r="W31" s="156">
        <v>-32.200000000000003</v>
      </c>
      <c r="X31" s="48"/>
      <c r="Y31" s="156">
        <v>-91.1</v>
      </c>
      <c r="Z31" s="48"/>
    </row>
    <row r="32" spans="1:26" ht="15.4" customHeight="1" thickBot="1" x14ac:dyDescent="0.35">
      <c r="A32" s="98" t="s">
        <v>132</v>
      </c>
      <c r="B32" s="47"/>
      <c r="C32" s="15">
        <v>0</v>
      </c>
      <c r="D32" s="47"/>
      <c r="E32" s="10" t="s">
        <v>15</v>
      </c>
      <c r="F32" s="47"/>
      <c r="G32" s="10">
        <v>-98.4</v>
      </c>
      <c r="H32" s="47"/>
      <c r="I32" s="163">
        <v>-4.4000000000000057</v>
      </c>
      <c r="J32" s="47"/>
      <c r="K32" s="10">
        <v>-2</v>
      </c>
      <c r="L32" s="47"/>
      <c r="M32" s="163">
        <v>-92</v>
      </c>
      <c r="N32" s="47"/>
      <c r="O32" s="163" t="s">
        <v>15</v>
      </c>
      <c r="P32" s="163"/>
      <c r="Q32" s="163">
        <v>-16.5</v>
      </c>
      <c r="R32" s="47"/>
      <c r="S32" s="163">
        <f t="shared" ref="S32" si="3">Q32-SUM(U32,W32,Y32)</f>
        <v>0</v>
      </c>
      <c r="T32" s="47"/>
      <c r="U32" s="163">
        <v>-16.5</v>
      </c>
      <c r="V32" s="47"/>
      <c r="W32" s="10" t="s">
        <v>15</v>
      </c>
      <c r="X32" s="48"/>
      <c r="Y32" s="10" t="s">
        <v>15</v>
      </c>
      <c r="Z32" s="48"/>
    </row>
    <row r="33" spans="1:26" ht="15.4" customHeight="1" thickBot="1" x14ac:dyDescent="0.35">
      <c r="A33" s="98" t="s">
        <v>334</v>
      </c>
      <c r="B33" s="47"/>
      <c r="C33" s="15">
        <v>1.7</v>
      </c>
      <c r="D33" s="47"/>
      <c r="E33" s="10" t="s">
        <v>15</v>
      </c>
      <c r="F33" s="47"/>
      <c r="G33" s="10" t="s">
        <v>15</v>
      </c>
      <c r="H33" s="47"/>
      <c r="I33" s="10" t="s">
        <v>15</v>
      </c>
      <c r="J33" s="47"/>
      <c r="K33" s="10" t="s">
        <v>15</v>
      </c>
      <c r="L33" s="47"/>
      <c r="M33" s="10" t="s">
        <v>15</v>
      </c>
      <c r="N33" s="47"/>
      <c r="O33" s="10" t="s">
        <v>15</v>
      </c>
      <c r="P33" s="163"/>
      <c r="Q33" s="10" t="s">
        <v>15</v>
      </c>
      <c r="R33" s="47"/>
      <c r="S33" s="10" t="s">
        <v>15</v>
      </c>
      <c r="T33" s="47"/>
      <c r="U33" s="10" t="s">
        <v>15</v>
      </c>
      <c r="V33" s="47"/>
      <c r="W33" s="10" t="s">
        <v>15</v>
      </c>
      <c r="X33" s="48"/>
      <c r="Y33" s="10" t="s">
        <v>15</v>
      </c>
      <c r="Z33" s="48"/>
    </row>
    <row r="34" spans="1:26" ht="15.6" customHeight="1" thickBot="1" x14ac:dyDescent="0.35">
      <c r="A34" s="98" t="s">
        <v>118</v>
      </c>
      <c r="B34" s="47"/>
      <c r="C34" s="177">
        <v>304.7</v>
      </c>
      <c r="D34" s="47"/>
      <c r="E34" s="10" t="s">
        <v>15</v>
      </c>
      <c r="F34" s="47"/>
      <c r="G34" s="10">
        <v>-224</v>
      </c>
      <c r="H34" s="47"/>
      <c r="I34" s="163">
        <v>0</v>
      </c>
      <c r="J34" s="47"/>
      <c r="K34" s="10" t="s">
        <v>15</v>
      </c>
      <c r="L34" s="47"/>
      <c r="M34" s="163">
        <v>-224</v>
      </c>
      <c r="N34" s="47"/>
      <c r="O34" s="163" t="s">
        <v>15</v>
      </c>
      <c r="P34" s="163"/>
      <c r="Q34" s="163">
        <v>-208.6</v>
      </c>
      <c r="R34" s="47"/>
      <c r="S34" s="163">
        <f t="shared" si="2"/>
        <v>0</v>
      </c>
      <c r="T34" s="47"/>
      <c r="U34" s="165" t="s">
        <v>15</v>
      </c>
      <c r="V34" s="47"/>
      <c r="W34" s="10">
        <v>-208.6</v>
      </c>
      <c r="X34" s="48"/>
      <c r="Y34" s="10" t="s">
        <v>15</v>
      </c>
      <c r="Z34" s="48"/>
    </row>
    <row r="35" spans="1:26" ht="15.4" customHeight="1" thickBot="1" x14ac:dyDescent="0.35">
      <c r="A35" s="98" t="s">
        <v>166</v>
      </c>
      <c r="B35" s="47"/>
      <c r="C35" s="15">
        <v>-0.2</v>
      </c>
      <c r="D35" s="47"/>
      <c r="E35" s="10" t="s">
        <v>15</v>
      </c>
      <c r="F35" s="47"/>
      <c r="G35" s="10">
        <v>-3.2</v>
      </c>
      <c r="H35" s="47"/>
      <c r="I35" s="163">
        <v>-0.70000000000000018</v>
      </c>
      <c r="J35" s="47"/>
      <c r="K35" s="10" t="s">
        <v>191</v>
      </c>
      <c r="L35" s="47"/>
      <c r="M35" s="163">
        <v>-0.7</v>
      </c>
      <c r="N35" s="47"/>
      <c r="O35" s="163" t="s">
        <v>15</v>
      </c>
      <c r="P35" s="163"/>
      <c r="Q35" s="163">
        <v>-2.1</v>
      </c>
      <c r="R35" s="47"/>
      <c r="S35" s="163">
        <f t="shared" si="2"/>
        <v>-0.60000000000000009</v>
      </c>
      <c r="T35" s="47"/>
      <c r="U35" s="163">
        <v>-1.1000000000000001</v>
      </c>
      <c r="V35" s="47"/>
      <c r="W35" s="163">
        <v>-0.4</v>
      </c>
      <c r="X35" s="50"/>
      <c r="Y35" s="163" t="s">
        <v>15</v>
      </c>
      <c r="Z35" s="50"/>
    </row>
    <row r="36" spans="1:26" ht="15.4" customHeight="1" thickBot="1" x14ac:dyDescent="0.35">
      <c r="A36" s="98" t="s">
        <v>222</v>
      </c>
      <c r="B36" s="47"/>
      <c r="C36" s="15">
        <v>-143.69999999999999</v>
      </c>
      <c r="D36" s="47"/>
      <c r="E36" s="10">
        <v>-29.4</v>
      </c>
      <c r="F36" s="47"/>
      <c r="G36" s="163" t="s">
        <v>15</v>
      </c>
      <c r="H36" s="47"/>
      <c r="I36" s="163" t="s">
        <v>15</v>
      </c>
      <c r="J36" s="47"/>
      <c r="K36" s="163" t="s">
        <v>15</v>
      </c>
      <c r="L36" s="47"/>
      <c r="M36" s="163" t="s">
        <v>15</v>
      </c>
      <c r="N36" s="47"/>
      <c r="O36" s="163" t="s">
        <v>15</v>
      </c>
      <c r="P36" s="163"/>
      <c r="Q36" s="163" t="s">
        <v>15</v>
      </c>
      <c r="R36" s="47"/>
      <c r="S36" s="163" t="s">
        <v>15</v>
      </c>
      <c r="T36" s="47"/>
      <c r="U36" s="163" t="s">
        <v>15</v>
      </c>
      <c r="V36" s="47"/>
      <c r="W36" s="163" t="s">
        <v>15</v>
      </c>
      <c r="X36" s="50"/>
      <c r="Y36" s="163" t="s">
        <v>15</v>
      </c>
      <c r="Z36" s="50"/>
    </row>
    <row r="37" spans="1:26" ht="15.6" customHeight="1" thickBot="1" x14ac:dyDescent="0.35">
      <c r="A37" s="87" t="s">
        <v>20</v>
      </c>
      <c r="B37" s="49"/>
      <c r="C37" s="15">
        <v>153.5</v>
      </c>
      <c r="D37" s="49"/>
      <c r="E37" s="10">
        <v>146.9</v>
      </c>
      <c r="F37" s="49"/>
      <c r="G37" s="10">
        <v>808</v>
      </c>
      <c r="H37" s="49"/>
      <c r="I37" s="163">
        <v>0</v>
      </c>
      <c r="J37" s="49"/>
      <c r="K37" s="10">
        <v>656.4</v>
      </c>
      <c r="L37" s="49"/>
      <c r="M37" s="163">
        <v>100.6</v>
      </c>
      <c r="N37" s="49"/>
      <c r="O37" s="163">
        <v>51</v>
      </c>
      <c r="P37" s="163"/>
      <c r="Q37" s="163">
        <v>933.5</v>
      </c>
      <c r="R37" s="49"/>
      <c r="S37" s="163">
        <f t="shared" si="2"/>
        <v>497.90000000000003</v>
      </c>
      <c r="T37" s="49"/>
      <c r="U37" s="10">
        <v>279.5</v>
      </c>
      <c r="V37" s="49"/>
      <c r="W37" s="141">
        <v>147.69999999999999</v>
      </c>
      <c r="X37" s="161"/>
      <c r="Y37" s="141">
        <v>8.4</v>
      </c>
      <c r="Z37" s="46"/>
    </row>
    <row r="38" spans="1:26" ht="15.6" customHeight="1" thickBot="1" x14ac:dyDescent="0.35">
      <c r="A38" s="87" t="s">
        <v>131</v>
      </c>
      <c r="B38" s="49"/>
      <c r="C38" s="15" t="s">
        <v>246</v>
      </c>
      <c r="D38" s="49"/>
      <c r="E38" s="10">
        <v>-34.6</v>
      </c>
      <c r="F38" s="49"/>
      <c r="G38" s="10">
        <v>-139.4</v>
      </c>
      <c r="H38" s="49"/>
      <c r="I38" s="163">
        <v>-40.5</v>
      </c>
      <c r="J38" s="49"/>
      <c r="K38" s="10" t="s">
        <v>192</v>
      </c>
      <c r="L38" s="49"/>
      <c r="M38" s="163">
        <v>-32.700000000000003</v>
      </c>
      <c r="N38" s="49"/>
      <c r="O38" s="163">
        <v>-31.6</v>
      </c>
      <c r="P38" s="163"/>
      <c r="Q38" s="163">
        <v>-119.6</v>
      </c>
      <c r="R38" s="49"/>
      <c r="S38" s="163">
        <v>-30.4</v>
      </c>
      <c r="T38" s="49"/>
      <c r="U38" s="10"/>
      <c r="V38" s="49"/>
      <c r="W38" s="141">
        <v>-26.7</v>
      </c>
      <c r="X38" s="161"/>
      <c r="Y38" s="141">
        <v>-29.3</v>
      </c>
      <c r="Z38" s="46"/>
    </row>
    <row r="39" spans="1:26" ht="15.4" customHeight="1" thickBot="1" x14ac:dyDescent="0.35">
      <c r="A39" s="87" t="s">
        <v>21</v>
      </c>
      <c r="B39" s="49"/>
      <c r="C39" s="15" t="s">
        <v>247</v>
      </c>
      <c r="D39" s="49"/>
      <c r="E39" s="10">
        <v>-617.1</v>
      </c>
      <c r="F39" s="49"/>
      <c r="G39" s="10">
        <v>-568.79999999999995</v>
      </c>
      <c r="H39" s="49"/>
      <c r="I39" s="163">
        <v>-466.99999999999994</v>
      </c>
      <c r="J39" s="49"/>
      <c r="K39" s="10" t="s">
        <v>193</v>
      </c>
      <c r="L39" s="49"/>
      <c r="M39" s="163">
        <v>-15.6</v>
      </c>
      <c r="N39" s="49"/>
      <c r="O39" s="173">
        <v>-18.100000000000001</v>
      </c>
      <c r="P39" s="163"/>
      <c r="Q39" s="163">
        <v>-412.6</v>
      </c>
      <c r="R39" s="49"/>
      <c r="S39" s="163">
        <v>-329.2</v>
      </c>
      <c r="T39" s="49"/>
      <c r="U39" s="10">
        <v>-94.3</v>
      </c>
      <c r="V39" s="49"/>
      <c r="W39" s="10">
        <v>-4.5999999999999996</v>
      </c>
      <c r="X39" s="161"/>
      <c r="Y39" s="10">
        <v>-17.7</v>
      </c>
      <c r="Z39" s="46"/>
    </row>
    <row r="40" spans="1:26" ht="15.4" customHeight="1" thickBot="1" x14ac:dyDescent="0.35">
      <c r="A40" s="83" t="s">
        <v>126</v>
      </c>
      <c r="B40" s="47"/>
      <c r="C40" s="160" t="s">
        <v>248</v>
      </c>
      <c r="D40" s="47"/>
      <c r="E40" s="152">
        <v>-534.20000000000005</v>
      </c>
      <c r="F40" s="47"/>
      <c r="G40" s="156">
        <v>-225.79999999999995</v>
      </c>
      <c r="H40" s="47"/>
      <c r="I40" s="156">
        <v>-512.6</v>
      </c>
      <c r="J40" s="47"/>
      <c r="K40" s="156">
        <v>549.9</v>
      </c>
      <c r="L40" s="47"/>
      <c r="M40" s="156">
        <v>-264.39999999999998</v>
      </c>
      <c r="N40" s="47"/>
      <c r="O40" s="174">
        <v>1.3</v>
      </c>
      <c r="P40" s="156"/>
      <c r="Q40" s="156">
        <v>174.1</v>
      </c>
      <c r="R40" s="47"/>
      <c r="S40" s="156">
        <f t="shared" si="2"/>
        <v>137.70000000000002</v>
      </c>
      <c r="T40" s="47"/>
      <c r="U40" s="156">
        <v>167.59999999999997</v>
      </c>
      <c r="V40" s="47"/>
      <c r="W40" s="156">
        <v>-92.6</v>
      </c>
      <c r="X40" s="48"/>
      <c r="Y40" s="156">
        <v>-38.6</v>
      </c>
      <c r="Z40" s="48"/>
    </row>
    <row r="41" spans="1:26" ht="15.6" customHeight="1" thickBot="1" x14ac:dyDescent="0.35">
      <c r="A41" s="83" t="s">
        <v>22</v>
      </c>
      <c r="B41" s="47"/>
      <c r="C41" s="160" t="s">
        <v>249</v>
      </c>
      <c r="D41" s="47"/>
      <c r="E41" s="152">
        <v>-192.3</v>
      </c>
      <c r="F41" s="47"/>
      <c r="G41" s="156">
        <v>329.5</v>
      </c>
      <c r="H41" s="47"/>
      <c r="I41" s="156">
        <v>-351</v>
      </c>
      <c r="J41" s="47"/>
      <c r="K41" s="156">
        <v>893.8</v>
      </c>
      <c r="L41" s="47"/>
      <c r="M41" s="156">
        <v>-205.9</v>
      </c>
      <c r="N41" s="47"/>
      <c r="O41" s="174">
        <v>-7.4</v>
      </c>
      <c r="P41" s="156"/>
      <c r="Q41" s="156">
        <v>-45.8</v>
      </c>
      <c r="R41" s="47"/>
      <c r="S41" s="156">
        <v>153.6</v>
      </c>
      <c r="T41" s="47"/>
      <c r="U41" s="156">
        <v>-24.9</v>
      </c>
      <c r="V41" s="47"/>
      <c r="W41" s="156">
        <v>-122.4</v>
      </c>
      <c r="X41" s="48"/>
      <c r="Y41" s="156">
        <v>-52.1</v>
      </c>
      <c r="Z41" s="48"/>
    </row>
    <row r="42" spans="1:26" ht="17.25" thickBot="1" x14ac:dyDescent="0.35">
      <c r="A42" s="87" t="s">
        <v>23</v>
      </c>
      <c r="B42" s="49"/>
      <c r="C42" s="15" t="s">
        <v>250</v>
      </c>
      <c r="D42" s="49"/>
      <c r="E42" s="10">
        <v>-8.9</v>
      </c>
      <c r="F42" s="49"/>
      <c r="G42" s="10">
        <v>13</v>
      </c>
      <c r="H42" s="49"/>
      <c r="I42" s="163">
        <v>-39.6</v>
      </c>
      <c r="J42" s="49"/>
      <c r="K42" s="10">
        <v>29.3</v>
      </c>
      <c r="L42" s="49"/>
      <c r="M42" s="163">
        <v>14.3</v>
      </c>
      <c r="N42" s="49"/>
      <c r="O42" s="173">
        <v>9</v>
      </c>
      <c r="P42" s="163"/>
      <c r="Q42" s="163">
        <v>24.5</v>
      </c>
      <c r="R42" s="49"/>
      <c r="S42" s="163">
        <f t="shared" si="2"/>
        <v>7.3999999999999986</v>
      </c>
      <c r="T42" s="49"/>
      <c r="U42" s="10">
        <v>6.1000000000000014</v>
      </c>
      <c r="V42" s="49"/>
      <c r="W42" s="141">
        <v>-5.4</v>
      </c>
      <c r="X42" s="161"/>
      <c r="Y42" s="141">
        <v>16.399999999999999</v>
      </c>
      <c r="Z42" s="46"/>
    </row>
    <row r="43" spans="1:26" ht="17.25" thickBot="1" x14ac:dyDescent="0.35">
      <c r="A43" s="87" t="s">
        <v>338</v>
      </c>
      <c r="B43" s="49"/>
      <c r="C43" s="15">
        <v>1.6</v>
      </c>
      <c r="D43" s="49"/>
      <c r="E43" s="10">
        <v>-0.2</v>
      </c>
      <c r="F43" s="49"/>
      <c r="G43" s="10">
        <v>-1.4</v>
      </c>
      <c r="H43" s="49"/>
      <c r="I43" s="163">
        <v>-1.4</v>
      </c>
      <c r="J43" s="49"/>
      <c r="K43" s="10"/>
      <c r="L43" s="49"/>
      <c r="M43" s="163"/>
      <c r="N43" s="49"/>
      <c r="O43" s="173"/>
      <c r="P43" s="163"/>
      <c r="Q43" s="163"/>
      <c r="R43" s="49"/>
      <c r="S43" s="163"/>
      <c r="T43" s="49"/>
      <c r="U43" s="10"/>
      <c r="V43" s="49"/>
      <c r="W43" s="141"/>
      <c r="X43" s="161"/>
      <c r="Y43" s="141"/>
      <c r="Z43" s="46"/>
    </row>
    <row r="44" spans="1:26" ht="15.6" customHeight="1" thickBot="1" x14ac:dyDescent="0.35">
      <c r="A44" s="87" t="s">
        <v>24</v>
      </c>
      <c r="B44" s="49"/>
      <c r="C44" s="15">
        <v>844.7</v>
      </c>
      <c r="D44" s="49"/>
      <c r="E44" s="10">
        <v>1046.0999999999999</v>
      </c>
      <c r="F44" s="49"/>
      <c r="G44" s="10">
        <v>705</v>
      </c>
      <c r="H44" s="49"/>
      <c r="I44" s="163">
        <v>1438.1</v>
      </c>
      <c r="J44" s="49"/>
      <c r="K44" s="10">
        <v>515</v>
      </c>
      <c r="L44" s="49"/>
      <c r="M44" s="163">
        <v>706.6</v>
      </c>
      <c r="N44" s="49"/>
      <c r="O44" s="173">
        <v>705</v>
      </c>
      <c r="P44" s="163"/>
      <c r="Q44" s="163">
        <v>726.3</v>
      </c>
      <c r="R44" s="49"/>
      <c r="S44" s="163">
        <v>544</v>
      </c>
      <c r="T44" s="49"/>
      <c r="U44" s="10">
        <v>562.9</v>
      </c>
      <c r="V44" s="49"/>
      <c r="W44" s="141">
        <v>690.6</v>
      </c>
      <c r="X44" s="161"/>
      <c r="Y44" s="141">
        <v>726.3</v>
      </c>
      <c r="Z44" s="46"/>
    </row>
    <row r="45" spans="1:26" ht="15.6" customHeight="1" thickBot="1" x14ac:dyDescent="0.35">
      <c r="A45" s="83" t="s">
        <v>25</v>
      </c>
      <c r="B45" s="47"/>
      <c r="C45" s="160">
        <v>622.6</v>
      </c>
      <c r="D45" s="47"/>
      <c r="E45" s="152">
        <v>844.7</v>
      </c>
      <c r="F45" s="47"/>
      <c r="G45" s="156">
        <v>1046.0999999999999</v>
      </c>
      <c r="H45" s="47"/>
      <c r="I45" s="156">
        <v>1046.0999999999999</v>
      </c>
      <c r="J45" s="47"/>
      <c r="K45" s="156">
        <v>1438.1</v>
      </c>
      <c r="L45" s="47"/>
      <c r="M45" s="156">
        <v>515</v>
      </c>
      <c r="N45" s="47"/>
      <c r="O45" s="174">
        <v>706.6</v>
      </c>
      <c r="P45" s="156"/>
      <c r="Q45" s="156">
        <v>705</v>
      </c>
      <c r="R45" s="47"/>
      <c r="S45" s="156">
        <f>S44+S41+S42</f>
        <v>705</v>
      </c>
      <c r="T45" s="47"/>
      <c r="U45" s="156">
        <v>543.99999999999977</v>
      </c>
      <c r="V45" s="47"/>
      <c r="W45" s="162">
        <v>562.79999999999995</v>
      </c>
      <c r="X45" s="48"/>
      <c r="Y45" s="162">
        <v>690.6</v>
      </c>
      <c r="Z45" s="48"/>
    </row>
    <row r="46" spans="1:26" ht="5.0999999999999996" customHeight="1" x14ac:dyDescent="0.3">
      <c r="A46" s="40"/>
      <c r="B46" s="51"/>
      <c r="C46" s="51"/>
      <c r="D46" s="51"/>
      <c r="E46" s="53"/>
      <c r="F46" s="51"/>
      <c r="G46" s="53"/>
      <c r="H46" s="51"/>
      <c r="I46" s="51"/>
      <c r="J46" s="51"/>
      <c r="K46" s="51"/>
      <c r="L46" s="51"/>
      <c r="M46" s="51"/>
      <c r="N46" s="51"/>
      <c r="O46" s="51"/>
      <c r="P46" s="51"/>
      <c r="R46" s="51"/>
      <c r="T46" s="51"/>
      <c r="V46" s="51"/>
      <c r="W46" s="40"/>
      <c r="X46" s="40"/>
      <c r="Y46" s="40"/>
      <c r="Z46" s="40"/>
    </row>
    <row r="47" spans="1:26" ht="3" customHeight="1" x14ac:dyDescent="0.3">
      <c r="B47" s="51"/>
      <c r="C47" s="52"/>
      <c r="D47" s="51"/>
      <c r="E47" s="13"/>
      <c r="F47" s="51"/>
      <c r="G47" s="13"/>
      <c r="H47" s="51"/>
      <c r="I47" s="51"/>
      <c r="J47" s="51"/>
      <c r="K47" s="51"/>
      <c r="L47" s="51"/>
      <c r="M47" s="51"/>
      <c r="N47" s="51"/>
      <c r="O47" s="51"/>
      <c r="P47" s="51"/>
      <c r="Q47" s="40"/>
      <c r="R47" s="40"/>
      <c r="S47" s="40"/>
      <c r="T47" s="40"/>
      <c r="U47" s="40"/>
      <c r="V47" s="51"/>
      <c r="W47" s="40"/>
      <c r="X47" s="53"/>
      <c r="Y47" s="40"/>
      <c r="Z47" s="53"/>
    </row>
    <row r="48" spans="1:26" s="40" customFormat="1" ht="16.5" x14ac:dyDescent="0.3">
      <c r="K48" s="51"/>
      <c r="M48" s="51"/>
      <c r="O48" s="51"/>
    </row>
    <row r="49" spans="1:26" s="40" customFormat="1" x14ac:dyDescent="0.3"/>
    <row r="50" spans="1:26" ht="17.25" thickBot="1" x14ac:dyDescent="0.35">
      <c r="A50" s="194" t="s">
        <v>92</v>
      </c>
      <c r="B50" s="194"/>
      <c r="C50" s="194"/>
      <c r="D50" s="194"/>
      <c r="E50" s="194"/>
      <c r="F50" s="194"/>
      <c r="G50" s="194"/>
      <c r="H50" s="194"/>
      <c r="I50" s="194"/>
      <c r="J50" s="194"/>
      <c r="K50" s="194"/>
      <c r="L50" s="194"/>
      <c r="M50" s="194"/>
      <c r="N50" s="194"/>
      <c r="O50" s="194"/>
      <c r="P50" s="194"/>
      <c r="Q50" s="194"/>
      <c r="R50" s="194"/>
      <c r="S50" s="194"/>
      <c r="T50" s="194"/>
      <c r="U50" s="194"/>
      <c r="V50" s="194"/>
      <c r="W50" s="194"/>
      <c r="X50" s="194"/>
      <c r="Y50" s="194"/>
      <c r="Z50" s="194"/>
    </row>
    <row r="51" spans="1:26" ht="40.15" customHeight="1" thickTop="1" thickBot="1" x14ac:dyDescent="0.35">
      <c r="A51" s="118" t="s">
        <v>0</v>
      </c>
      <c r="B51" s="119"/>
      <c r="C51" s="121" t="s">
        <v>225</v>
      </c>
      <c r="D51" s="119"/>
      <c r="E51" s="82" t="s">
        <v>218</v>
      </c>
      <c r="F51" s="119"/>
      <c r="G51" s="82" t="s">
        <v>195</v>
      </c>
      <c r="H51" s="120"/>
      <c r="I51" s="82" t="s">
        <v>196</v>
      </c>
      <c r="J51" s="119"/>
      <c r="K51" s="82" t="s">
        <v>167</v>
      </c>
      <c r="L51" s="119"/>
      <c r="M51" s="82" t="s">
        <v>149</v>
      </c>
      <c r="N51" s="119"/>
      <c r="O51" s="82" t="s">
        <v>136</v>
      </c>
      <c r="P51" s="119"/>
      <c r="Q51" s="82" t="s">
        <v>130</v>
      </c>
      <c r="R51" s="119"/>
      <c r="S51" s="82" t="s">
        <v>128</v>
      </c>
      <c r="T51" s="119"/>
      <c r="U51" s="82" t="s">
        <v>123</v>
      </c>
      <c r="V51" s="119"/>
      <c r="W51" s="82" t="s">
        <v>114</v>
      </c>
      <c r="X51" s="81"/>
      <c r="Y51" s="82" t="s">
        <v>28</v>
      </c>
      <c r="Z51" s="25"/>
    </row>
    <row r="52" spans="1:26" ht="15.6" customHeight="1" thickTop="1" thickBot="1" x14ac:dyDescent="0.35">
      <c r="A52" s="175" t="s">
        <v>32</v>
      </c>
      <c r="B52" s="54"/>
      <c r="C52" s="15">
        <v>409.7</v>
      </c>
      <c r="D52" s="54"/>
      <c r="E52" s="10">
        <v>420.4</v>
      </c>
      <c r="F52" s="54"/>
      <c r="G52" s="10">
        <v>1808.6</v>
      </c>
      <c r="H52" s="54"/>
      <c r="I52" s="10">
        <v>352.1</v>
      </c>
      <c r="J52" s="54"/>
      <c r="K52" s="10">
        <v>459.69999999999959</v>
      </c>
      <c r="L52" s="54"/>
      <c r="M52" s="10">
        <v>533.79999999999995</v>
      </c>
      <c r="N52" s="54"/>
      <c r="O52" s="10">
        <v>463</v>
      </c>
      <c r="P52" s="54"/>
      <c r="Q52" s="10">
        <v>1344.6</v>
      </c>
      <c r="R52" s="54"/>
      <c r="S52" s="10">
        <f>Q52-SUM(U52,W52,Y52)</f>
        <v>346.29999999999995</v>
      </c>
      <c r="T52" s="54"/>
      <c r="U52" s="10">
        <v>342.9</v>
      </c>
      <c r="V52" s="54"/>
      <c r="W52" s="141">
        <v>355.1</v>
      </c>
      <c r="X52" s="70"/>
      <c r="Y52" s="141">
        <v>300.3</v>
      </c>
      <c r="Z52" s="55"/>
    </row>
    <row r="53" spans="1:26" ht="15.6" customHeight="1" thickBot="1" x14ac:dyDescent="0.35">
      <c r="A53" s="175" t="s">
        <v>18</v>
      </c>
      <c r="B53" s="54"/>
      <c r="C53" s="15" t="s">
        <v>244</v>
      </c>
      <c r="D53" s="54"/>
      <c r="E53" s="10">
        <v>-49.7</v>
      </c>
      <c r="F53" s="54"/>
      <c r="G53" s="10">
        <v>-267.2</v>
      </c>
      <c r="H53" s="54"/>
      <c r="I53" s="10">
        <v>-118.4</v>
      </c>
      <c r="J53" s="54"/>
      <c r="K53" s="10">
        <v>-52.500000000000014</v>
      </c>
      <c r="L53" s="54"/>
      <c r="M53" s="10">
        <v>-45.8</v>
      </c>
      <c r="N53" s="54"/>
      <c r="O53" s="10">
        <v>-50.5</v>
      </c>
      <c r="P53" s="54"/>
      <c r="Q53" s="10">
        <v>-199.3</v>
      </c>
      <c r="R53" s="54"/>
      <c r="S53" s="10">
        <v>-89.4</v>
      </c>
      <c r="T53" s="54"/>
      <c r="U53" s="10">
        <v>-35.700000000000003</v>
      </c>
      <c r="V53" s="54"/>
      <c r="W53" s="10">
        <v>-36.200000000000003</v>
      </c>
      <c r="X53" s="70"/>
      <c r="Y53" s="10">
        <v>-38</v>
      </c>
      <c r="Z53" s="55"/>
    </row>
    <row r="54" spans="1:26" ht="15.6" customHeight="1" thickBot="1" x14ac:dyDescent="0.35">
      <c r="A54" s="175" t="s">
        <v>200</v>
      </c>
      <c r="B54" s="54"/>
      <c r="C54" s="15">
        <v>110.8</v>
      </c>
      <c r="D54" s="54"/>
      <c r="E54" s="10">
        <v>116.7</v>
      </c>
      <c r="F54" s="54"/>
      <c r="G54" s="10">
        <v>-385.7</v>
      </c>
      <c r="H54" s="54"/>
      <c r="I54" s="10">
        <v>261.8</v>
      </c>
      <c r="J54" s="54"/>
      <c r="K54" s="10">
        <v>-22.600000000000023</v>
      </c>
      <c r="L54" s="54"/>
      <c r="M54" s="10">
        <v>-295.3</v>
      </c>
      <c r="N54" s="54"/>
      <c r="O54" s="10">
        <v>-329.6</v>
      </c>
      <c r="P54" s="54"/>
      <c r="Q54" s="10">
        <v>-575.29999999999995</v>
      </c>
      <c r="R54" s="54"/>
      <c r="S54" s="10">
        <f>Q54-SUM(U54,W54,Y54)</f>
        <v>-132.29999999999995</v>
      </c>
      <c r="T54" s="54"/>
      <c r="U54" s="10">
        <v>-114.2</v>
      </c>
      <c r="V54" s="54"/>
      <c r="W54" s="10">
        <v>-168.3</v>
      </c>
      <c r="X54" s="70"/>
      <c r="Y54" s="10">
        <v>-160.5</v>
      </c>
      <c r="Z54" s="55"/>
    </row>
    <row r="55" spans="1:26" ht="15.6" customHeight="1" thickBot="1" x14ac:dyDescent="0.35">
      <c r="A55" s="175" t="s">
        <v>91</v>
      </c>
      <c r="B55" s="54"/>
      <c r="C55" s="15" t="s">
        <v>251</v>
      </c>
      <c r="D55" s="54"/>
      <c r="E55" s="10">
        <v>-38.200000000000003</v>
      </c>
      <c r="F55" s="54"/>
      <c r="G55" s="10">
        <v>-150.6</v>
      </c>
      <c r="H55" s="54"/>
      <c r="I55" s="10">
        <v>-44.3</v>
      </c>
      <c r="J55" s="54"/>
      <c r="K55" s="10">
        <v>-37</v>
      </c>
      <c r="L55" s="54"/>
      <c r="M55" s="10">
        <v>-35.1</v>
      </c>
      <c r="N55" s="54"/>
      <c r="O55" s="10">
        <v>-34.200000000000003</v>
      </c>
      <c r="P55" s="54"/>
      <c r="Q55" s="10">
        <v>-130.5</v>
      </c>
      <c r="R55" s="54"/>
      <c r="S55" s="10">
        <f>Q55-SUM(U55,W55,Y55)</f>
        <v>-33.200000000000003</v>
      </c>
      <c r="T55" s="54"/>
      <c r="U55" s="10">
        <v>-35.700000000000003</v>
      </c>
      <c r="V55" s="54"/>
      <c r="W55" s="10">
        <v>-30.4</v>
      </c>
      <c r="X55" s="70"/>
      <c r="Y55" s="10">
        <v>-31.2</v>
      </c>
      <c r="Z55" s="55"/>
    </row>
    <row r="56" spans="1:26" ht="15.6" customHeight="1" thickBot="1" x14ac:dyDescent="0.35">
      <c r="A56" s="176" t="s">
        <v>43</v>
      </c>
      <c r="B56" s="54"/>
      <c r="C56" s="160">
        <v>431.7</v>
      </c>
      <c r="D56" s="54"/>
      <c r="E56" s="152">
        <v>449.2</v>
      </c>
      <c r="F56" s="54"/>
      <c r="G56" s="152">
        <v>1005.1</v>
      </c>
      <c r="H56" s="54"/>
      <c r="I56" s="152">
        <v>451.2</v>
      </c>
      <c r="J56" s="54"/>
      <c r="K56" s="152">
        <v>347.59999999999957</v>
      </c>
      <c r="L56" s="54"/>
      <c r="M56" s="152">
        <v>157.6</v>
      </c>
      <c r="N56" s="54"/>
      <c r="O56" s="152">
        <v>48.7</v>
      </c>
      <c r="P56" s="54"/>
      <c r="Q56" s="152">
        <v>439.5</v>
      </c>
      <c r="R56" s="54"/>
      <c r="S56" s="152">
        <v>91.4</v>
      </c>
      <c r="T56" s="54"/>
      <c r="U56" s="152">
        <v>157.30000000000001</v>
      </c>
      <c r="V56" s="54"/>
      <c r="W56" s="152">
        <v>120.2</v>
      </c>
      <c r="X56" s="70"/>
      <c r="Y56" s="152">
        <v>70.599999999999994</v>
      </c>
      <c r="Z56" s="55"/>
    </row>
    <row r="57" spans="1:26" ht="5.0999999999999996" customHeight="1" x14ac:dyDescent="0.3">
      <c r="A57" s="40"/>
      <c r="B57" s="53"/>
      <c r="C57" s="53"/>
      <c r="D57" s="53"/>
      <c r="E57" s="53"/>
      <c r="F57" s="53"/>
      <c r="G57" s="53"/>
      <c r="H57" s="53"/>
      <c r="I57" s="53"/>
      <c r="J57" s="53"/>
      <c r="K57" s="53"/>
      <c r="L57" s="53"/>
      <c r="M57" s="53"/>
      <c r="N57" s="53"/>
      <c r="O57" s="53"/>
      <c r="P57" s="53"/>
      <c r="R57" s="51"/>
      <c r="T57" s="51"/>
      <c r="V57" s="51"/>
      <c r="W57" s="40"/>
      <c r="X57" s="53"/>
      <c r="Y57" s="40"/>
      <c r="Z57" s="53"/>
    </row>
    <row r="58" spans="1:26" ht="3" customHeight="1" x14ac:dyDescent="0.3">
      <c r="A58" s="40"/>
      <c r="B58" s="40"/>
      <c r="C58" s="56"/>
      <c r="D58" s="40"/>
      <c r="F58" s="40"/>
      <c r="H58" s="40"/>
      <c r="I58" s="40"/>
      <c r="J58" s="40"/>
      <c r="K58" s="40"/>
      <c r="L58" s="40"/>
      <c r="M58" s="40"/>
      <c r="N58" s="40"/>
      <c r="O58" s="40"/>
      <c r="P58" s="40"/>
      <c r="Q58" s="40"/>
      <c r="R58" s="40"/>
      <c r="S58" s="40"/>
      <c r="T58" s="40"/>
      <c r="U58" s="40"/>
      <c r="V58" s="40"/>
      <c r="W58" s="40"/>
      <c r="X58" s="53"/>
      <c r="Y58" s="40"/>
      <c r="Z58" s="53"/>
    </row>
    <row r="59" spans="1:26" ht="33.950000000000003" customHeight="1" x14ac:dyDescent="0.3">
      <c r="A59" s="201" t="s">
        <v>201</v>
      </c>
      <c r="B59" s="201"/>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row>
  </sheetData>
  <mergeCells count="3">
    <mergeCell ref="A4:Z4"/>
    <mergeCell ref="A50:Z50"/>
    <mergeCell ref="A59:Z59"/>
  </mergeCells>
  <pageMargins left="0.70866141732283472" right="0.70866141732283472" top="0.74803149606299213" bottom="0.74803149606299213" header="0.31496062992125984" footer="0.31496062992125984"/>
  <pageSetup paperSize="9" scale="50" fitToHeight="0" orientation="landscape" horizontalDpi="1200" verticalDpi="1200" r:id="rId1"/>
  <headerFooter>
    <oddFooter>&amp;C&amp;F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9855E-9050-447B-877C-6F1E8E520E67}">
  <dimension ref="A1:V63"/>
  <sheetViews>
    <sheetView view="pageBreakPreview" topLeftCell="A17" zoomScaleNormal="90" zoomScaleSheetLayoutView="100" workbookViewId="0"/>
  </sheetViews>
  <sheetFormatPr defaultColWidth="10.7109375" defaultRowHeight="15.75" x14ac:dyDescent="0.3"/>
  <cols>
    <col min="1" max="1" width="53.5703125" style="20" customWidth="1"/>
    <col min="2" max="2" width="0.85546875" style="20" customWidth="1"/>
    <col min="3" max="3" width="13.5703125" style="20" customWidth="1"/>
    <col min="4" max="4" width="0.85546875" style="20" customWidth="1"/>
    <col min="5" max="5" width="13.5703125" style="125" customWidth="1"/>
    <col min="6" max="6" width="0.85546875" style="20" customWidth="1"/>
    <col min="7" max="7" width="13.5703125" style="21" customWidth="1"/>
    <col min="8" max="8" width="0.85546875" style="20" customWidth="1"/>
    <col min="9" max="9" width="13.5703125" style="20" customWidth="1"/>
    <col min="10" max="10" width="0.85546875" style="20" customWidth="1"/>
    <col min="11" max="11" width="13.5703125" style="20" customWidth="1"/>
    <col min="12" max="12" width="0.85546875" style="20" customWidth="1"/>
    <col min="13" max="13" width="12.85546875" style="20" customWidth="1"/>
    <col min="14" max="14" width="0.85546875" style="20" customWidth="1"/>
    <col min="15" max="15" width="13.5703125" style="20" customWidth="1"/>
    <col min="16" max="16" width="0.85546875" style="20" customWidth="1"/>
    <col min="17" max="17" width="13.5703125" style="20" customWidth="1"/>
    <col min="18" max="18" width="0.85546875" style="20" customWidth="1"/>
    <col min="19" max="19" width="13.5703125" style="20" customWidth="1"/>
    <col min="20" max="20" width="0.85546875" style="20" customWidth="1"/>
    <col min="21" max="21" width="13.5703125" style="20" customWidth="1"/>
    <col min="22" max="22" width="0.85546875" style="20" customWidth="1"/>
    <col min="23" max="16384" width="10.7109375" style="20"/>
  </cols>
  <sheetData>
    <row r="1" spans="1:22" x14ac:dyDescent="0.3">
      <c r="A1" s="21"/>
      <c r="B1" s="21"/>
      <c r="C1" s="21"/>
      <c r="D1" s="21"/>
      <c r="E1" s="21"/>
      <c r="F1" s="21"/>
      <c r="H1" s="21"/>
      <c r="I1" s="21"/>
      <c r="J1" s="21"/>
      <c r="K1" s="21"/>
      <c r="L1" s="21"/>
      <c r="M1" s="21"/>
      <c r="N1" s="21"/>
      <c r="O1" s="21"/>
      <c r="P1" s="21"/>
      <c r="Q1" s="21"/>
      <c r="R1" s="21"/>
      <c r="S1" s="21"/>
      <c r="T1" s="21"/>
      <c r="U1" s="21"/>
      <c r="V1" s="21"/>
    </row>
    <row r="2" spans="1:22" x14ac:dyDescent="0.3">
      <c r="A2" s="21"/>
      <c r="B2" s="21"/>
      <c r="C2" s="21"/>
      <c r="D2" s="21"/>
      <c r="E2" s="21"/>
      <c r="F2" s="21"/>
      <c r="H2" s="21"/>
      <c r="I2" s="21"/>
      <c r="J2" s="21"/>
      <c r="K2" s="21"/>
      <c r="L2" s="21"/>
      <c r="M2" s="21"/>
      <c r="N2" s="21"/>
      <c r="O2" s="21"/>
      <c r="P2" s="21"/>
      <c r="Q2" s="21"/>
      <c r="R2" s="21"/>
      <c r="S2" s="21"/>
      <c r="T2" s="21"/>
      <c r="U2" s="21"/>
      <c r="V2" s="21"/>
    </row>
    <row r="3" spans="1:22" x14ac:dyDescent="0.3">
      <c r="A3" s="21"/>
      <c r="B3" s="21"/>
      <c r="C3" s="21"/>
      <c r="D3" s="21"/>
      <c r="E3" s="21"/>
      <c r="F3" s="21"/>
      <c r="H3" s="21"/>
      <c r="I3" s="21"/>
      <c r="J3" s="21"/>
      <c r="K3" s="21"/>
      <c r="L3" s="21"/>
      <c r="M3" s="21"/>
      <c r="N3" s="21"/>
      <c r="O3" s="21"/>
      <c r="P3" s="21"/>
      <c r="Q3" s="21"/>
      <c r="R3" s="21"/>
      <c r="S3" s="21"/>
      <c r="T3" s="21"/>
      <c r="U3" s="21"/>
      <c r="V3" s="21"/>
    </row>
    <row r="4" spans="1:22" s="57" customFormat="1" ht="20.100000000000001" customHeight="1" thickBot="1" x14ac:dyDescent="0.3">
      <c r="A4" s="202" t="s">
        <v>36</v>
      </c>
      <c r="B4" s="202"/>
      <c r="C4" s="202"/>
      <c r="D4" s="202"/>
      <c r="E4" s="202"/>
      <c r="F4" s="202"/>
      <c r="G4" s="202"/>
      <c r="H4" s="202"/>
      <c r="I4" s="202"/>
      <c r="J4" s="202"/>
      <c r="K4" s="202"/>
      <c r="L4" s="202"/>
      <c r="M4" s="202"/>
      <c r="N4" s="202"/>
      <c r="O4" s="202"/>
      <c r="P4" s="202"/>
      <c r="Q4" s="202"/>
      <c r="R4" s="202"/>
      <c r="S4" s="202"/>
      <c r="T4" s="202"/>
      <c r="U4" s="202"/>
      <c r="V4" s="202"/>
    </row>
    <row r="5" spans="1:22" ht="25.15" customHeight="1" thickTop="1" thickBot="1" x14ac:dyDescent="0.35">
      <c r="A5" s="58" t="s">
        <v>93</v>
      </c>
      <c r="B5" s="58"/>
      <c r="C5" s="58"/>
      <c r="D5" s="58"/>
      <c r="E5" s="126"/>
      <c r="F5" s="58"/>
      <c r="G5" s="58"/>
      <c r="H5" s="58"/>
      <c r="I5" s="58"/>
      <c r="J5" s="58"/>
      <c r="K5" s="58"/>
      <c r="L5" s="58"/>
      <c r="M5" s="58"/>
      <c r="N5" s="58"/>
      <c r="O5" s="58"/>
      <c r="P5" s="58"/>
      <c r="Q5" s="58"/>
      <c r="R5" s="58"/>
      <c r="S5" s="58"/>
      <c r="T5" s="58"/>
      <c r="U5" s="58"/>
      <c r="V5" s="58"/>
    </row>
    <row r="6" spans="1:22" ht="35.1" customHeight="1" thickTop="1" thickBot="1" x14ac:dyDescent="0.35">
      <c r="A6" s="59" t="s">
        <v>52</v>
      </c>
      <c r="B6" s="60"/>
      <c r="C6" s="121" t="s">
        <v>252</v>
      </c>
      <c r="D6" s="60"/>
      <c r="E6" s="127" t="s">
        <v>219</v>
      </c>
      <c r="F6" s="60"/>
      <c r="G6" s="82" t="s">
        <v>197</v>
      </c>
      <c r="H6" s="60"/>
      <c r="I6" s="43" t="s">
        <v>168</v>
      </c>
      <c r="J6" s="60"/>
      <c r="K6" s="43" t="s">
        <v>150</v>
      </c>
      <c r="L6" s="60"/>
      <c r="M6" s="43" t="s">
        <v>137</v>
      </c>
      <c r="N6" s="60"/>
      <c r="O6" s="61" t="s">
        <v>129</v>
      </c>
      <c r="P6" s="60"/>
      <c r="Q6" s="62" t="s">
        <v>124</v>
      </c>
      <c r="R6" s="60"/>
      <c r="S6" s="61" t="s">
        <v>115</v>
      </c>
      <c r="T6" s="60"/>
      <c r="U6" s="43" t="s">
        <v>37</v>
      </c>
      <c r="V6" s="25"/>
    </row>
    <row r="7" spans="1:22" ht="15.6" customHeight="1" thickTop="1" thickBot="1" x14ac:dyDescent="0.35">
      <c r="A7" s="151" t="s">
        <v>61</v>
      </c>
      <c r="B7" s="84"/>
      <c r="C7" s="117"/>
      <c r="D7" s="84"/>
      <c r="E7" s="115"/>
      <c r="F7" s="84"/>
      <c r="G7" s="115"/>
      <c r="H7" s="84"/>
      <c r="I7" s="115"/>
      <c r="J7" s="84"/>
      <c r="K7" s="115"/>
      <c r="L7" s="84"/>
      <c r="M7" s="115"/>
      <c r="N7" s="84"/>
      <c r="O7" s="115"/>
      <c r="P7" s="84"/>
      <c r="Q7" s="115"/>
      <c r="R7" s="84"/>
      <c r="S7" s="115"/>
      <c r="T7" s="84"/>
      <c r="U7" s="115"/>
      <c r="V7" s="63"/>
    </row>
    <row r="8" spans="1:22" ht="15.6" customHeight="1" thickBot="1" x14ac:dyDescent="0.35">
      <c r="A8" s="149" t="s">
        <v>62</v>
      </c>
      <c r="B8" s="84"/>
      <c r="C8" s="117">
        <v>622.6</v>
      </c>
      <c r="D8" s="84"/>
      <c r="E8" s="115">
        <v>844.7</v>
      </c>
      <c r="F8" s="84"/>
      <c r="G8" s="178">
        <v>1046.0999999999999</v>
      </c>
      <c r="H8" s="84"/>
      <c r="I8" s="178">
        <v>1438.1</v>
      </c>
      <c r="J8" s="84"/>
      <c r="K8" s="178">
        <v>515</v>
      </c>
      <c r="L8" s="84"/>
      <c r="M8" s="178">
        <v>706.6</v>
      </c>
      <c r="N8" s="84"/>
      <c r="O8" s="178">
        <v>705</v>
      </c>
      <c r="P8" s="84"/>
      <c r="Q8" s="178">
        <v>544</v>
      </c>
      <c r="R8" s="84"/>
      <c r="S8" s="178">
        <v>562.79999999999995</v>
      </c>
      <c r="T8" s="179"/>
      <c r="U8" s="178">
        <v>690.6</v>
      </c>
      <c r="V8" s="64"/>
    </row>
    <row r="9" spans="1:22" ht="15.6" customHeight="1" thickBot="1" x14ac:dyDescent="0.35">
      <c r="A9" s="149" t="s">
        <v>63</v>
      </c>
      <c r="B9" s="84"/>
      <c r="C9" s="116">
        <v>2519.4</v>
      </c>
      <c r="D9" s="84"/>
      <c r="E9" s="178">
        <v>2693.1</v>
      </c>
      <c r="F9" s="84"/>
      <c r="G9" s="178">
        <v>2676.8</v>
      </c>
      <c r="H9" s="84"/>
      <c r="I9" s="178">
        <v>3029.5</v>
      </c>
      <c r="J9" s="84"/>
      <c r="K9" s="178">
        <v>3081.1</v>
      </c>
      <c r="L9" s="84"/>
      <c r="M9" s="178">
        <v>2796.9</v>
      </c>
      <c r="N9" s="84"/>
      <c r="O9" s="178">
        <v>2290.1999999999998</v>
      </c>
      <c r="P9" s="84"/>
      <c r="Q9" s="178">
        <v>2189.4</v>
      </c>
      <c r="R9" s="84"/>
      <c r="S9" s="178">
        <v>2056.8000000000002</v>
      </c>
      <c r="T9" s="179"/>
      <c r="U9" s="178">
        <v>1938.7</v>
      </c>
      <c r="V9" s="64"/>
    </row>
    <row r="10" spans="1:22" ht="15.6" customHeight="1" thickBot="1" x14ac:dyDescent="0.35">
      <c r="A10" s="149" t="s">
        <v>64</v>
      </c>
      <c r="B10" s="84"/>
      <c r="C10" s="117">
        <v>266.39999999999998</v>
      </c>
      <c r="D10" s="84"/>
      <c r="E10" s="115">
        <v>287.89999999999998</v>
      </c>
      <c r="F10" s="84"/>
      <c r="G10" s="178">
        <v>272.60000000000002</v>
      </c>
      <c r="H10" s="84"/>
      <c r="I10" s="178">
        <v>286.39999999999998</v>
      </c>
      <c r="J10" s="84"/>
      <c r="K10" s="178">
        <v>307.10000000000002</v>
      </c>
      <c r="L10" s="84"/>
      <c r="M10" s="178">
        <v>277.3</v>
      </c>
      <c r="N10" s="84"/>
      <c r="O10" s="178">
        <v>230.1</v>
      </c>
      <c r="P10" s="84"/>
      <c r="Q10" s="178">
        <v>200.8</v>
      </c>
      <c r="R10" s="84"/>
      <c r="S10" s="178">
        <v>206.3</v>
      </c>
      <c r="T10" s="179"/>
      <c r="U10" s="178">
        <v>201</v>
      </c>
      <c r="V10" s="64"/>
    </row>
    <row r="11" spans="1:22" ht="15.6" customHeight="1" thickBot="1" x14ac:dyDescent="0.35">
      <c r="A11" s="149" t="s">
        <v>65</v>
      </c>
      <c r="B11" s="84"/>
      <c r="C11" s="117">
        <v>16.7</v>
      </c>
      <c r="D11" s="84"/>
      <c r="E11" s="115">
        <v>26.1</v>
      </c>
      <c r="F11" s="84"/>
      <c r="G11" s="180">
        <v>20.2</v>
      </c>
      <c r="H11" s="84"/>
      <c r="I11" s="178">
        <v>36.4</v>
      </c>
      <c r="J11" s="84"/>
      <c r="K11" s="178">
        <v>29.6</v>
      </c>
      <c r="L11" s="84"/>
      <c r="M11" s="178">
        <v>11.7</v>
      </c>
      <c r="N11" s="84"/>
      <c r="O11" s="178">
        <v>22.8</v>
      </c>
      <c r="P11" s="84"/>
      <c r="Q11" s="178">
        <v>16.100000000000001</v>
      </c>
      <c r="R11" s="84"/>
      <c r="S11" s="178">
        <v>22.4</v>
      </c>
      <c r="T11" s="179"/>
      <c r="U11" s="178">
        <v>24.4</v>
      </c>
      <c r="V11" s="64"/>
    </row>
    <row r="12" spans="1:22" ht="15.6" customHeight="1" thickBot="1" x14ac:dyDescent="0.35">
      <c r="A12" s="149" t="s">
        <v>66</v>
      </c>
      <c r="B12" s="84"/>
      <c r="C12" s="117">
        <v>127.9</v>
      </c>
      <c r="D12" s="84"/>
      <c r="E12" s="115">
        <v>95.3</v>
      </c>
      <c r="F12" s="84"/>
      <c r="G12" s="178">
        <v>117.3</v>
      </c>
      <c r="H12" s="84"/>
      <c r="I12" s="178">
        <v>109.7</v>
      </c>
      <c r="J12" s="84"/>
      <c r="K12" s="178">
        <v>110.8</v>
      </c>
      <c r="L12" s="84"/>
      <c r="M12" s="178">
        <v>93.2</v>
      </c>
      <c r="N12" s="84"/>
      <c r="O12" s="178">
        <v>84</v>
      </c>
      <c r="P12" s="84"/>
      <c r="Q12" s="178">
        <v>94.5</v>
      </c>
      <c r="R12" s="84"/>
      <c r="S12" s="178">
        <v>80.2</v>
      </c>
      <c r="T12" s="179"/>
      <c r="U12" s="178">
        <v>65.400000000000006</v>
      </c>
      <c r="V12" s="64"/>
    </row>
    <row r="13" spans="1:22" ht="15.6" customHeight="1" thickBot="1" x14ac:dyDescent="0.35">
      <c r="A13" s="149" t="s">
        <v>8</v>
      </c>
      <c r="B13" s="84"/>
      <c r="C13" s="116">
        <v>1547.6</v>
      </c>
      <c r="D13" s="84"/>
      <c r="E13" s="178">
        <v>1661.8</v>
      </c>
      <c r="F13" s="84"/>
      <c r="G13" s="178">
        <v>1773.8</v>
      </c>
      <c r="H13" s="84"/>
      <c r="I13" s="178">
        <v>2019.8</v>
      </c>
      <c r="J13" s="84"/>
      <c r="K13" s="178">
        <v>2015.8</v>
      </c>
      <c r="L13" s="84"/>
      <c r="M13" s="178">
        <v>1807.8</v>
      </c>
      <c r="N13" s="84"/>
      <c r="O13" s="178">
        <v>1621.9</v>
      </c>
      <c r="P13" s="84"/>
      <c r="Q13" s="178">
        <v>1431.1</v>
      </c>
      <c r="R13" s="84"/>
      <c r="S13" s="178">
        <v>1207.8</v>
      </c>
      <c r="T13" s="179"/>
      <c r="U13" s="178">
        <v>1092.8</v>
      </c>
      <c r="V13" s="64"/>
    </row>
    <row r="14" spans="1:22" ht="15.6" customHeight="1" thickBot="1" x14ac:dyDescent="0.35">
      <c r="A14" s="181" t="s">
        <v>127</v>
      </c>
      <c r="B14" s="84"/>
      <c r="C14" s="117">
        <v>3.3</v>
      </c>
      <c r="D14" s="84"/>
      <c r="E14" s="115">
        <v>13.7</v>
      </c>
      <c r="F14" s="84"/>
      <c r="G14" s="178">
        <v>13.5</v>
      </c>
      <c r="H14" s="84"/>
      <c r="I14" s="182">
        <v>2.4</v>
      </c>
      <c r="J14" s="84"/>
      <c r="K14" s="182">
        <v>2.7</v>
      </c>
      <c r="L14" s="84"/>
      <c r="M14" s="182">
        <v>3.7</v>
      </c>
      <c r="N14" s="84"/>
      <c r="O14" s="182">
        <v>4.0999999999999996</v>
      </c>
      <c r="P14" s="84"/>
      <c r="Q14" s="182">
        <v>2.9</v>
      </c>
      <c r="R14" s="84"/>
      <c r="S14" s="65" t="s">
        <v>15</v>
      </c>
      <c r="T14" s="179"/>
      <c r="U14" s="65" t="s">
        <v>15</v>
      </c>
      <c r="V14" s="64" t="s">
        <v>15</v>
      </c>
    </row>
    <row r="15" spans="1:22" ht="15.6" customHeight="1" thickBot="1" x14ac:dyDescent="0.35">
      <c r="A15" s="183"/>
      <c r="B15" s="84"/>
      <c r="C15" s="160">
        <v>5103.8999999999996</v>
      </c>
      <c r="D15" s="84"/>
      <c r="E15" s="152">
        <v>5622.6</v>
      </c>
      <c r="F15" s="84"/>
      <c r="G15" s="184">
        <v>5920.3</v>
      </c>
      <c r="H15" s="84"/>
      <c r="I15" s="65">
        <f>SUM(I8:I14)</f>
        <v>6922.2999999999993</v>
      </c>
      <c r="J15" s="84"/>
      <c r="K15" s="65">
        <v>6062.1</v>
      </c>
      <c r="L15" s="84"/>
      <c r="M15" s="65">
        <v>5697.2</v>
      </c>
      <c r="N15" s="84"/>
      <c r="O15" s="65">
        <v>4958.1000000000004</v>
      </c>
      <c r="P15" s="84"/>
      <c r="Q15" s="65">
        <v>4478.8</v>
      </c>
      <c r="R15" s="84"/>
      <c r="S15" s="65">
        <v>4136.3</v>
      </c>
      <c r="T15" s="179"/>
      <c r="U15" s="65">
        <v>4012.9</v>
      </c>
      <c r="V15" s="64"/>
    </row>
    <row r="16" spans="1:22" ht="15.6" customHeight="1" thickBot="1" x14ac:dyDescent="0.35">
      <c r="A16" s="186" t="s">
        <v>67</v>
      </c>
      <c r="B16" s="178"/>
      <c r="C16" s="116"/>
      <c r="D16" s="178"/>
      <c r="E16" s="178"/>
      <c r="F16" s="178"/>
      <c r="G16" s="178"/>
      <c r="H16" s="178"/>
      <c r="I16" s="178"/>
      <c r="J16" s="178"/>
      <c r="K16" s="178"/>
      <c r="L16" s="178"/>
      <c r="M16" s="178"/>
      <c r="N16" s="178"/>
      <c r="O16" s="178"/>
      <c r="P16" s="178"/>
      <c r="Q16" s="178"/>
      <c r="R16" s="178"/>
      <c r="S16" s="178"/>
      <c r="T16" s="178"/>
      <c r="U16" s="178"/>
      <c r="V16" s="64"/>
    </row>
    <row r="17" spans="1:22" ht="15.6" customHeight="1" thickBot="1" x14ac:dyDescent="0.35">
      <c r="A17" s="185" t="s">
        <v>68</v>
      </c>
      <c r="B17" s="178"/>
      <c r="C17" s="116">
        <v>1341.4</v>
      </c>
      <c r="D17" s="178"/>
      <c r="E17" s="178">
        <v>1337</v>
      </c>
      <c r="F17" s="178"/>
      <c r="G17" s="178">
        <v>1358.1</v>
      </c>
      <c r="H17" s="178"/>
      <c r="I17" s="178">
        <v>1327.9</v>
      </c>
      <c r="J17" s="178"/>
      <c r="K17" s="178">
        <v>1288</v>
      </c>
      <c r="L17" s="178"/>
      <c r="M17" s="178">
        <v>1249.3</v>
      </c>
      <c r="N17" s="178"/>
      <c r="O17" s="178">
        <v>1236.4000000000001</v>
      </c>
      <c r="P17" s="178"/>
      <c r="Q17" s="178">
        <v>1150</v>
      </c>
      <c r="R17" s="178"/>
      <c r="S17" s="178">
        <v>1134.7</v>
      </c>
      <c r="T17" s="178"/>
      <c r="U17" s="178">
        <v>1148</v>
      </c>
      <c r="V17" s="64"/>
    </row>
    <row r="18" spans="1:22" ht="15.6" customHeight="1" thickBot="1" x14ac:dyDescent="0.35">
      <c r="A18" s="185" t="s">
        <v>69</v>
      </c>
      <c r="B18" s="178"/>
      <c r="C18" s="116">
        <v>3406.2</v>
      </c>
      <c r="D18" s="178"/>
      <c r="E18" s="178">
        <v>3422.9</v>
      </c>
      <c r="F18" s="178"/>
      <c r="G18" s="178">
        <v>3459.3</v>
      </c>
      <c r="H18" s="178"/>
      <c r="I18" s="178">
        <v>3637.6</v>
      </c>
      <c r="J18" s="178"/>
      <c r="K18" s="178">
        <v>3519.5</v>
      </c>
      <c r="L18" s="178"/>
      <c r="M18" s="178">
        <v>3417.1</v>
      </c>
      <c r="N18" s="178"/>
      <c r="O18" s="178">
        <v>3358.8</v>
      </c>
      <c r="P18" s="178"/>
      <c r="Q18" s="178">
        <v>3329.7</v>
      </c>
      <c r="R18" s="178"/>
      <c r="S18" s="178">
        <v>2993.4</v>
      </c>
      <c r="T18" s="178"/>
      <c r="U18" s="178">
        <v>3066.8</v>
      </c>
      <c r="V18" s="64"/>
    </row>
    <row r="19" spans="1:22" ht="15.6" customHeight="1" thickBot="1" x14ac:dyDescent="0.35">
      <c r="A19" s="185" t="s">
        <v>70</v>
      </c>
      <c r="B19" s="178"/>
      <c r="C19" s="116">
        <v>447.2</v>
      </c>
      <c r="D19" s="178"/>
      <c r="E19" s="178">
        <v>454.2</v>
      </c>
      <c r="F19" s="178"/>
      <c r="G19" s="178">
        <v>426.3</v>
      </c>
      <c r="H19" s="178"/>
      <c r="I19" s="178">
        <v>434.6</v>
      </c>
      <c r="J19" s="178"/>
      <c r="K19" s="178">
        <v>437.3</v>
      </c>
      <c r="L19" s="178"/>
      <c r="M19" s="178">
        <v>430.4</v>
      </c>
      <c r="N19" s="178"/>
      <c r="O19" s="178">
        <v>436.5</v>
      </c>
      <c r="P19" s="178"/>
      <c r="Q19" s="178">
        <v>443.1</v>
      </c>
      <c r="R19" s="178"/>
      <c r="S19" s="178">
        <v>429.3</v>
      </c>
      <c r="T19" s="178"/>
      <c r="U19" s="178">
        <v>447.2</v>
      </c>
      <c r="V19" s="64"/>
    </row>
    <row r="20" spans="1:22" ht="15.6" customHeight="1" thickBot="1" x14ac:dyDescent="0.35">
      <c r="A20" s="185" t="s">
        <v>71</v>
      </c>
      <c r="B20" s="178"/>
      <c r="C20" s="116">
        <v>5.8</v>
      </c>
      <c r="D20" s="178"/>
      <c r="E20" s="178">
        <v>5.4</v>
      </c>
      <c r="F20" s="178"/>
      <c r="G20" s="178">
        <v>5.4</v>
      </c>
      <c r="H20" s="178"/>
      <c r="I20" s="178">
        <v>5.6</v>
      </c>
      <c r="J20" s="178"/>
      <c r="K20" s="178">
        <v>5.2</v>
      </c>
      <c r="L20" s="178"/>
      <c r="M20" s="178">
        <v>5</v>
      </c>
      <c r="N20" s="178"/>
      <c r="O20" s="178">
        <v>4.0999999999999996</v>
      </c>
      <c r="P20" s="178"/>
      <c r="Q20" s="178">
        <v>3.7</v>
      </c>
      <c r="R20" s="178"/>
      <c r="S20" s="178">
        <v>3.7</v>
      </c>
      <c r="T20" s="178"/>
      <c r="U20" s="178">
        <v>3.4</v>
      </c>
      <c r="V20" s="64"/>
    </row>
    <row r="21" spans="1:22" ht="15.6" customHeight="1" thickBot="1" x14ac:dyDescent="0.35">
      <c r="A21" s="185" t="s">
        <v>64</v>
      </c>
      <c r="B21" s="178"/>
      <c r="C21" s="116">
        <v>49.5</v>
      </c>
      <c r="D21" s="178"/>
      <c r="E21" s="178">
        <v>39.200000000000003</v>
      </c>
      <c r="F21" s="178"/>
      <c r="G21" s="178">
        <v>40.700000000000003</v>
      </c>
      <c r="H21" s="178"/>
      <c r="I21" s="178">
        <v>46.9</v>
      </c>
      <c r="J21" s="178"/>
      <c r="K21" s="178">
        <v>46.3</v>
      </c>
      <c r="L21" s="178"/>
      <c r="M21" s="178">
        <v>48.5</v>
      </c>
      <c r="N21" s="178"/>
      <c r="O21" s="178">
        <v>44.5</v>
      </c>
      <c r="P21" s="178"/>
      <c r="Q21" s="178">
        <v>32</v>
      </c>
      <c r="R21" s="178"/>
      <c r="S21" s="178">
        <v>26.1</v>
      </c>
      <c r="T21" s="178"/>
      <c r="U21" s="178">
        <v>25.7</v>
      </c>
      <c r="V21" s="64"/>
    </row>
    <row r="22" spans="1:22" ht="15.6" customHeight="1" thickBot="1" x14ac:dyDescent="0.35">
      <c r="A22" s="185" t="s">
        <v>65</v>
      </c>
      <c r="B22" s="178"/>
      <c r="C22" s="116">
        <v>22</v>
      </c>
      <c r="D22" s="178"/>
      <c r="E22" s="178">
        <v>22</v>
      </c>
      <c r="F22" s="178"/>
      <c r="G22" s="178">
        <v>24.4</v>
      </c>
      <c r="H22" s="178"/>
      <c r="I22" s="178">
        <v>25.2</v>
      </c>
      <c r="J22" s="178"/>
      <c r="K22" s="178">
        <v>27.7</v>
      </c>
      <c r="L22" s="178"/>
      <c r="M22" s="178">
        <v>27.6</v>
      </c>
      <c r="N22" s="178"/>
      <c r="O22" s="178">
        <v>26.1</v>
      </c>
      <c r="P22" s="178"/>
      <c r="Q22" s="178">
        <v>25.1</v>
      </c>
      <c r="R22" s="178"/>
      <c r="S22" s="178">
        <v>17.600000000000001</v>
      </c>
      <c r="T22" s="178"/>
      <c r="U22" s="178">
        <v>17.100000000000001</v>
      </c>
      <c r="V22" s="64"/>
    </row>
    <row r="23" spans="1:22" ht="15.6" customHeight="1" thickBot="1" x14ac:dyDescent="0.35">
      <c r="A23" s="185" t="s">
        <v>72</v>
      </c>
      <c r="B23" s="178"/>
      <c r="C23" s="116">
        <v>145.1</v>
      </c>
      <c r="D23" s="178"/>
      <c r="E23" s="178">
        <v>143</v>
      </c>
      <c r="F23" s="178"/>
      <c r="G23" s="178">
        <v>138.5</v>
      </c>
      <c r="H23" s="178"/>
      <c r="I23" s="178">
        <v>128.9</v>
      </c>
      <c r="J23" s="178"/>
      <c r="K23" s="178">
        <v>123.1</v>
      </c>
      <c r="L23" s="178"/>
      <c r="M23" s="178">
        <v>131</v>
      </c>
      <c r="N23" s="178"/>
      <c r="O23" s="178">
        <v>131</v>
      </c>
      <c r="P23" s="178"/>
      <c r="Q23" s="178">
        <v>85.1</v>
      </c>
      <c r="R23" s="178"/>
      <c r="S23" s="178">
        <v>73.2</v>
      </c>
      <c r="T23" s="178"/>
      <c r="U23" s="178">
        <v>72</v>
      </c>
      <c r="V23" s="64"/>
    </row>
    <row r="24" spans="1:22" ht="15.6" customHeight="1" thickBot="1" x14ac:dyDescent="0.35">
      <c r="A24" s="185"/>
      <c r="B24" s="178"/>
      <c r="C24" s="187">
        <v>5417.2</v>
      </c>
      <c r="D24" s="184"/>
      <c r="E24" s="184">
        <v>5423.7</v>
      </c>
      <c r="F24" s="184"/>
      <c r="G24" s="184">
        <v>5452.6999999999989</v>
      </c>
      <c r="H24" s="184"/>
      <c r="I24" s="184">
        <f>SUM(I16:I23)</f>
        <v>5606.7</v>
      </c>
      <c r="J24" s="184"/>
      <c r="K24" s="184">
        <v>5447.1</v>
      </c>
      <c r="L24" s="184"/>
      <c r="M24" s="184">
        <v>5308.9</v>
      </c>
      <c r="N24" s="184"/>
      <c r="O24" s="184">
        <v>5237.3999999999996</v>
      </c>
      <c r="P24" s="184"/>
      <c r="Q24" s="184">
        <v>5068.7</v>
      </c>
      <c r="R24" s="184"/>
      <c r="S24" s="184">
        <v>4678</v>
      </c>
      <c r="T24" s="184"/>
      <c r="U24" s="184">
        <v>4780.2</v>
      </c>
      <c r="V24" s="64"/>
    </row>
    <row r="25" spans="1:22" ht="15.6" customHeight="1" thickBot="1" x14ac:dyDescent="0.35">
      <c r="A25" s="186" t="s">
        <v>38</v>
      </c>
      <c r="B25" s="184"/>
      <c r="C25" s="187">
        <v>10521.1</v>
      </c>
      <c r="D25" s="184"/>
      <c r="E25" s="184">
        <v>11046.3</v>
      </c>
      <c r="F25" s="184"/>
      <c r="G25" s="184">
        <v>11373</v>
      </c>
      <c r="H25" s="184"/>
      <c r="I25" s="184">
        <v>12529</v>
      </c>
      <c r="J25" s="184"/>
      <c r="K25" s="184">
        <v>11509.2</v>
      </c>
      <c r="L25" s="184"/>
      <c r="M25" s="184">
        <v>11006.1</v>
      </c>
      <c r="N25" s="184"/>
      <c r="O25" s="184">
        <v>10195.5</v>
      </c>
      <c r="P25" s="184"/>
      <c r="Q25" s="184">
        <v>9547.5</v>
      </c>
      <c r="R25" s="184"/>
      <c r="S25" s="184">
        <v>8814.2999999999993</v>
      </c>
      <c r="T25" s="184"/>
      <c r="U25" s="184">
        <v>8793.1</v>
      </c>
      <c r="V25" s="64"/>
    </row>
    <row r="26" spans="1:22" ht="5.0999999999999996" customHeight="1" x14ac:dyDescent="0.3">
      <c r="A26" s="21"/>
      <c r="B26" s="51"/>
      <c r="C26" s="51"/>
      <c r="D26" s="51"/>
      <c r="E26" s="53"/>
      <c r="F26" s="51"/>
      <c r="G26" s="53"/>
      <c r="H26" s="51"/>
      <c r="I26" s="51"/>
      <c r="J26" s="51"/>
      <c r="K26" s="51"/>
      <c r="L26" s="51"/>
      <c r="M26" s="51"/>
      <c r="N26" s="51"/>
      <c r="P26" s="51"/>
      <c r="Q26" s="21"/>
      <c r="R26" s="53"/>
      <c r="S26" s="21"/>
      <c r="T26" s="53"/>
      <c r="U26" s="21"/>
      <c r="V26" s="53"/>
    </row>
    <row r="27" spans="1:22" ht="3" customHeight="1" x14ac:dyDescent="0.3">
      <c r="A27" s="21"/>
      <c r="B27" s="51"/>
      <c r="C27" s="66"/>
      <c r="D27" s="51"/>
      <c r="E27" s="21"/>
      <c r="F27" s="51"/>
      <c r="H27" s="51"/>
      <c r="I27" s="51"/>
      <c r="J27" s="51"/>
      <c r="K27" s="51"/>
      <c r="L27" s="51"/>
      <c r="M27" s="51"/>
      <c r="N27" s="51"/>
      <c r="O27" s="21"/>
      <c r="P27" s="51"/>
      <c r="Q27" s="21"/>
      <c r="R27" s="53"/>
      <c r="S27" s="40"/>
      <c r="T27" s="53"/>
      <c r="U27" s="40"/>
      <c r="V27" s="53"/>
    </row>
    <row r="28" spans="1:22" ht="16.5" x14ac:dyDescent="0.3">
      <c r="A28" s="21"/>
      <c r="B28" s="53"/>
      <c r="C28" s="53"/>
      <c r="D28" s="53"/>
      <c r="E28" s="53"/>
      <c r="F28" s="53"/>
      <c r="G28" s="53"/>
      <c r="H28" s="53"/>
      <c r="I28" s="53"/>
      <c r="J28" s="53"/>
      <c r="K28" s="53"/>
      <c r="L28" s="53"/>
      <c r="M28" s="53"/>
      <c r="N28" s="53"/>
      <c r="O28" s="21"/>
      <c r="P28" s="53"/>
      <c r="Q28" s="21"/>
      <c r="R28" s="53"/>
      <c r="S28" s="21"/>
      <c r="T28" s="53"/>
      <c r="U28" s="21"/>
      <c r="V28" s="53"/>
    </row>
    <row r="29" spans="1:22" x14ac:dyDescent="0.3">
      <c r="A29" s="21"/>
      <c r="B29" s="21"/>
      <c r="C29" s="21"/>
      <c r="D29" s="21"/>
      <c r="E29" s="21"/>
      <c r="F29" s="21"/>
      <c r="H29" s="21"/>
      <c r="I29" s="21"/>
      <c r="J29" s="21"/>
      <c r="K29" s="21"/>
      <c r="L29" s="21"/>
      <c r="M29" s="21"/>
      <c r="N29" s="21"/>
      <c r="O29" s="21"/>
      <c r="P29" s="21"/>
      <c r="Q29" s="21"/>
      <c r="R29" s="21"/>
      <c r="S29" s="21"/>
      <c r="T29" s="21"/>
      <c r="U29" s="21"/>
      <c r="V29" s="21"/>
    </row>
    <row r="30" spans="1:22" ht="25.15" customHeight="1" thickBot="1" x14ac:dyDescent="0.35">
      <c r="A30" s="58" t="s">
        <v>94</v>
      </c>
      <c r="B30" s="58"/>
      <c r="C30" s="58"/>
      <c r="D30" s="58"/>
      <c r="E30" s="58"/>
      <c r="F30" s="58"/>
      <c r="G30" s="58"/>
      <c r="H30" s="58"/>
      <c r="I30" s="58"/>
      <c r="J30" s="58"/>
      <c r="K30" s="58"/>
      <c r="L30" s="58"/>
      <c r="M30" s="58"/>
      <c r="N30" s="58"/>
      <c r="O30" s="58"/>
      <c r="P30" s="58"/>
      <c r="Q30" s="58"/>
      <c r="R30" s="58"/>
      <c r="S30" s="58"/>
      <c r="T30" s="58"/>
      <c r="U30" s="58"/>
      <c r="V30" s="58"/>
    </row>
    <row r="31" spans="1:22" ht="30" customHeight="1" thickTop="1" thickBot="1" x14ac:dyDescent="0.35">
      <c r="A31" s="59" t="s">
        <v>52</v>
      </c>
      <c r="B31" s="60"/>
      <c r="C31" s="121" t="s">
        <v>252</v>
      </c>
      <c r="D31" s="60"/>
      <c r="E31" s="127" t="s">
        <v>219</v>
      </c>
      <c r="F31" s="60"/>
      <c r="G31" s="82" t="s">
        <v>197</v>
      </c>
      <c r="H31" s="60"/>
      <c r="I31" s="43" t="s">
        <v>168</v>
      </c>
      <c r="J31" s="60"/>
      <c r="K31" s="43" t="s">
        <v>150</v>
      </c>
      <c r="L31" s="60"/>
      <c r="M31" s="43" t="s">
        <v>137</v>
      </c>
      <c r="N31" s="60"/>
      <c r="O31" s="61" t="s">
        <v>129</v>
      </c>
      <c r="P31" s="60"/>
      <c r="Q31" s="62" t="s">
        <v>124</v>
      </c>
      <c r="R31" s="60"/>
      <c r="S31" s="43" t="s">
        <v>115</v>
      </c>
      <c r="T31" s="60"/>
      <c r="U31" s="43" t="s">
        <v>37</v>
      </c>
      <c r="V31" s="25"/>
    </row>
    <row r="32" spans="1:22" ht="15.6" customHeight="1" thickTop="1" thickBot="1" x14ac:dyDescent="0.35">
      <c r="A32" s="183" t="s">
        <v>73</v>
      </c>
      <c r="B32" s="67"/>
      <c r="C32" s="71"/>
      <c r="D32" s="67"/>
      <c r="E32" s="65"/>
      <c r="F32" s="67"/>
      <c r="G32" s="65"/>
      <c r="H32" s="67"/>
      <c r="I32" s="65"/>
      <c r="J32" s="67"/>
      <c r="K32" s="65"/>
      <c r="L32" s="67"/>
      <c r="M32" s="65"/>
      <c r="N32" s="67"/>
      <c r="O32" s="65"/>
      <c r="P32" s="67"/>
      <c r="Q32" s="65"/>
      <c r="R32" s="67"/>
      <c r="S32" s="65"/>
      <c r="T32" s="67"/>
      <c r="U32" s="65"/>
      <c r="V32" s="32"/>
    </row>
    <row r="33" spans="1:22" ht="15.6" customHeight="1" thickBot="1" x14ac:dyDescent="0.35">
      <c r="A33" s="149" t="s">
        <v>74</v>
      </c>
      <c r="B33" s="84"/>
      <c r="C33" s="116">
        <v>1744.7</v>
      </c>
      <c r="D33" s="84"/>
      <c r="E33" s="178">
        <v>1902</v>
      </c>
      <c r="F33" s="84"/>
      <c r="G33" s="178">
        <v>1862</v>
      </c>
      <c r="H33" s="84"/>
      <c r="I33" s="178">
        <v>2103</v>
      </c>
      <c r="J33" s="84"/>
      <c r="K33" s="178">
        <v>2240.8000000000002</v>
      </c>
      <c r="L33" s="84"/>
      <c r="M33" s="178">
        <v>2109.4</v>
      </c>
      <c r="N33" s="84"/>
      <c r="O33" s="178">
        <v>1802.3</v>
      </c>
      <c r="P33" s="84"/>
      <c r="Q33" s="178">
        <v>1660.1</v>
      </c>
      <c r="R33" s="84"/>
      <c r="S33" s="178">
        <v>1555.2</v>
      </c>
      <c r="T33" s="179"/>
      <c r="U33" s="178">
        <v>1485.7</v>
      </c>
      <c r="V33" s="31"/>
    </row>
    <row r="34" spans="1:22" ht="15.6" customHeight="1" thickBot="1" x14ac:dyDescent="0.35">
      <c r="A34" s="149" t="s">
        <v>75</v>
      </c>
      <c r="B34" s="84"/>
      <c r="C34" s="116">
        <v>564.29999999999995</v>
      </c>
      <c r="D34" s="84"/>
      <c r="E34" s="178">
        <v>751.4</v>
      </c>
      <c r="F34" s="84"/>
      <c r="G34" s="178">
        <v>319.7</v>
      </c>
      <c r="H34" s="84"/>
      <c r="I34" s="178">
        <v>878.3</v>
      </c>
      <c r="J34" s="84"/>
      <c r="K34" s="178">
        <v>880.9</v>
      </c>
      <c r="L34" s="84"/>
      <c r="M34" s="178">
        <v>756.8</v>
      </c>
      <c r="N34" s="84"/>
      <c r="O34" s="178">
        <v>677.7</v>
      </c>
      <c r="P34" s="84"/>
      <c r="Q34" s="178">
        <v>278.10000000000002</v>
      </c>
      <c r="R34" s="84"/>
      <c r="S34" s="178">
        <v>292.8</v>
      </c>
      <c r="T34" s="179"/>
      <c r="U34" s="178">
        <v>149.6</v>
      </c>
      <c r="V34" s="31"/>
    </row>
    <row r="35" spans="1:22" ht="15.6" customHeight="1" thickBot="1" x14ac:dyDescent="0.35">
      <c r="A35" s="149" t="s">
        <v>76</v>
      </c>
      <c r="B35" s="84"/>
      <c r="C35" s="116">
        <v>119.3</v>
      </c>
      <c r="D35" s="84"/>
      <c r="E35" s="178">
        <v>121</v>
      </c>
      <c r="F35" s="84"/>
      <c r="G35" s="178">
        <v>110</v>
      </c>
      <c r="H35" s="84"/>
      <c r="I35" s="178">
        <v>114.1</v>
      </c>
      <c r="J35" s="84"/>
      <c r="K35" s="178">
        <v>114.1</v>
      </c>
      <c r="L35" s="84"/>
      <c r="M35" s="178">
        <v>112.7</v>
      </c>
      <c r="N35" s="84"/>
      <c r="O35" s="178">
        <v>111.7</v>
      </c>
      <c r="P35" s="84"/>
      <c r="Q35" s="178">
        <v>109.7</v>
      </c>
      <c r="R35" s="84"/>
      <c r="S35" s="178">
        <v>104.6</v>
      </c>
      <c r="T35" s="179"/>
      <c r="U35" s="178">
        <v>107.3</v>
      </c>
      <c r="V35" s="31"/>
    </row>
    <row r="36" spans="1:22" ht="15.6" customHeight="1" thickBot="1" x14ac:dyDescent="0.35">
      <c r="A36" s="149" t="s">
        <v>77</v>
      </c>
      <c r="B36" s="84"/>
      <c r="C36" s="116">
        <v>572.79999999999995</v>
      </c>
      <c r="D36" s="84"/>
      <c r="E36" s="178">
        <v>635.79999999999995</v>
      </c>
      <c r="F36" s="84"/>
      <c r="G36" s="178">
        <v>664.9</v>
      </c>
      <c r="H36" s="84"/>
      <c r="I36" s="178">
        <v>681.9</v>
      </c>
      <c r="J36" s="84"/>
      <c r="K36" s="178">
        <v>606</v>
      </c>
      <c r="L36" s="84"/>
      <c r="M36" s="178">
        <v>569.20000000000005</v>
      </c>
      <c r="N36" s="84"/>
      <c r="O36" s="178">
        <v>573.1</v>
      </c>
      <c r="P36" s="84"/>
      <c r="Q36" s="178">
        <v>506.8</v>
      </c>
      <c r="R36" s="84"/>
      <c r="S36" s="178">
        <v>457.5</v>
      </c>
      <c r="T36" s="179"/>
      <c r="U36" s="178">
        <v>509.6</v>
      </c>
      <c r="V36" s="31"/>
    </row>
    <row r="37" spans="1:22" ht="15.6" customHeight="1" thickBot="1" x14ac:dyDescent="0.35">
      <c r="A37" s="149" t="s">
        <v>78</v>
      </c>
      <c r="B37" s="84"/>
      <c r="C37" s="116">
        <v>132.1</v>
      </c>
      <c r="D37" s="84"/>
      <c r="E37" s="178">
        <v>130.4</v>
      </c>
      <c r="F37" s="84"/>
      <c r="G37" s="178">
        <v>154.80000000000001</v>
      </c>
      <c r="H37" s="84"/>
      <c r="I37" s="178">
        <v>166.5</v>
      </c>
      <c r="J37" s="84"/>
      <c r="K37" s="178">
        <v>187.6</v>
      </c>
      <c r="L37" s="84"/>
      <c r="M37" s="178">
        <v>184.8</v>
      </c>
      <c r="N37" s="84"/>
      <c r="O37" s="178">
        <v>187.3</v>
      </c>
      <c r="P37" s="84"/>
      <c r="Q37" s="178">
        <v>93.2</v>
      </c>
      <c r="R37" s="84"/>
      <c r="S37" s="178">
        <v>76.099999999999994</v>
      </c>
      <c r="T37" s="179"/>
      <c r="U37" s="178">
        <v>129.30000000000001</v>
      </c>
      <c r="V37" s="31"/>
    </row>
    <row r="38" spans="1:22" ht="15.6" customHeight="1" thickBot="1" x14ac:dyDescent="0.35">
      <c r="A38" s="149" t="s">
        <v>79</v>
      </c>
      <c r="B38" s="84"/>
      <c r="C38" s="116">
        <v>25.8</v>
      </c>
      <c r="D38" s="84"/>
      <c r="E38" s="178">
        <v>25.2</v>
      </c>
      <c r="F38" s="84"/>
      <c r="G38" s="178">
        <v>25</v>
      </c>
      <c r="H38" s="84"/>
      <c r="I38" s="178">
        <v>46.8</v>
      </c>
      <c r="J38" s="84"/>
      <c r="K38" s="178">
        <v>46.2</v>
      </c>
      <c r="L38" s="84"/>
      <c r="M38" s="178">
        <v>91.9</v>
      </c>
      <c r="N38" s="84"/>
      <c r="O38" s="178">
        <v>89.7</v>
      </c>
      <c r="P38" s="84"/>
      <c r="Q38" s="178">
        <v>82.6</v>
      </c>
      <c r="R38" s="84"/>
      <c r="S38" s="178">
        <v>95.7</v>
      </c>
      <c r="T38" s="179"/>
      <c r="U38" s="178">
        <v>17.399999999999999</v>
      </c>
      <c r="V38" s="31"/>
    </row>
    <row r="39" spans="1:22" ht="15.6" customHeight="1" thickBot="1" x14ac:dyDescent="0.35">
      <c r="A39" s="149" t="s">
        <v>80</v>
      </c>
      <c r="B39" s="84"/>
      <c r="C39" s="116">
        <v>110.5</v>
      </c>
      <c r="D39" s="84"/>
      <c r="E39" s="178">
        <v>118.5</v>
      </c>
      <c r="F39" s="84"/>
      <c r="G39" s="178">
        <v>97.6</v>
      </c>
      <c r="H39" s="84"/>
      <c r="I39" s="178">
        <v>137.30000000000001</v>
      </c>
      <c r="J39" s="84"/>
      <c r="K39" s="178">
        <v>143.9</v>
      </c>
      <c r="L39" s="84"/>
      <c r="M39" s="178">
        <v>140.9</v>
      </c>
      <c r="N39" s="84"/>
      <c r="O39" s="178">
        <v>84.3</v>
      </c>
      <c r="P39" s="84"/>
      <c r="Q39" s="178">
        <v>108.7</v>
      </c>
      <c r="R39" s="84"/>
      <c r="S39" s="178">
        <v>85</v>
      </c>
      <c r="T39" s="179"/>
      <c r="U39" s="178">
        <v>66.8</v>
      </c>
      <c r="V39" s="31"/>
    </row>
    <row r="40" spans="1:22" ht="15.6" customHeight="1" thickBot="1" x14ac:dyDescent="0.35">
      <c r="A40" s="149" t="s">
        <v>207</v>
      </c>
      <c r="B40" s="84"/>
      <c r="C40" s="116" t="s">
        <v>15</v>
      </c>
      <c r="D40" s="84"/>
      <c r="E40" s="178">
        <v>3.3</v>
      </c>
      <c r="F40" s="84"/>
      <c r="G40" s="178">
        <v>4</v>
      </c>
      <c r="H40" s="84"/>
      <c r="I40" s="178"/>
      <c r="J40" s="84"/>
      <c r="K40" s="178"/>
      <c r="L40" s="84"/>
      <c r="M40" s="178"/>
      <c r="N40" s="84"/>
      <c r="O40" s="178" t="s">
        <v>15</v>
      </c>
      <c r="P40" s="84"/>
      <c r="Q40" s="178"/>
      <c r="R40" s="84"/>
      <c r="S40" s="178"/>
      <c r="T40" s="179"/>
      <c r="U40" s="178"/>
      <c r="V40" s="31"/>
    </row>
    <row r="41" spans="1:22" ht="15.6" customHeight="1" thickBot="1" x14ac:dyDescent="0.35">
      <c r="A41" s="149"/>
      <c r="B41" s="84"/>
      <c r="C41" s="160">
        <v>3269.5</v>
      </c>
      <c r="D41" s="188"/>
      <c r="E41" s="152">
        <v>3687.6</v>
      </c>
      <c r="F41" s="84"/>
      <c r="G41" s="65">
        <v>3238</v>
      </c>
      <c r="H41" s="84"/>
      <c r="I41" s="65">
        <f t="shared" ref="I41" si="0">SUM(I33:I40)</f>
        <v>4127.9000000000005</v>
      </c>
      <c r="J41" s="84"/>
      <c r="K41" s="65">
        <v>4219.5</v>
      </c>
      <c r="L41" s="84"/>
      <c r="M41" s="65">
        <v>3965.7</v>
      </c>
      <c r="N41" s="84"/>
      <c r="O41" s="65">
        <v>3526.1</v>
      </c>
      <c r="P41" s="84"/>
      <c r="Q41" s="65">
        <v>2839.2</v>
      </c>
      <c r="R41" s="84"/>
      <c r="S41" s="65">
        <v>2666.9</v>
      </c>
      <c r="T41" s="179"/>
      <c r="U41" s="65">
        <v>2465.6999999999998</v>
      </c>
      <c r="V41" s="32"/>
    </row>
    <row r="42" spans="1:22" ht="15.6" customHeight="1" thickBot="1" x14ac:dyDescent="0.35">
      <c r="A42" s="183" t="s">
        <v>81</v>
      </c>
      <c r="B42" s="84"/>
      <c r="C42" s="116"/>
      <c r="D42" s="84"/>
      <c r="E42" s="178"/>
      <c r="F42" s="84"/>
      <c r="G42" s="178"/>
      <c r="H42" s="84"/>
      <c r="I42" s="178"/>
      <c r="J42" s="84"/>
      <c r="K42" s="178"/>
      <c r="L42" s="84"/>
      <c r="M42" s="178"/>
      <c r="N42" s="84"/>
      <c r="O42" s="178"/>
      <c r="P42" s="84"/>
      <c r="Q42" s="178"/>
      <c r="R42" s="84"/>
      <c r="S42" s="178"/>
      <c r="T42" s="179"/>
      <c r="U42" s="178"/>
      <c r="V42" s="31"/>
    </row>
    <row r="43" spans="1:22" ht="15.6" customHeight="1" thickBot="1" x14ac:dyDescent="0.35">
      <c r="A43" s="149" t="s">
        <v>75</v>
      </c>
      <c r="B43" s="84"/>
      <c r="C43" s="116">
        <v>1928.1</v>
      </c>
      <c r="D43" s="84"/>
      <c r="E43" s="178">
        <v>1914.5</v>
      </c>
      <c r="F43" s="84"/>
      <c r="G43" s="178">
        <v>2341.8000000000002</v>
      </c>
      <c r="H43" s="84"/>
      <c r="I43" s="178">
        <v>2457.1</v>
      </c>
      <c r="J43" s="84"/>
      <c r="K43" s="178">
        <v>1750.9</v>
      </c>
      <c r="L43" s="84"/>
      <c r="M43" s="178">
        <v>1678.2</v>
      </c>
      <c r="N43" s="84"/>
      <c r="O43" s="178">
        <v>1652</v>
      </c>
      <c r="P43" s="84"/>
      <c r="Q43" s="178">
        <v>1846</v>
      </c>
      <c r="R43" s="84"/>
      <c r="S43" s="178">
        <v>1527.9</v>
      </c>
      <c r="T43" s="179"/>
      <c r="U43" s="178">
        <v>1537.6</v>
      </c>
      <c r="V43" s="31"/>
    </row>
    <row r="44" spans="1:22" ht="15.6" customHeight="1" thickBot="1" x14ac:dyDescent="0.35">
      <c r="A44" s="149" t="s">
        <v>76</v>
      </c>
      <c r="B44" s="84"/>
      <c r="C44" s="116">
        <v>337.4</v>
      </c>
      <c r="D44" s="84"/>
      <c r="E44" s="178">
        <v>341.1</v>
      </c>
      <c r="F44" s="84"/>
      <c r="G44" s="178">
        <v>324.3</v>
      </c>
      <c r="H44" s="84"/>
      <c r="I44" s="178">
        <v>329.1</v>
      </c>
      <c r="J44" s="84"/>
      <c r="K44" s="178">
        <v>331.1</v>
      </c>
      <c r="L44" s="84"/>
      <c r="M44" s="178">
        <v>326.39999999999998</v>
      </c>
      <c r="N44" s="84"/>
      <c r="O44" s="178">
        <v>333.9</v>
      </c>
      <c r="P44" s="84"/>
      <c r="Q44" s="178">
        <v>341.7</v>
      </c>
      <c r="R44" s="84"/>
      <c r="S44" s="178">
        <v>332.8</v>
      </c>
      <c r="T44" s="179"/>
      <c r="U44" s="178">
        <v>347.4</v>
      </c>
      <c r="V44" s="31"/>
    </row>
    <row r="45" spans="1:22" ht="15.6" customHeight="1" thickBot="1" x14ac:dyDescent="0.35">
      <c r="A45" s="149" t="s">
        <v>77</v>
      </c>
      <c r="B45" s="84"/>
      <c r="C45" s="116">
        <v>1.7</v>
      </c>
      <c r="D45" s="84"/>
      <c r="E45" s="178">
        <v>4</v>
      </c>
      <c r="F45" s="84"/>
      <c r="G45" s="178">
        <v>4.9000000000000004</v>
      </c>
      <c r="H45" s="84"/>
      <c r="I45" s="178">
        <v>5.2</v>
      </c>
      <c r="J45" s="84"/>
      <c r="K45" s="178">
        <v>7.1</v>
      </c>
      <c r="L45" s="84"/>
      <c r="M45" s="178">
        <v>7.2</v>
      </c>
      <c r="N45" s="84"/>
      <c r="O45" s="178">
        <v>6.5</v>
      </c>
      <c r="P45" s="84"/>
      <c r="Q45" s="178">
        <v>6.4</v>
      </c>
      <c r="R45" s="84"/>
      <c r="S45" s="178">
        <v>6</v>
      </c>
      <c r="T45" s="179"/>
      <c r="U45" s="178">
        <v>5.8</v>
      </c>
      <c r="V45" s="31"/>
    </row>
    <row r="46" spans="1:22" ht="15.6" customHeight="1" thickBot="1" x14ac:dyDescent="0.35">
      <c r="A46" s="149" t="s">
        <v>78</v>
      </c>
      <c r="B46" s="84"/>
      <c r="C46" s="116">
        <v>150.69999999999999</v>
      </c>
      <c r="D46" s="84"/>
      <c r="E46" s="178">
        <v>147.6</v>
      </c>
      <c r="F46" s="84"/>
      <c r="G46" s="178">
        <v>166.1</v>
      </c>
      <c r="H46" s="84"/>
      <c r="I46" s="178">
        <v>163.5</v>
      </c>
      <c r="J46" s="84"/>
      <c r="K46" s="178">
        <v>155.4</v>
      </c>
      <c r="L46" s="84"/>
      <c r="M46" s="178">
        <v>152.1</v>
      </c>
      <c r="N46" s="84"/>
      <c r="O46" s="178">
        <v>146.6</v>
      </c>
      <c r="P46" s="84"/>
      <c r="Q46" s="178">
        <v>141.19999999999999</v>
      </c>
      <c r="R46" s="84"/>
      <c r="S46" s="178">
        <v>129.19999999999999</v>
      </c>
      <c r="T46" s="179"/>
      <c r="U46" s="178">
        <v>124.6</v>
      </c>
      <c r="V46" s="31"/>
    </row>
    <row r="47" spans="1:22" ht="18.75" customHeight="1" thickBot="1" x14ac:dyDescent="0.35">
      <c r="A47" s="149" t="s">
        <v>82</v>
      </c>
      <c r="B47" s="84"/>
      <c r="C47" s="116">
        <v>125.7</v>
      </c>
      <c r="D47" s="84"/>
      <c r="E47" s="178">
        <v>126.4</v>
      </c>
      <c r="F47" s="84"/>
      <c r="G47" s="178">
        <v>119.1</v>
      </c>
      <c r="H47" s="84"/>
      <c r="I47" s="178">
        <v>97.9</v>
      </c>
      <c r="J47" s="84"/>
      <c r="K47" s="178">
        <v>109.2</v>
      </c>
      <c r="L47" s="84"/>
      <c r="M47" s="178">
        <v>165.9</v>
      </c>
      <c r="N47" s="84"/>
      <c r="O47" s="178">
        <v>183.3</v>
      </c>
      <c r="P47" s="84"/>
      <c r="Q47" s="178">
        <v>195.5</v>
      </c>
      <c r="R47" s="84"/>
      <c r="S47" s="178">
        <v>193.4</v>
      </c>
      <c r="T47" s="179"/>
      <c r="U47" s="178">
        <v>191.5</v>
      </c>
      <c r="V47" s="31"/>
    </row>
    <row r="48" spans="1:22" ht="15.6" customHeight="1" thickBot="1" x14ac:dyDescent="0.35">
      <c r="A48" s="149" t="s">
        <v>79</v>
      </c>
      <c r="B48" s="84"/>
      <c r="C48" s="116">
        <v>110.5</v>
      </c>
      <c r="D48" s="84"/>
      <c r="E48" s="178">
        <v>103.8</v>
      </c>
      <c r="F48" s="84"/>
      <c r="G48" s="178">
        <v>104.3</v>
      </c>
      <c r="H48" s="84"/>
      <c r="I48" s="178">
        <v>91</v>
      </c>
      <c r="J48" s="84"/>
      <c r="K48" s="178">
        <v>90.1</v>
      </c>
      <c r="L48" s="84"/>
      <c r="M48" s="178">
        <v>130.1</v>
      </c>
      <c r="N48" s="84"/>
      <c r="O48" s="178">
        <v>126.5</v>
      </c>
      <c r="P48" s="84"/>
      <c r="Q48" s="178">
        <v>104</v>
      </c>
      <c r="R48" s="84"/>
      <c r="S48" s="178">
        <v>38.799999999999997</v>
      </c>
      <c r="T48" s="179"/>
      <c r="U48" s="178">
        <v>116.9</v>
      </c>
      <c r="V48" s="31"/>
    </row>
    <row r="49" spans="1:22" ht="15.6" customHeight="1" thickBot="1" x14ac:dyDescent="0.35">
      <c r="A49" s="149" t="s">
        <v>83</v>
      </c>
      <c r="B49" s="84"/>
      <c r="C49" s="116">
        <v>275.10000000000002</v>
      </c>
      <c r="D49" s="84"/>
      <c r="E49" s="178">
        <v>273.5</v>
      </c>
      <c r="F49" s="84"/>
      <c r="G49" s="178">
        <v>271.8</v>
      </c>
      <c r="H49" s="84"/>
      <c r="I49" s="178">
        <v>263.60000000000002</v>
      </c>
      <c r="J49" s="84"/>
      <c r="K49" s="178">
        <v>247.2</v>
      </c>
      <c r="L49" s="84"/>
      <c r="M49" s="178">
        <v>235</v>
      </c>
      <c r="N49" s="84"/>
      <c r="O49" s="178">
        <v>225.3</v>
      </c>
      <c r="P49" s="84"/>
      <c r="Q49" s="178">
        <v>202.6</v>
      </c>
      <c r="R49" s="84"/>
      <c r="S49" s="178">
        <v>192.4</v>
      </c>
      <c r="T49" s="179"/>
      <c r="U49" s="178">
        <v>194.3</v>
      </c>
      <c r="V49" s="31"/>
    </row>
    <row r="50" spans="1:22" ht="15.6" customHeight="1" thickBot="1" x14ac:dyDescent="0.35">
      <c r="A50" s="149"/>
      <c r="B50" s="84"/>
      <c r="C50" s="71">
        <v>2929.2</v>
      </c>
      <c r="D50" s="84"/>
      <c r="E50" s="65">
        <v>2910.9</v>
      </c>
      <c r="F50" s="84"/>
      <c r="G50" s="65">
        <v>3332.3000000000006</v>
      </c>
      <c r="H50" s="84"/>
      <c r="I50" s="65">
        <f t="shared" ref="I50" si="1">SUM(I42:I49)</f>
        <v>3407.3999999999996</v>
      </c>
      <c r="J50" s="84"/>
      <c r="K50" s="65">
        <v>2691</v>
      </c>
      <c r="L50" s="84"/>
      <c r="M50" s="65">
        <v>2694.9</v>
      </c>
      <c r="N50" s="84"/>
      <c r="O50" s="65">
        <v>2674.1</v>
      </c>
      <c r="P50" s="84"/>
      <c r="Q50" s="65">
        <v>2837.4</v>
      </c>
      <c r="R50" s="84"/>
      <c r="S50" s="65">
        <v>2420.5</v>
      </c>
      <c r="T50" s="179"/>
      <c r="U50" s="65">
        <v>2518.1</v>
      </c>
      <c r="V50" s="32"/>
    </row>
    <row r="51" spans="1:22" ht="15.6" customHeight="1" thickBot="1" x14ac:dyDescent="0.35">
      <c r="A51" s="183" t="s">
        <v>39</v>
      </c>
      <c r="B51" s="84"/>
      <c r="C51" s="116"/>
      <c r="D51" s="84"/>
      <c r="E51" s="178"/>
      <c r="F51" s="84"/>
      <c r="G51" s="178"/>
      <c r="H51" s="84"/>
      <c r="I51" s="178"/>
      <c r="J51" s="84"/>
      <c r="K51" s="178"/>
      <c r="L51" s="84"/>
      <c r="M51" s="178"/>
      <c r="N51" s="84"/>
      <c r="O51" s="178"/>
      <c r="P51" s="84"/>
      <c r="Q51" s="178"/>
      <c r="R51" s="84"/>
      <c r="S51" s="178"/>
      <c r="T51" s="179"/>
      <c r="U51" s="178"/>
      <c r="V51" s="31"/>
    </row>
    <row r="52" spans="1:22" ht="15.6" customHeight="1" thickBot="1" x14ac:dyDescent="0.35">
      <c r="A52" s="149" t="s">
        <v>84</v>
      </c>
      <c r="B52" s="84"/>
      <c r="C52" s="116">
        <v>154.5</v>
      </c>
      <c r="D52" s="84"/>
      <c r="E52" s="178">
        <v>154.5</v>
      </c>
      <c r="F52" s="84"/>
      <c r="G52" s="178">
        <v>154.5</v>
      </c>
      <c r="H52" s="84"/>
      <c r="I52" s="178">
        <v>154.5</v>
      </c>
      <c r="J52" s="84"/>
      <c r="K52" s="178">
        <v>154.5</v>
      </c>
      <c r="L52" s="84"/>
      <c r="M52" s="178">
        <v>154.5</v>
      </c>
      <c r="N52" s="84"/>
      <c r="O52" s="178">
        <v>154.5</v>
      </c>
      <c r="P52" s="84"/>
      <c r="Q52" s="178">
        <v>154.5</v>
      </c>
      <c r="R52" s="84"/>
      <c r="S52" s="178">
        <v>154.5</v>
      </c>
      <c r="T52" s="179"/>
      <c r="U52" s="178">
        <v>154.5</v>
      </c>
      <c r="V52" s="31"/>
    </row>
    <row r="53" spans="1:22" ht="15.6" customHeight="1" thickBot="1" x14ac:dyDescent="0.35">
      <c r="A53" s="149" t="s">
        <v>85</v>
      </c>
      <c r="B53" s="84"/>
      <c r="C53" s="116">
        <v>1491.4</v>
      </c>
      <c r="D53" s="84"/>
      <c r="E53" s="178">
        <v>1491.4</v>
      </c>
      <c r="F53" s="84"/>
      <c r="G53" s="178">
        <v>1491.4</v>
      </c>
      <c r="H53" s="84"/>
      <c r="I53" s="178">
        <v>1491.4</v>
      </c>
      <c r="J53" s="84"/>
      <c r="K53" s="178">
        <v>1491.4</v>
      </c>
      <c r="L53" s="84"/>
      <c r="M53" s="178">
        <v>1491.4</v>
      </c>
      <c r="N53" s="84"/>
      <c r="O53" s="178">
        <v>1491.4</v>
      </c>
      <c r="P53" s="84"/>
      <c r="Q53" s="178">
        <v>1491.4</v>
      </c>
      <c r="R53" s="84"/>
      <c r="S53" s="178">
        <v>1491.4</v>
      </c>
      <c r="T53" s="179"/>
      <c r="U53" s="178">
        <v>1491.4</v>
      </c>
      <c r="V53" s="31"/>
    </row>
    <row r="54" spans="1:22" ht="15.6" customHeight="1" thickBot="1" x14ac:dyDescent="0.35">
      <c r="A54" s="149" t="s">
        <v>86</v>
      </c>
      <c r="B54" s="84"/>
      <c r="C54" s="116">
        <v>3120.3</v>
      </c>
      <c r="D54" s="84"/>
      <c r="E54" s="178">
        <v>3246</v>
      </c>
      <c r="F54" s="84"/>
      <c r="G54" s="178">
        <v>3035</v>
      </c>
      <c r="H54" s="84"/>
      <c r="I54" s="178">
        <v>2946.2</v>
      </c>
      <c r="J54" s="84"/>
      <c r="K54" s="178">
        <v>2645.7</v>
      </c>
      <c r="L54" s="84"/>
      <c r="M54" s="178">
        <v>2544.3000000000002</v>
      </c>
      <c r="N54" s="84"/>
      <c r="O54" s="178">
        <v>2283.3000000000002</v>
      </c>
      <c r="P54" s="84"/>
      <c r="Q54" s="178">
        <v>2211.4</v>
      </c>
      <c r="R54" s="84"/>
      <c r="S54" s="178">
        <v>2118.1999999999998</v>
      </c>
      <c r="T54" s="179"/>
      <c r="U54" s="178">
        <v>2184.6</v>
      </c>
      <c r="V54" s="31"/>
    </row>
    <row r="55" spans="1:22" ht="15.6" customHeight="1" thickBot="1" x14ac:dyDescent="0.35">
      <c r="A55" s="149" t="s">
        <v>87</v>
      </c>
      <c r="B55" s="84"/>
      <c r="C55" s="116">
        <v>7.8</v>
      </c>
      <c r="D55" s="84"/>
      <c r="E55" s="178">
        <v>5.7</v>
      </c>
      <c r="F55" s="84"/>
      <c r="G55" s="178">
        <v>71.599999999999994</v>
      </c>
      <c r="H55" s="84"/>
      <c r="I55" s="178">
        <v>349.8</v>
      </c>
      <c r="J55" s="84"/>
      <c r="K55" s="178">
        <v>210</v>
      </c>
      <c r="L55" s="84"/>
      <c r="M55" s="178">
        <v>67.7</v>
      </c>
      <c r="N55" s="84"/>
      <c r="O55" s="178" t="s">
        <v>134</v>
      </c>
      <c r="P55" s="84"/>
      <c r="Q55" s="178">
        <v>-62.6</v>
      </c>
      <c r="R55" s="84"/>
      <c r="S55" s="178">
        <v>-97.9</v>
      </c>
      <c r="T55" s="179"/>
      <c r="U55" s="178">
        <v>-88.5</v>
      </c>
      <c r="V55" s="31"/>
    </row>
    <row r="56" spans="1:22" ht="15.6" customHeight="1" thickBot="1" x14ac:dyDescent="0.35">
      <c r="A56" s="149" t="s">
        <v>223</v>
      </c>
      <c r="B56" s="84"/>
      <c r="C56" s="116" t="s">
        <v>253</v>
      </c>
      <c r="D56" s="84"/>
      <c r="E56" s="178">
        <v>-500</v>
      </c>
      <c r="F56" s="84"/>
      <c r="G56" s="178"/>
      <c r="H56" s="84"/>
      <c r="I56" s="178"/>
      <c r="J56" s="84"/>
      <c r="K56" s="178"/>
      <c r="L56" s="84"/>
      <c r="M56" s="178"/>
      <c r="N56" s="84"/>
      <c r="O56" s="178"/>
      <c r="P56" s="84"/>
      <c r="Q56" s="178"/>
      <c r="R56" s="84"/>
      <c r="S56" s="178"/>
      <c r="T56" s="179"/>
      <c r="U56" s="178"/>
      <c r="V56" s="31"/>
    </row>
    <row r="57" spans="1:22" ht="15.6" customHeight="1" thickBot="1" x14ac:dyDescent="0.35">
      <c r="A57" s="149" t="s">
        <v>88</v>
      </c>
      <c r="B57" s="84"/>
      <c r="C57" s="116">
        <v>4272.2</v>
      </c>
      <c r="D57" s="84"/>
      <c r="E57" s="178">
        <v>4397.6000000000004</v>
      </c>
      <c r="F57" s="84"/>
      <c r="G57" s="178">
        <v>4752.5</v>
      </c>
      <c r="H57" s="84"/>
      <c r="I57" s="178">
        <f>SUM(I52:I55)</f>
        <v>4941.9000000000005</v>
      </c>
      <c r="J57" s="84"/>
      <c r="K57" s="178">
        <v>4501.6000000000004</v>
      </c>
      <c r="L57" s="84"/>
      <c r="M57" s="178">
        <v>4257.8999999999996</v>
      </c>
      <c r="N57" s="84"/>
      <c r="O57" s="178">
        <v>3914.2</v>
      </c>
      <c r="P57" s="84"/>
      <c r="Q57" s="178">
        <v>3794.7</v>
      </c>
      <c r="R57" s="84"/>
      <c r="S57" s="178">
        <v>3666.2</v>
      </c>
      <c r="T57" s="179"/>
      <c r="U57" s="178">
        <v>3742</v>
      </c>
      <c r="V57" s="31"/>
    </row>
    <row r="58" spans="1:22" ht="15.6" customHeight="1" thickBot="1" x14ac:dyDescent="0.35">
      <c r="A58" s="149" t="s">
        <v>89</v>
      </c>
      <c r="B58" s="84"/>
      <c r="C58" s="116">
        <v>50.2</v>
      </c>
      <c r="D58" s="84"/>
      <c r="E58" s="178">
        <v>50.2</v>
      </c>
      <c r="F58" s="84"/>
      <c r="G58" s="178">
        <v>50.2</v>
      </c>
      <c r="H58" s="84"/>
      <c r="I58" s="178">
        <v>51.8</v>
      </c>
      <c r="J58" s="84"/>
      <c r="K58" s="178">
        <v>97.1</v>
      </c>
      <c r="L58" s="84"/>
      <c r="M58" s="178">
        <v>87.6</v>
      </c>
      <c r="N58" s="84"/>
      <c r="O58" s="178">
        <v>81.099999999999994</v>
      </c>
      <c r="P58" s="84"/>
      <c r="Q58" s="178">
        <v>76.2</v>
      </c>
      <c r="R58" s="84"/>
      <c r="S58" s="178">
        <v>60.7</v>
      </c>
      <c r="T58" s="179"/>
      <c r="U58" s="178">
        <v>67.3</v>
      </c>
      <c r="V58" s="31"/>
    </row>
    <row r="59" spans="1:22" ht="15.6" customHeight="1" thickBot="1" x14ac:dyDescent="0.35">
      <c r="A59" s="149"/>
      <c r="B59" s="84"/>
      <c r="C59" s="71">
        <v>4322.3999999999996</v>
      </c>
      <c r="D59" s="84"/>
      <c r="E59" s="65">
        <v>4447.8</v>
      </c>
      <c r="F59" s="84"/>
      <c r="G59" s="65">
        <v>4802.7</v>
      </c>
      <c r="H59" s="84"/>
      <c r="I59" s="65">
        <f t="shared" ref="I59" si="2">+I58+I57</f>
        <v>4993.7000000000007</v>
      </c>
      <c r="J59" s="84"/>
      <c r="K59" s="65">
        <v>4598.7</v>
      </c>
      <c r="L59" s="84"/>
      <c r="M59" s="65">
        <v>4345.5</v>
      </c>
      <c r="N59" s="84"/>
      <c r="O59" s="65">
        <v>3995.3</v>
      </c>
      <c r="P59" s="84"/>
      <c r="Q59" s="65">
        <v>3870.9</v>
      </c>
      <c r="R59" s="84"/>
      <c r="S59" s="65">
        <v>3726.9</v>
      </c>
      <c r="T59" s="179"/>
      <c r="U59" s="65">
        <v>3809.3</v>
      </c>
      <c r="V59" s="32"/>
    </row>
    <row r="60" spans="1:22" ht="15.6" customHeight="1" thickBot="1" x14ac:dyDescent="0.35">
      <c r="A60" s="183" t="s">
        <v>90</v>
      </c>
      <c r="B60" s="67"/>
      <c r="C60" s="71">
        <v>10521.1</v>
      </c>
      <c r="D60" s="67"/>
      <c r="E60" s="65">
        <v>11046.3</v>
      </c>
      <c r="F60" s="67"/>
      <c r="G60" s="65">
        <v>11373</v>
      </c>
      <c r="H60" s="67"/>
      <c r="I60" s="65">
        <v>12529</v>
      </c>
      <c r="J60" s="67"/>
      <c r="K60" s="65">
        <v>11509.2</v>
      </c>
      <c r="L60" s="67"/>
      <c r="M60" s="65">
        <v>11006.1</v>
      </c>
      <c r="N60" s="67"/>
      <c r="O60" s="65">
        <v>10195.5</v>
      </c>
      <c r="P60" s="67"/>
      <c r="Q60" s="65">
        <v>9547.5</v>
      </c>
      <c r="R60" s="67"/>
      <c r="S60" s="65">
        <v>8814.2999999999993</v>
      </c>
      <c r="T60" s="189"/>
      <c r="U60" s="65">
        <v>8793.1</v>
      </c>
      <c r="V60" s="32"/>
    </row>
    <row r="61" spans="1:22" ht="5.0999999999999996" customHeight="1" x14ac:dyDescent="0.3">
      <c r="A61" s="21"/>
      <c r="B61" s="51"/>
      <c r="C61" s="51"/>
      <c r="D61" s="51"/>
      <c r="E61" s="53"/>
      <c r="F61" s="51"/>
      <c r="G61" s="53"/>
      <c r="H61" s="51"/>
      <c r="I61" s="51"/>
      <c r="J61" s="51"/>
      <c r="K61" s="51"/>
      <c r="L61" s="51"/>
      <c r="M61" s="51"/>
      <c r="N61" s="51"/>
      <c r="O61" s="68"/>
      <c r="P61" s="51"/>
      <c r="Q61" s="69"/>
      <c r="R61" s="53"/>
      <c r="S61" s="69"/>
      <c r="T61" s="70"/>
      <c r="U61" s="69"/>
      <c r="V61" s="70"/>
    </row>
    <row r="62" spans="1:22" ht="3" customHeight="1" x14ac:dyDescent="0.3">
      <c r="A62" s="21"/>
      <c r="B62" s="51"/>
      <c r="C62" s="66"/>
      <c r="D62" s="51"/>
      <c r="E62" s="21"/>
      <c r="F62" s="51"/>
      <c r="H62" s="51"/>
      <c r="I62" s="51"/>
      <c r="J62" s="51"/>
      <c r="K62" s="51"/>
      <c r="L62" s="51"/>
      <c r="M62" s="51"/>
      <c r="N62" s="51"/>
      <c r="O62" s="21"/>
      <c r="P62" s="51"/>
      <c r="Q62" s="21"/>
      <c r="R62" s="53"/>
      <c r="S62" s="40"/>
      <c r="T62" s="53"/>
      <c r="U62" s="40"/>
      <c r="V62" s="53"/>
    </row>
    <row r="63" spans="1:22" x14ac:dyDescent="0.3">
      <c r="A63" s="21"/>
      <c r="B63" s="21"/>
      <c r="C63" s="21"/>
      <c r="D63" s="21"/>
      <c r="E63" s="21"/>
      <c r="F63" s="21"/>
      <c r="H63" s="21"/>
      <c r="I63" s="21"/>
      <c r="J63" s="21"/>
      <c r="K63" s="21"/>
      <c r="L63" s="21"/>
      <c r="M63" s="21"/>
      <c r="N63" s="21"/>
      <c r="O63" s="21"/>
      <c r="P63" s="21"/>
      <c r="Q63" s="21"/>
      <c r="R63" s="21"/>
      <c r="S63" s="21"/>
      <c r="T63" s="21"/>
      <c r="U63" s="21"/>
      <c r="V63" s="21"/>
    </row>
  </sheetData>
  <mergeCells count="1">
    <mergeCell ref="A4:V4"/>
  </mergeCells>
  <pageMargins left="0.70866141732283472" right="0.70866141732283472" top="0.78740157480314965" bottom="0.78740157480314965" header="0.31496062992125984" footer="0.31496062992125984"/>
  <pageSetup paperSize="9" scale="66" orientation="landscape" horizontalDpi="1200" verticalDpi="1200" r:id="rId1"/>
  <headerFooter>
    <oddFooter>&amp;C&amp;F</oddFooter>
  </headerFooter>
  <rowBreaks count="1" manualBreakCount="1">
    <brk id="28" max="1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FCAB2-2CBE-47CE-BDC3-35F7C3D50F65}">
  <sheetPr codeName="Tabelle2">
    <pageSetUpPr fitToPage="1"/>
  </sheetPr>
  <dimension ref="A1:V23"/>
  <sheetViews>
    <sheetView showGridLines="0" view="pageBreakPreview" zoomScaleNormal="100" zoomScaleSheetLayoutView="100" workbookViewId="0"/>
  </sheetViews>
  <sheetFormatPr defaultColWidth="10.7109375" defaultRowHeight="15.75" x14ac:dyDescent="0.3"/>
  <cols>
    <col min="1" max="1" width="30.5703125" style="20" customWidth="1"/>
    <col min="2" max="2" width="0.85546875" style="20" customWidth="1"/>
    <col min="3" max="3" width="13.5703125" style="20" customWidth="1"/>
    <col min="4" max="4" width="0.85546875" style="20" customWidth="1"/>
    <col min="5" max="5" width="13.5703125" style="20" customWidth="1"/>
    <col min="6" max="6" width="0.85546875" style="20" customWidth="1"/>
    <col min="7" max="7" width="13.5703125" style="21" customWidth="1"/>
    <col min="8" max="8" width="0.85546875" style="20" customWidth="1"/>
    <col min="9" max="9" width="13.5703125" style="20" customWidth="1"/>
    <col min="10" max="10" width="0.85546875" style="20" customWidth="1"/>
    <col min="11" max="11" width="13.5703125" style="20" customWidth="1"/>
    <col min="12" max="12" width="0.85546875" style="20" customWidth="1"/>
    <col min="13" max="13" width="15.42578125" style="20" customWidth="1"/>
    <col min="14" max="14" width="0.5703125" style="20" customWidth="1"/>
    <col min="15" max="15" width="13.5703125" style="20" customWidth="1"/>
    <col min="16" max="16" width="0.85546875" style="20" customWidth="1"/>
    <col min="17" max="17" width="13.5703125" style="20" customWidth="1"/>
    <col min="18" max="18" width="0.85546875" style="20" customWidth="1"/>
    <col min="19" max="19" width="13.5703125" style="20" customWidth="1"/>
    <col min="20" max="20" width="0.85546875" style="20" customWidth="1"/>
    <col min="21" max="21" width="13.5703125" style="20" customWidth="1"/>
    <col min="22" max="22" width="0.85546875" style="20" customWidth="1"/>
    <col min="23" max="16384" width="10.7109375" style="20"/>
  </cols>
  <sheetData>
    <row r="1" spans="1:22" x14ac:dyDescent="0.3">
      <c r="A1" s="21"/>
      <c r="B1" s="21"/>
      <c r="C1" s="21"/>
      <c r="D1" s="21"/>
      <c r="E1" s="21"/>
      <c r="F1" s="21"/>
      <c r="H1" s="21"/>
      <c r="I1" s="21"/>
      <c r="J1" s="21"/>
      <c r="K1" s="21"/>
      <c r="L1" s="21"/>
      <c r="M1" s="21"/>
      <c r="N1" s="21"/>
      <c r="O1" s="21"/>
      <c r="P1" s="21"/>
      <c r="Q1" s="21"/>
      <c r="R1" s="21"/>
      <c r="S1" s="21"/>
      <c r="T1" s="21"/>
      <c r="U1" s="21"/>
      <c r="V1" s="21"/>
    </row>
    <row r="2" spans="1:22" x14ac:dyDescent="0.3">
      <c r="A2" s="21"/>
      <c r="B2" s="21"/>
      <c r="C2" s="21"/>
      <c r="D2" s="21"/>
      <c r="E2" s="21"/>
      <c r="F2" s="21"/>
      <c r="H2" s="21"/>
      <c r="I2" s="21"/>
      <c r="J2" s="21"/>
      <c r="K2" s="21"/>
      <c r="L2" s="21"/>
      <c r="M2" s="21"/>
      <c r="N2" s="21"/>
      <c r="O2" s="21"/>
      <c r="P2" s="21"/>
      <c r="Q2" s="21"/>
      <c r="R2" s="21"/>
      <c r="S2" s="21"/>
      <c r="T2" s="21"/>
      <c r="U2" s="21"/>
      <c r="V2" s="21"/>
    </row>
    <row r="3" spans="1:22" x14ac:dyDescent="0.3">
      <c r="A3" s="21"/>
      <c r="B3" s="21"/>
      <c r="C3" s="21"/>
      <c r="D3" s="21"/>
      <c r="E3" s="21"/>
      <c r="F3" s="21"/>
      <c r="H3" s="21"/>
      <c r="I3" s="21"/>
      <c r="J3" s="21"/>
      <c r="K3" s="21"/>
      <c r="L3" s="21"/>
      <c r="M3" s="21"/>
      <c r="N3" s="21"/>
      <c r="O3" s="21"/>
      <c r="P3" s="21"/>
      <c r="Q3" s="21"/>
      <c r="R3" s="21"/>
      <c r="S3" s="21"/>
      <c r="T3" s="21"/>
      <c r="U3" s="21"/>
      <c r="V3" s="21"/>
    </row>
    <row r="4" spans="1:22" ht="20.100000000000001" customHeight="1" thickBot="1" x14ac:dyDescent="0.35">
      <c r="A4" s="194" t="s">
        <v>120</v>
      </c>
      <c r="B4" s="194"/>
      <c r="C4" s="194"/>
      <c r="D4" s="194"/>
      <c r="E4" s="194"/>
      <c r="F4" s="194"/>
      <c r="G4" s="194"/>
      <c r="H4" s="194"/>
      <c r="I4" s="194"/>
      <c r="J4" s="194"/>
      <c r="K4" s="194"/>
      <c r="L4" s="194"/>
      <c r="M4" s="194"/>
      <c r="N4" s="194"/>
      <c r="O4" s="194"/>
      <c r="P4" s="194"/>
      <c r="Q4" s="194"/>
      <c r="R4" s="194"/>
      <c r="S4" s="194"/>
      <c r="T4" s="194"/>
      <c r="U4" s="194"/>
      <c r="V4" s="194"/>
    </row>
    <row r="5" spans="1:22" ht="30" customHeight="1" thickTop="1" thickBot="1" x14ac:dyDescent="0.35">
      <c r="A5" s="77" t="s">
        <v>0</v>
      </c>
      <c r="B5" s="81"/>
      <c r="C5" s="121" t="s">
        <v>252</v>
      </c>
      <c r="D5" s="81"/>
      <c r="E5" s="82" t="s">
        <v>335</v>
      </c>
      <c r="F5" s="81"/>
      <c r="G5" s="82" t="s">
        <v>197</v>
      </c>
      <c r="H5" s="81"/>
      <c r="I5" s="82" t="s">
        <v>168</v>
      </c>
      <c r="J5" s="81"/>
      <c r="K5" s="82" t="s">
        <v>150</v>
      </c>
      <c r="L5" s="81"/>
      <c r="M5" s="62" t="s">
        <v>137</v>
      </c>
      <c r="N5" s="81"/>
      <c r="O5" s="62" t="s">
        <v>129</v>
      </c>
      <c r="P5" s="81"/>
      <c r="Q5" s="62" t="s">
        <v>124</v>
      </c>
      <c r="R5" s="81"/>
      <c r="S5" s="62" t="s">
        <v>115</v>
      </c>
      <c r="T5" s="81"/>
      <c r="U5" s="82" t="s">
        <v>37</v>
      </c>
      <c r="V5" s="25"/>
    </row>
    <row r="6" spans="1:22" ht="18" thickTop="1" thickBot="1" x14ac:dyDescent="0.35">
      <c r="A6" s="87" t="s">
        <v>95</v>
      </c>
      <c r="B6" s="53"/>
      <c r="C6" s="75">
        <v>144.9</v>
      </c>
      <c r="D6" s="53"/>
      <c r="E6" s="191">
        <v>128.30000000000001</v>
      </c>
      <c r="F6" s="53"/>
      <c r="G6" s="191">
        <v>551.9</v>
      </c>
      <c r="H6" s="53"/>
      <c r="I6" s="191">
        <v>601.1</v>
      </c>
      <c r="J6" s="53"/>
      <c r="K6" s="191">
        <v>626.20000000000005</v>
      </c>
      <c r="L6" s="53"/>
      <c r="M6" s="191">
        <v>530.4</v>
      </c>
      <c r="N6" s="53"/>
      <c r="O6" s="191">
        <v>518.6</v>
      </c>
      <c r="P6" s="53"/>
      <c r="Q6" s="191">
        <v>794.1</v>
      </c>
      <c r="R6" s="53"/>
      <c r="S6" s="192">
        <v>495.2</v>
      </c>
      <c r="T6" s="70"/>
      <c r="U6" s="192">
        <v>500.8</v>
      </c>
      <c r="V6" s="73"/>
    </row>
    <row r="7" spans="1:22" ht="17.25" thickBot="1" x14ac:dyDescent="0.35">
      <c r="A7" s="87" t="s">
        <v>96</v>
      </c>
      <c r="B7" s="53"/>
      <c r="C7" s="75">
        <v>172.5</v>
      </c>
      <c r="D7" s="53"/>
      <c r="E7" s="191">
        <v>184.7</v>
      </c>
      <c r="F7" s="53"/>
      <c r="G7" s="191">
        <v>217.9</v>
      </c>
      <c r="H7" s="53"/>
      <c r="I7" s="191">
        <v>256</v>
      </c>
      <c r="J7" s="53"/>
      <c r="K7" s="191">
        <v>240</v>
      </c>
      <c r="L7" s="53"/>
      <c r="M7" s="191">
        <v>212.8</v>
      </c>
      <c r="N7" s="53"/>
      <c r="O7" s="191">
        <v>165.2</v>
      </c>
      <c r="P7" s="53"/>
      <c r="Q7" s="191">
        <v>206.8</v>
      </c>
      <c r="R7" s="53"/>
      <c r="S7" s="192">
        <v>267</v>
      </c>
      <c r="T7" s="70"/>
      <c r="U7" s="192">
        <v>123.4</v>
      </c>
      <c r="V7" s="73"/>
    </row>
    <row r="8" spans="1:22" ht="17.25" thickBot="1" x14ac:dyDescent="0.35">
      <c r="A8" s="87" t="s">
        <v>184</v>
      </c>
      <c r="B8" s="53"/>
      <c r="C8" s="75">
        <v>626.79999999999995</v>
      </c>
      <c r="D8" s="53"/>
      <c r="E8" s="191">
        <v>622.6</v>
      </c>
      <c r="F8" s="53"/>
      <c r="G8" s="191">
        <v>627.1</v>
      </c>
      <c r="H8" s="53"/>
      <c r="I8" s="191">
        <v>646.79999999999995</v>
      </c>
      <c r="J8" s="53"/>
      <c r="K8" s="191" t="s">
        <v>15</v>
      </c>
      <c r="L8" s="53"/>
      <c r="M8" s="191" t="s">
        <v>15</v>
      </c>
      <c r="N8" s="53"/>
      <c r="O8" s="191" t="s">
        <v>15</v>
      </c>
      <c r="P8" s="53"/>
      <c r="Q8" s="191" t="s">
        <v>15</v>
      </c>
      <c r="R8" s="53"/>
      <c r="S8" s="191" t="s">
        <v>15</v>
      </c>
      <c r="T8" s="70"/>
      <c r="U8" s="191" t="s">
        <v>15</v>
      </c>
      <c r="V8" s="73"/>
    </row>
    <row r="9" spans="1:22" ht="17.25" thickBot="1" x14ac:dyDescent="0.35">
      <c r="A9" s="87" t="s">
        <v>97</v>
      </c>
      <c r="B9" s="53"/>
      <c r="C9" s="75">
        <v>603</v>
      </c>
      <c r="D9" s="53"/>
      <c r="E9" s="191">
        <v>601.1</v>
      </c>
      <c r="F9" s="53"/>
      <c r="G9" s="191">
        <v>599.20000000000005</v>
      </c>
      <c r="H9" s="53"/>
      <c r="I9" s="191">
        <v>597.29999999999995</v>
      </c>
      <c r="J9" s="53"/>
      <c r="K9" s="191">
        <v>601.9</v>
      </c>
      <c r="L9" s="53"/>
      <c r="M9" s="191">
        <v>600.1</v>
      </c>
      <c r="N9" s="53"/>
      <c r="O9" s="191">
        <v>598.20000000000005</v>
      </c>
      <c r="P9" s="53"/>
      <c r="Q9" s="191">
        <v>596.29999999999995</v>
      </c>
      <c r="R9" s="53"/>
      <c r="S9" s="192">
        <v>601.20000000000005</v>
      </c>
      <c r="T9" s="70"/>
      <c r="U9" s="192">
        <v>599.20000000000005</v>
      </c>
      <c r="V9" s="73"/>
    </row>
    <row r="10" spans="1:22" ht="17.25" thickBot="1" x14ac:dyDescent="0.35">
      <c r="A10" s="87" t="s">
        <v>135</v>
      </c>
      <c r="B10" s="53"/>
      <c r="C10" s="75">
        <v>499</v>
      </c>
      <c r="D10" s="53"/>
      <c r="E10" s="191">
        <v>498.3</v>
      </c>
      <c r="F10" s="53"/>
      <c r="G10" s="191">
        <v>497.5</v>
      </c>
      <c r="H10" s="53"/>
      <c r="I10" s="191">
        <v>499.1</v>
      </c>
      <c r="J10" s="53"/>
      <c r="K10" s="191">
        <v>498.6</v>
      </c>
      <c r="L10" s="53"/>
      <c r="M10" s="191">
        <v>497.8</v>
      </c>
      <c r="N10" s="53"/>
      <c r="O10" s="191">
        <v>497.1</v>
      </c>
      <c r="P10" s="53"/>
      <c r="Q10" s="191" t="s">
        <v>15</v>
      </c>
      <c r="R10" s="53"/>
      <c r="S10" s="191" t="s">
        <v>15</v>
      </c>
      <c r="T10" s="70"/>
      <c r="U10" s="191" t="s">
        <v>15</v>
      </c>
      <c r="V10" s="73"/>
    </row>
    <row r="11" spans="1:22" ht="17.25" thickBot="1" x14ac:dyDescent="0.35">
      <c r="A11" s="87" t="s">
        <v>98</v>
      </c>
      <c r="B11" s="53"/>
      <c r="C11" s="75" t="s">
        <v>15</v>
      </c>
      <c r="D11" s="53"/>
      <c r="E11" s="191" t="s">
        <v>15</v>
      </c>
      <c r="F11" s="53"/>
      <c r="G11" s="191" t="s">
        <v>15</v>
      </c>
      <c r="H11" s="53"/>
      <c r="I11" s="191">
        <v>515</v>
      </c>
      <c r="J11" s="53"/>
      <c r="K11" s="191">
        <v>479.5</v>
      </c>
      <c r="L11" s="53"/>
      <c r="M11" s="191">
        <v>449.4</v>
      </c>
      <c r="N11" s="53"/>
      <c r="O11" s="191">
        <v>437</v>
      </c>
      <c r="P11" s="53"/>
      <c r="Q11" s="191">
        <v>428.1</v>
      </c>
      <c r="R11" s="53"/>
      <c r="S11" s="192">
        <v>413.8</v>
      </c>
      <c r="T11" s="70"/>
      <c r="U11" s="192">
        <v>420.1</v>
      </c>
      <c r="V11" s="73"/>
    </row>
    <row r="12" spans="1:22" ht="17.25" thickBot="1" x14ac:dyDescent="0.35">
      <c r="A12" s="87" t="s">
        <v>99</v>
      </c>
      <c r="B12" s="53"/>
      <c r="C12" s="75">
        <v>45.7</v>
      </c>
      <c r="D12" s="53"/>
      <c r="E12" s="191">
        <v>55</v>
      </c>
      <c r="F12" s="53"/>
      <c r="G12" s="191">
        <v>56.9</v>
      </c>
      <c r="H12" s="53"/>
      <c r="I12" s="191">
        <v>103.8</v>
      </c>
      <c r="J12" s="53"/>
      <c r="K12" s="191">
        <v>68.5</v>
      </c>
      <c r="L12" s="53"/>
      <c r="M12" s="191">
        <v>34.6</v>
      </c>
      <c r="N12" s="53"/>
      <c r="O12" s="191">
        <v>21.5</v>
      </c>
      <c r="P12" s="53"/>
      <c r="Q12" s="191">
        <v>3.8</v>
      </c>
      <c r="R12" s="53"/>
      <c r="S12" s="192">
        <v>4.4000000000000004</v>
      </c>
      <c r="T12" s="70"/>
      <c r="U12" s="192">
        <v>3.9</v>
      </c>
      <c r="V12" s="73"/>
    </row>
    <row r="13" spans="1:22" ht="17.25" customHeight="1" thickBot="1" x14ac:dyDescent="0.35">
      <c r="A13" s="87" t="s">
        <v>224</v>
      </c>
      <c r="B13" s="53"/>
      <c r="C13" s="75">
        <v>328.7</v>
      </c>
      <c r="D13" s="53"/>
      <c r="E13" s="191">
        <v>471</v>
      </c>
      <c r="F13" s="53"/>
      <c r="G13" s="191" t="s">
        <v>15</v>
      </c>
      <c r="H13" s="53"/>
      <c r="I13" s="191" t="s">
        <v>15</v>
      </c>
      <c r="J13" s="53"/>
      <c r="K13" s="191" t="s">
        <v>15</v>
      </c>
      <c r="L13" s="53"/>
      <c r="M13" s="191" t="s">
        <v>15</v>
      </c>
      <c r="N13" s="53"/>
      <c r="O13" s="191" t="s">
        <v>15</v>
      </c>
      <c r="P13" s="53"/>
      <c r="Q13" s="191" t="s">
        <v>15</v>
      </c>
      <c r="R13" s="53"/>
      <c r="S13" s="191" t="s">
        <v>15</v>
      </c>
      <c r="T13" s="70"/>
      <c r="U13" s="191" t="s">
        <v>15</v>
      </c>
      <c r="V13" s="73"/>
    </row>
    <row r="14" spans="1:22" ht="17.25" thickBot="1" x14ac:dyDescent="0.35">
      <c r="A14" s="87" t="s">
        <v>100</v>
      </c>
      <c r="B14" s="53"/>
      <c r="C14" s="75">
        <v>71.8</v>
      </c>
      <c r="D14" s="53"/>
      <c r="E14" s="191">
        <v>104.9</v>
      </c>
      <c r="F14" s="53"/>
      <c r="G14" s="191">
        <v>111</v>
      </c>
      <c r="H14" s="53"/>
      <c r="I14" s="191">
        <v>116.3</v>
      </c>
      <c r="J14" s="53"/>
      <c r="K14" s="191">
        <v>117.1</v>
      </c>
      <c r="L14" s="53"/>
      <c r="M14" s="191">
        <v>109.9</v>
      </c>
      <c r="N14" s="53"/>
      <c r="O14" s="191">
        <v>92.1</v>
      </c>
      <c r="P14" s="53"/>
      <c r="Q14" s="191">
        <v>95</v>
      </c>
      <c r="R14" s="53"/>
      <c r="S14" s="192">
        <v>39.1</v>
      </c>
      <c r="T14" s="70"/>
      <c r="U14" s="192">
        <v>39.799999999999997</v>
      </c>
      <c r="V14" s="73"/>
    </row>
    <row r="15" spans="1:22" ht="17.25" thickBot="1" x14ac:dyDescent="0.35">
      <c r="A15" s="83" t="s">
        <v>101</v>
      </c>
      <c r="B15" s="53"/>
      <c r="C15" s="190">
        <v>2492.4</v>
      </c>
      <c r="D15" s="53"/>
      <c r="E15" s="193">
        <v>2665.9</v>
      </c>
      <c r="F15" s="53"/>
      <c r="G15" s="193">
        <v>2661.5</v>
      </c>
      <c r="H15" s="53"/>
      <c r="I15" s="193">
        <v>3335.4</v>
      </c>
      <c r="J15" s="53"/>
      <c r="K15" s="193">
        <v>2631.8</v>
      </c>
      <c r="L15" s="53"/>
      <c r="M15" s="193">
        <v>2435</v>
      </c>
      <c r="N15" s="53"/>
      <c r="O15" s="193">
        <v>2329.6999999999998</v>
      </c>
      <c r="P15" s="53"/>
      <c r="Q15" s="193">
        <v>2124.1</v>
      </c>
      <c r="R15" s="53"/>
      <c r="S15" s="193">
        <v>1820.7</v>
      </c>
      <c r="T15" s="70"/>
      <c r="U15" s="193">
        <v>1687.2</v>
      </c>
      <c r="V15" s="30"/>
    </row>
    <row r="16" spans="1:22" ht="17.25" thickBot="1" x14ac:dyDescent="0.35">
      <c r="A16" s="87" t="s">
        <v>102</v>
      </c>
      <c r="B16" s="53"/>
      <c r="C16" s="75">
        <v>456.7</v>
      </c>
      <c r="D16" s="53"/>
      <c r="E16" s="191">
        <v>462.1</v>
      </c>
      <c r="F16" s="53"/>
      <c r="G16" s="191">
        <v>434.3</v>
      </c>
      <c r="H16" s="53"/>
      <c r="I16" s="191">
        <v>443.2</v>
      </c>
      <c r="J16" s="53"/>
      <c r="K16" s="191">
        <v>445.2</v>
      </c>
      <c r="L16" s="53"/>
      <c r="M16" s="191">
        <v>439.1</v>
      </c>
      <c r="N16" s="53"/>
      <c r="O16" s="191">
        <v>445.6</v>
      </c>
      <c r="P16" s="53"/>
      <c r="Q16" s="191">
        <v>451.4</v>
      </c>
      <c r="R16" s="53"/>
      <c r="S16" s="191">
        <v>437.4</v>
      </c>
      <c r="T16" s="70"/>
      <c r="U16" s="191">
        <v>454.7</v>
      </c>
      <c r="V16" s="30"/>
    </row>
    <row r="17" spans="1:22" ht="17.25" thickBot="1" x14ac:dyDescent="0.35">
      <c r="A17" s="87" t="s">
        <v>62</v>
      </c>
      <c r="B17" s="53"/>
      <c r="C17" s="75">
        <v>622.6</v>
      </c>
      <c r="D17" s="53"/>
      <c r="E17" s="191">
        <v>844.7</v>
      </c>
      <c r="F17" s="53"/>
      <c r="G17" s="191">
        <v>1046.0999999999999</v>
      </c>
      <c r="H17" s="53"/>
      <c r="I17" s="191">
        <v>1438.1</v>
      </c>
      <c r="J17" s="53"/>
      <c r="K17" s="191">
        <v>515</v>
      </c>
      <c r="L17" s="53"/>
      <c r="M17" s="191">
        <v>706.6</v>
      </c>
      <c r="N17" s="53"/>
      <c r="O17" s="191">
        <v>705</v>
      </c>
      <c r="P17" s="53"/>
      <c r="Q17" s="191">
        <v>544</v>
      </c>
      <c r="R17" s="53"/>
      <c r="S17" s="191">
        <v>562.79999999999995</v>
      </c>
      <c r="T17" s="70"/>
      <c r="U17" s="191">
        <v>690.6</v>
      </c>
      <c r="V17" s="30"/>
    </row>
    <row r="18" spans="1:22" ht="17.25" thickBot="1" x14ac:dyDescent="0.35">
      <c r="A18" s="83" t="s">
        <v>41</v>
      </c>
      <c r="B18" s="53"/>
      <c r="C18" s="190">
        <v>2326.5</v>
      </c>
      <c r="D18" s="53"/>
      <c r="E18" s="193">
        <v>2283.3000000000002</v>
      </c>
      <c r="F18" s="53"/>
      <c r="G18" s="193">
        <v>2049.6999999999998</v>
      </c>
      <c r="H18" s="53"/>
      <c r="I18" s="193">
        <v>2340.5</v>
      </c>
      <c r="J18" s="53"/>
      <c r="K18" s="193">
        <v>2562</v>
      </c>
      <c r="L18" s="53"/>
      <c r="M18" s="193">
        <v>2167.5</v>
      </c>
      <c r="N18" s="53"/>
      <c r="O18" s="193">
        <v>2070.3000000000002</v>
      </c>
      <c r="P18" s="53"/>
      <c r="Q18" s="193">
        <v>2031.5</v>
      </c>
      <c r="R18" s="53"/>
      <c r="S18" s="193">
        <v>1695.3</v>
      </c>
      <c r="T18" s="70"/>
      <c r="U18" s="193">
        <v>1451.3</v>
      </c>
      <c r="V18" s="30"/>
    </row>
    <row r="19" spans="1:22" ht="5.0999999999999996" customHeight="1" x14ac:dyDescent="0.3">
      <c r="B19" s="51"/>
      <c r="C19" s="51"/>
      <c r="D19" s="51"/>
      <c r="E19" s="51"/>
      <c r="F19" s="51"/>
      <c r="G19" s="53"/>
      <c r="H19" s="51"/>
      <c r="I19" s="51"/>
      <c r="J19" s="51"/>
      <c r="K19" s="51"/>
      <c r="L19" s="51"/>
      <c r="M19" s="51"/>
      <c r="N19" s="51"/>
      <c r="P19" s="51"/>
      <c r="R19" s="51"/>
      <c r="S19" s="7"/>
      <c r="T19" s="51"/>
      <c r="U19" s="7"/>
      <c r="V19" s="51"/>
    </row>
    <row r="20" spans="1:22" ht="3" customHeight="1" x14ac:dyDescent="0.3">
      <c r="B20" s="51"/>
      <c r="C20" s="66"/>
      <c r="D20" s="51"/>
      <c r="E20" s="66"/>
      <c r="F20" s="51"/>
      <c r="H20" s="51"/>
      <c r="I20" s="51"/>
      <c r="J20" s="51"/>
      <c r="K20" s="51"/>
      <c r="L20" s="51"/>
      <c r="M20" s="51"/>
      <c r="N20" s="51"/>
      <c r="O20" s="7"/>
      <c r="P20" s="7"/>
      <c r="Q20" s="7"/>
      <c r="R20" s="51"/>
      <c r="S20" s="7"/>
      <c r="T20" s="51"/>
      <c r="U20" s="7"/>
      <c r="V20" s="51"/>
    </row>
    <row r="23" spans="1:22" x14ac:dyDescent="0.3">
      <c r="U23" s="74"/>
    </row>
  </sheetData>
  <mergeCells count="1">
    <mergeCell ref="A4:V4"/>
  </mergeCells>
  <pageMargins left="0.70866141732283472" right="0.70866141732283472" top="0.78740157480314965" bottom="0.78740157480314965" header="0.31496062992125984" footer="0.31496062992125984"/>
  <pageSetup paperSize="9" scale="74" orientation="landscape" horizontalDpi="1200" verticalDpi="1200" r:id="rId1"/>
  <headerFooter>
    <oddFooter>&amp;C&amp;F</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76B4F-4B8B-4FFB-8F3E-72724050E0F8}">
  <sheetPr codeName="Tabelle1"/>
  <dimension ref="A1:N81"/>
  <sheetViews>
    <sheetView view="pageBreakPreview" topLeftCell="A17" zoomScale="85" zoomScaleNormal="100" zoomScaleSheetLayoutView="85" workbookViewId="0">
      <selection activeCell="A67" sqref="A67:K67"/>
    </sheetView>
  </sheetViews>
  <sheetFormatPr defaultColWidth="10.7109375" defaultRowHeight="15.75" x14ac:dyDescent="0.3"/>
  <cols>
    <col min="1" max="1" width="40.5703125" style="20" customWidth="1"/>
    <col min="2" max="2" width="0.85546875" style="20" customWidth="1"/>
    <col min="3" max="3" width="13.5703125" style="20" customWidth="1"/>
    <col min="4" max="4" width="0.85546875" style="20" customWidth="1"/>
    <col min="5" max="5" width="13.5703125" style="20" customWidth="1"/>
    <col min="6" max="6" width="0.85546875" style="20" customWidth="1"/>
    <col min="7" max="7" width="13.5703125" style="20" customWidth="1"/>
    <col min="8" max="8" width="0.85546875" style="20" customWidth="1"/>
    <col min="9" max="9" width="13.5703125" style="20" customWidth="1"/>
    <col min="10" max="10" width="0.85546875" style="20" customWidth="1"/>
    <col min="11" max="11" width="13.5703125" style="20" customWidth="1"/>
    <col min="12" max="12" width="0.85546875" style="20" customWidth="1"/>
    <col min="13" max="13" width="13.5703125" style="20" customWidth="1"/>
    <col min="14" max="14" width="87.42578125" style="21" bestFit="1" customWidth="1"/>
    <col min="15" max="16384" width="10.7109375" style="20"/>
  </cols>
  <sheetData>
    <row r="1" spans="1:14" x14ac:dyDescent="0.3">
      <c r="A1" s="21"/>
      <c r="B1" s="21"/>
      <c r="C1" s="21"/>
      <c r="D1" s="21"/>
      <c r="E1" s="21"/>
      <c r="F1" s="21"/>
      <c r="G1" s="21"/>
      <c r="H1" s="21"/>
      <c r="I1" s="21"/>
      <c r="J1" s="21"/>
      <c r="K1" s="21"/>
      <c r="L1" s="21"/>
      <c r="M1" s="21"/>
    </row>
    <row r="2" spans="1:14" x14ac:dyDescent="0.3">
      <c r="A2" s="21"/>
      <c r="B2" s="21"/>
      <c r="C2" s="21"/>
      <c r="D2" s="21"/>
      <c r="E2" s="21"/>
      <c r="F2" s="21"/>
      <c r="G2" s="21"/>
      <c r="H2" s="21"/>
      <c r="I2" s="21"/>
      <c r="J2" s="21"/>
      <c r="K2" s="21"/>
      <c r="L2" s="21"/>
      <c r="M2" s="21"/>
    </row>
    <row r="3" spans="1:14" x14ac:dyDescent="0.3">
      <c r="A3" s="21"/>
      <c r="B3" s="21"/>
      <c r="C3" s="21"/>
      <c r="D3" s="21"/>
      <c r="E3" s="21"/>
      <c r="F3" s="21"/>
      <c r="G3" s="21"/>
      <c r="H3" s="21"/>
      <c r="I3" s="21"/>
      <c r="J3" s="21"/>
      <c r="K3" s="21"/>
      <c r="L3" s="21"/>
      <c r="M3" s="21"/>
    </row>
    <row r="4" spans="1:14" ht="20.100000000000001" customHeight="1" thickBot="1" x14ac:dyDescent="0.35">
      <c r="A4" s="194" t="s">
        <v>254</v>
      </c>
      <c r="B4" s="194"/>
      <c r="C4" s="194"/>
      <c r="D4" s="194"/>
      <c r="E4" s="194"/>
      <c r="F4" s="194"/>
      <c r="G4" s="194"/>
      <c r="H4" s="194"/>
      <c r="I4" s="194"/>
      <c r="J4" s="76"/>
      <c r="K4" s="21"/>
      <c r="L4" s="21"/>
      <c r="M4" s="21"/>
    </row>
    <row r="5" spans="1:14" ht="40.15" customHeight="1" thickTop="1" thickBot="1" x14ac:dyDescent="0.35">
      <c r="A5" s="77" t="s">
        <v>52</v>
      </c>
      <c r="B5" s="78"/>
      <c r="C5" s="79" t="s">
        <v>104</v>
      </c>
      <c r="D5" s="80"/>
      <c r="E5" s="79" t="s">
        <v>103</v>
      </c>
      <c r="F5" s="80"/>
      <c r="G5" s="79" t="s">
        <v>105</v>
      </c>
      <c r="H5" s="81"/>
      <c r="I5" s="121" t="s">
        <v>106</v>
      </c>
      <c r="J5" s="81"/>
      <c r="K5" s="21"/>
      <c r="L5" s="21"/>
      <c r="M5" s="21"/>
    </row>
    <row r="6" spans="1:14" ht="15.6" customHeight="1" thickTop="1" thickBot="1" x14ac:dyDescent="0.35">
      <c r="A6" s="83" t="s">
        <v>107</v>
      </c>
      <c r="B6" s="84"/>
      <c r="C6" s="33"/>
      <c r="D6" s="85"/>
      <c r="E6" s="33"/>
      <c r="F6" s="85"/>
      <c r="G6" s="33"/>
      <c r="H6" s="85"/>
      <c r="I6" s="75"/>
      <c r="J6" s="86"/>
      <c r="K6" s="21"/>
      <c r="L6" s="21"/>
      <c r="M6" s="21"/>
    </row>
    <row r="7" spans="1:14" ht="15.6" customHeight="1" thickBot="1" x14ac:dyDescent="0.35">
      <c r="A7" s="87">
        <v>2023</v>
      </c>
      <c r="B7" s="84"/>
      <c r="C7" s="33">
        <v>1776.9</v>
      </c>
      <c r="D7" s="33"/>
      <c r="E7" s="33">
        <v>2347.1</v>
      </c>
      <c r="F7" s="33"/>
      <c r="G7" s="33">
        <v>132.6</v>
      </c>
      <c r="H7" s="33"/>
      <c r="I7" s="39">
        <v>4256.6000000000004</v>
      </c>
      <c r="J7" s="86"/>
      <c r="K7" s="21"/>
      <c r="L7" s="21"/>
      <c r="M7" s="21"/>
    </row>
    <row r="8" spans="1:14" ht="15.6" customHeight="1" thickBot="1" x14ac:dyDescent="0.35">
      <c r="A8" s="87">
        <v>2022</v>
      </c>
      <c r="B8" s="84"/>
      <c r="C8" s="33">
        <v>2082.8000000000002</v>
      </c>
      <c r="D8" s="33"/>
      <c r="E8" s="33">
        <v>2744.5</v>
      </c>
      <c r="F8" s="33"/>
      <c r="G8" s="33">
        <v>233.9</v>
      </c>
      <c r="H8" s="33"/>
      <c r="I8" s="39">
        <v>5061.2</v>
      </c>
      <c r="J8" s="86"/>
      <c r="K8" s="21"/>
      <c r="L8" s="21"/>
      <c r="M8" s="21"/>
    </row>
    <row r="9" spans="1:14" ht="15.6" customHeight="1" thickBot="1" x14ac:dyDescent="0.35">
      <c r="A9" s="87" t="s">
        <v>108</v>
      </c>
      <c r="B9" s="84"/>
      <c r="C9" s="33">
        <v>-11.8</v>
      </c>
      <c r="D9" s="33"/>
      <c r="E9" s="33">
        <v>-12.7</v>
      </c>
      <c r="F9" s="33"/>
      <c r="G9" s="33">
        <v>-43.3</v>
      </c>
      <c r="H9" s="33"/>
      <c r="I9" s="39" t="s">
        <v>233</v>
      </c>
      <c r="J9" s="86"/>
      <c r="K9" s="21"/>
      <c r="L9" s="21"/>
      <c r="M9" s="21"/>
    </row>
    <row r="10" spans="1:14" ht="15.6" customHeight="1" thickBot="1" x14ac:dyDescent="0.35">
      <c r="A10" s="83" t="s">
        <v>31</v>
      </c>
      <c r="B10" s="84"/>
      <c r="C10" s="33"/>
      <c r="D10" s="33"/>
      <c r="E10" s="33"/>
      <c r="F10" s="33"/>
      <c r="G10" s="33"/>
      <c r="H10" s="33"/>
      <c r="I10" s="39"/>
      <c r="J10" s="86"/>
      <c r="K10" s="21"/>
      <c r="L10" s="21"/>
      <c r="M10" s="21"/>
    </row>
    <row r="11" spans="1:14" ht="15.6" customHeight="1" thickBot="1" x14ac:dyDescent="0.35">
      <c r="A11" s="87">
        <v>2023</v>
      </c>
      <c r="B11" s="84"/>
      <c r="C11" s="33">
        <v>374.8</v>
      </c>
      <c r="D11" s="33"/>
      <c r="E11" s="33">
        <v>638.29999999999995</v>
      </c>
      <c r="F11" s="33"/>
      <c r="G11" s="33">
        <v>7.7</v>
      </c>
      <c r="H11" s="33"/>
      <c r="I11" s="39">
        <v>1020.8</v>
      </c>
      <c r="J11" s="86"/>
      <c r="K11" s="21"/>
      <c r="L11" s="21"/>
      <c r="M11" s="21"/>
    </row>
    <row r="12" spans="1:14" ht="15.6" customHeight="1" thickBot="1" x14ac:dyDescent="0.35">
      <c r="A12" s="87">
        <v>2022</v>
      </c>
      <c r="B12" s="84"/>
      <c r="C12" s="33">
        <v>461.4</v>
      </c>
      <c r="D12" s="33"/>
      <c r="E12" s="33">
        <v>672.6</v>
      </c>
      <c r="F12" s="33"/>
      <c r="G12" s="33">
        <v>10.8</v>
      </c>
      <c r="H12" s="33"/>
      <c r="I12" s="39">
        <v>1144.8</v>
      </c>
      <c r="J12" s="86"/>
      <c r="K12" s="21"/>
      <c r="L12" s="21"/>
      <c r="M12" s="21"/>
    </row>
    <row r="13" spans="1:14" ht="15.6" customHeight="1" thickBot="1" x14ac:dyDescent="0.35">
      <c r="A13" s="87" t="s">
        <v>108</v>
      </c>
      <c r="B13" s="84"/>
      <c r="C13" s="33">
        <v>-15.9</v>
      </c>
      <c r="D13" s="33"/>
      <c r="E13" s="33">
        <v>-3.1</v>
      </c>
      <c r="F13" s="33"/>
      <c r="G13" s="33" t="s">
        <v>274</v>
      </c>
      <c r="H13" s="33"/>
      <c r="I13" s="39" t="s">
        <v>235</v>
      </c>
      <c r="J13" s="86"/>
      <c r="K13" s="21"/>
      <c r="L13" s="21"/>
      <c r="M13" s="21"/>
    </row>
    <row r="14" spans="1:14" ht="15.6" customHeight="1" thickBot="1" x14ac:dyDescent="0.35">
      <c r="A14" s="83" t="s">
        <v>32</v>
      </c>
      <c r="B14" s="84"/>
      <c r="C14" s="33"/>
      <c r="D14" s="33"/>
      <c r="E14" s="33"/>
      <c r="F14" s="33"/>
      <c r="G14" s="33"/>
      <c r="H14" s="33"/>
      <c r="I14" s="39"/>
      <c r="J14" s="86"/>
      <c r="K14" s="21"/>
      <c r="L14" s="21"/>
      <c r="M14" s="21"/>
    </row>
    <row r="15" spans="1:14" ht="15.6" customHeight="1" thickBot="1" x14ac:dyDescent="0.35">
      <c r="A15" s="87">
        <v>2023</v>
      </c>
      <c r="B15" s="84"/>
      <c r="C15" s="33">
        <v>155.80000000000001</v>
      </c>
      <c r="D15" s="33"/>
      <c r="E15" s="33">
        <v>288.39999999999998</v>
      </c>
      <c r="F15" s="33"/>
      <c r="G15" s="33" t="s">
        <v>275</v>
      </c>
      <c r="H15" s="33"/>
      <c r="I15" s="39">
        <v>409.7</v>
      </c>
      <c r="J15" s="86"/>
      <c r="K15" s="95"/>
      <c r="L15" s="95"/>
      <c r="M15" s="95"/>
      <c r="N15" s="88"/>
    </row>
    <row r="16" spans="1:14" ht="15.6" customHeight="1" thickBot="1" x14ac:dyDescent="0.35">
      <c r="A16" s="87">
        <v>2022</v>
      </c>
      <c r="B16" s="84"/>
      <c r="C16" s="33">
        <v>234.1</v>
      </c>
      <c r="D16" s="33"/>
      <c r="E16" s="33">
        <v>320.89999999999998</v>
      </c>
      <c r="F16" s="33"/>
      <c r="G16" s="33" t="s">
        <v>276</v>
      </c>
      <c r="H16" s="33"/>
      <c r="I16" s="39">
        <v>533.79999999999995</v>
      </c>
      <c r="J16" s="86"/>
      <c r="K16" s="95"/>
      <c r="L16" s="95"/>
      <c r="M16" s="95"/>
    </row>
    <row r="17" spans="1:13" ht="15.6" customHeight="1" thickBot="1" x14ac:dyDescent="0.35">
      <c r="A17" s="87" t="s">
        <v>108</v>
      </c>
      <c r="B17" s="84"/>
      <c r="C17" s="33">
        <v>-30.7</v>
      </c>
      <c r="D17" s="33"/>
      <c r="E17" s="33">
        <v>-8.1999999999999993</v>
      </c>
      <c r="F17" s="33"/>
      <c r="G17" s="33">
        <v>62.7</v>
      </c>
      <c r="H17" s="33"/>
      <c r="I17" s="39" t="s">
        <v>237</v>
      </c>
      <c r="J17" s="86"/>
      <c r="K17" s="95"/>
      <c r="L17" s="95"/>
      <c r="M17" s="95"/>
    </row>
    <row r="18" spans="1:13" ht="15.6" customHeight="1" thickBot="1" x14ac:dyDescent="0.35">
      <c r="A18" s="83" t="s">
        <v>214</v>
      </c>
      <c r="B18" s="84"/>
      <c r="C18" s="33"/>
      <c r="D18" s="33"/>
      <c r="E18" s="33"/>
      <c r="F18" s="33"/>
      <c r="G18" s="33"/>
      <c r="H18" s="33"/>
      <c r="I18" s="39"/>
      <c r="J18" s="86"/>
      <c r="K18" s="95"/>
      <c r="L18" s="95"/>
      <c r="M18" s="95"/>
    </row>
    <row r="19" spans="1:13" ht="15.6" customHeight="1" thickBot="1" x14ac:dyDescent="0.35">
      <c r="A19" s="87">
        <v>2023</v>
      </c>
      <c r="B19" s="84"/>
      <c r="C19" s="33">
        <v>144.69999999999999</v>
      </c>
      <c r="D19" s="33"/>
      <c r="E19" s="33">
        <v>225.5</v>
      </c>
      <c r="F19" s="33"/>
      <c r="G19" s="33" t="s">
        <v>277</v>
      </c>
      <c r="H19" s="33"/>
      <c r="I19" s="39">
        <v>332.2</v>
      </c>
      <c r="J19" s="86"/>
      <c r="K19" s="95"/>
      <c r="L19" s="95"/>
      <c r="M19" s="95"/>
    </row>
    <row r="20" spans="1:13" ht="15.6" customHeight="1" thickBot="1" x14ac:dyDescent="0.35">
      <c r="A20" s="87">
        <v>2022</v>
      </c>
      <c r="B20" s="84"/>
      <c r="C20" s="33">
        <v>223.7</v>
      </c>
      <c r="D20" s="33"/>
      <c r="E20" s="33">
        <v>264</v>
      </c>
      <c r="F20" s="33"/>
      <c r="G20" s="33" t="s">
        <v>278</v>
      </c>
      <c r="H20" s="33"/>
      <c r="I20" s="39">
        <v>462.4</v>
      </c>
      <c r="J20" s="86"/>
      <c r="K20" s="95"/>
      <c r="L20" s="95"/>
      <c r="M20" s="95"/>
    </row>
    <row r="21" spans="1:13" ht="17.25" thickBot="1" x14ac:dyDescent="0.35">
      <c r="A21" s="87" t="s">
        <v>108</v>
      </c>
      <c r="B21" s="84"/>
      <c r="C21" s="33">
        <v>-32.6</v>
      </c>
      <c r="D21" s="33"/>
      <c r="E21" s="33">
        <v>-12.7</v>
      </c>
      <c r="F21" s="33"/>
      <c r="G21" s="33">
        <v>50.2</v>
      </c>
      <c r="H21" s="33"/>
      <c r="I21" s="39" t="s">
        <v>239</v>
      </c>
      <c r="J21" s="53"/>
      <c r="K21" s="95"/>
      <c r="L21" s="95"/>
      <c r="M21" s="95"/>
    </row>
    <row r="22" spans="1:13" ht="3" customHeight="1" x14ac:dyDescent="0.3">
      <c r="A22" s="21"/>
      <c r="B22" s="21"/>
      <c r="C22" s="21"/>
      <c r="D22" s="21"/>
      <c r="E22" s="21"/>
      <c r="F22" s="21"/>
      <c r="G22" s="21"/>
      <c r="H22" s="53"/>
      <c r="I22" s="21"/>
      <c r="J22" s="53"/>
      <c r="K22" s="21"/>
      <c r="L22" s="21"/>
      <c r="M22" s="21"/>
    </row>
    <row r="23" spans="1:13" ht="3" customHeight="1" x14ac:dyDescent="0.3">
      <c r="A23" s="21"/>
      <c r="B23" s="21"/>
      <c r="C23" s="21"/>
      <c r="D23" s="21"/>
      <c r="E23" s="21"/>
      <c r="F23" s="21"/>
      <c r="G23" s="21"/>
      <c r="H23" s="53"/>
      <c r="I23" s="66"/>
      <c r="J23" s="53"/>
      <c r="K23" s="21"/>
      <c r="L23" s="21"/>
      <c r="M23" s="21"/>
    </row>
    <row r="24" spans="1:13" ht="20.100000000000001" customHeight="1" x14ac:dyDescent="0.3">
      <c r="A24" s="21"/>
      <c r="B24" s="21"/>
      <c r="C24" s="21"/>
      <c r="D24" s="21"/>
      <c r="E24" s="21"/>
      <c r="F24" s="21"/>
      <c r="G24" s="21"/>
      <c r="H24" s="21"/>
      <c r="I24" s="21"/>
      <c r="J24" s="53"/>
      <c r="K24" s="21"/>
      <c r="L24" s="21"/>
      <c r="M24" s="21"/>
    </row>
    <row r="25" spans="1:13" ht="20.100000000000001" customHeight="1" thickBot="1" x14ac:dyDescent="0.35">
      <c r="A25" s="194" t="s">
        <v>255</v>
      </c>
      <c r="B25" s="194"/>
      <c r="C25" s="194"/>
      <c r="D25" s="194"/>
      <c r="E25" s="194"/>
      <c r="F25" s="194"/>
      <c r="G25" s="194"/>
      <c r="H25" s="194"/>
      <c r="I25" s="194"/>
      <c r="J25" s="194"/>
      <c r="K25" s="194"/>
      <c r="L25" s="194"/>
      <c r="M25" s="194"/>
    </row>
    <row r="26" spans="1:13" ht="40.15" customHeight="1" thickTop="1" thickBot="1" x14ac:dyDescent="0.35">
      <c r="A26" s="72" t="s">
        <v>52</v>
      </c>
      <c r="B26" s="60"/>
      <c r="C26" s="89" t="s">
        <v>337</v>
      </c>
      <c r="D26" s="90"/>
      <c r="E26" s="79" t="s">
        <v>109</v>
      </c>
      <c r="F26" s="90"/>
      <c r="G26" s="79" t="s">
        <v>215</v>
      </c>
      <c r="H26" s="90"/>
      <c r="I26" s="79" t="s">
        <v>203</v>
      </c>
      <c r="J26" s="25"/>
      <c r="K26" s="121" t="s">
        <v>104</v>
      </c>
      <c r="L26" s="25"/>
      <c r="M26" s="21"/>
    </row>
    <row r="27" spans="1:13" ht="15.6" customHeight="1" thickTop="1" thickBot="1" x14ac:dyDescent="0.35">
      <c r="A27" s="83" t="s">
        <v>107</v>
      </c>
      <c r="B27" s="84"/>
      <c r="C27" s="33"/>
      <c r="D27" s="85"/>
      <c r="E27" s="33"/>
      <c r="F27" s="85"/>
      <c r="G27" s="33"/>
      <c r="H27" s="85"/>
      <c r="I27" s="33"/>
      <c r="J27" s="85"/>
      <c r="K27" s="75"/>
      <c r="L27" s="85"/>
      <c r="M27" s="21"/>
    </row>
    <row r="28" spans="1:13" ht="15.6" customHeight="1" thickBot="1" x14ac:dyDescent="0.35">
      <c r="A28" s="87">
        <v>2023</v>
      </c>
      <c r="B28" s="84"/>
      <c r="C28" s="33">
        <v>775.1</v>
      </c>
      <c r="D28" s="33"/>
      <c r="E28" s="33">
        <v>673.6</v>
      </c>
      <c r="F28" s="33"/>
      <c r="G28" s="33">
        <v>328.2</v>
      </c>
      <c r="H28" s="33"/>
      <c r="I28" s="33" t="s">
        <v>15</v>
      </c>
      <c r="J28" s="33"/>
      <c r="K28" s="39">
        <v>1776.9</v>
      </c>
      <c r="L28" s="85"/>
      <c r="M28" s="21"/>
    </row>
    <row r="29" spans="1:13" ht="15.6" customHeight="1" thickBot="1" x14ac:dyDescent="0.35">
      <c r="A29" s="87">
        <v>2022</v>
      </c>
      <c r="B29" s="84"/>
      <c r="C29" s="33">
        <v>899</v>
      </c>
      <c r="D29" s="33"/>
      <c r="E29" s="33">
        <v>823.9</v>
      </c>
      <c r="F29" s="33"/>
      <c r="G29" s="33">
        <v>359.9</v>
      </c>
      <c r="H29" s="33"/>
      <c r="I29" s="33" t="s">
        <v>15</v>
      </c>
      <c r="J29" s="33"/>
      <c r="K29" s="39">
        <v>2082.8000000000002</v>
      </c>
      <c r="L29" s="85"/>
      <c r="M29" s="21"/>
    </row>
    <row r="30" spans="1:13" ht="15.6" customHeight="1" thickBot="1" x14ac:dyDescent="0.35">
      <c r="A30" s="87" t="s">
        <v>108</v>
      </c>
      <c r="B30" s="84"/>
      <c r="C30" s="33" t="s">
        <v>290</v>
      </c>
      <c r="D30" s="33"/>
      <c r="E30" s="33" t="s">
        <v>241</v>
      </c>
      <c r="F30" s="33"/>
      <c r="G30" s="33" t="s">
        <v>291</v>
      </c>
      <c r="H30" s="33"/>
      <c r="I30" s="33" t="s">
        <v>15</v>
      </c>
      <c r="J30" s="33"/>
      <c r="K30" s="39" t="s">
        <v>292</v>
      </c>
      <c r="L30" s="85"/>
      <c r="M30" s="21"/>
    </row>
    <row r="31" spans="1:13" ht="15.6" customHeight="1" thickBot="1" x14ac:dyDescent="0.35">
      <c r="A31" s="83" t="s">
        <v>31</v>
      </c>
      <c r="B31" s="84"/>
      <c r="C31" s="33"/>
      <c r="D31" s="33"/>
      <c r="E31" s="33"/>
      <c r="F31" s="33"/>
      <c r="G31" s="33"/>
      <c r="H31" s="33"/>
      <c r="I31" s="33"/>
      <c r="J31" s="33"/>
      <c r="K31" s="39"/>
      <c r="L31" s="85"/>
      <c r="M31" s="21"/>
    </row>
    <row r="32" spans="1:13" ht="15.6" customHeight="1" thickBot="1" x14ac:dyDescent="0.35">
      <c r="A32" s="87">
        <v>2023</v>
      </c>
      <c r="B32" s="84"/>
      <c r="C32" s="33">
        <v>169.1</v>
      </c>
      <c r="D32" s="33"/>
      <c r="E32" s="33">
        <v>141.5</v>
      </c>
      <c r="F32" s="33"/>
      <c r="G32" s="33">
        <v>64.2</v>
      </c>
      <c r="H32" s="33"/>
      <c r="I32" s="33" t="s">
        <v>15</v>
      </c>
      <c r="J32" s="33"/>
      <c r="K32" s="39">
        <v>374.8</v>
      </c>
      <c r="L32" s="85"/>
      <c r="M32" s="21"/>
    </row>
    <row r="33" spans="1:13" ht="15.6" customHeight="1" thickBot="1" x14ac:dyDescent="0.35">
      <c r="A33" s="87">
        <v>2022</v>
      </c>
      <c r="B33" s="84"/>
      <c r="C33" s="33">
        <v>202.6</v>
      </c>
      <c r="D33" s="33"/>
      <c r="E33" s="33">
        <v>178.8</v>
      </c>
      <c r="F33" s="33"/>
      <c r="G33" s="33">
        <v>80</v>
      </c>
      <c r="H33" s="33"/>
      <c r="I33" s="33" t="s">
        <v>15</v>
      </c>
      <c r="J33" s="33"/>
      <c r="K33" s="39">
        <v>461.4</v>
      </c>
      <c r="L33" s="85"/>
      <c r="M33" s="21"/>
    </row>
    <row r="34" spans="1:13" ht="15.6" customHeight="1" thickBot="1" x14ac:dyDescent="0.35">
      <c r="A34" s="87" t="s">
        <v>108</v>
      </c>
      <c r="B34" s="84"/>
      <c r="C34" s="33" t="s">
        <v>283</v>
      </c>
      <c r="D34" s="33"/>
      <c r="E34" s="33" t="s">
        <v>293</v>
      </c>
      <c r="F34" s="33"/>
      <c r="G34" s="33" t="s">
        <v>294</v>
      </c>
      <c r="H34" s="33"/>
      <c r="I34" s="33" t="s">
        <v>15</v>
      </c>
      <c r="J34" s="33"/>
      <c r="K34" s="39" t="s">
        <v>232</v>
      </c>
      <c r="L34" s="85"/>
      <c r="M34" s="21"/>
    </row>
    <row r="35" spans="1:13" ht="15.6" customHeight="1" thickBot="1" x14ac:dyDescent="0.35">
      <c r="A35" s="83" t="s">
        <v>32</v>
      </c>
      <c r="B35" s="84"/>
      <c r="C35" s="33"/>
      <c r="D35" s="33"/>
      <c r="E35" s="33"/>
      <c r="F35" s="33"/>
      <c r="G35" s="33"/>
      <c r="H35" s="33"/>
      <c r="I35" s="33"/>
      <c r="J35" s="33"/>
      <c r="K35" s="39"/>
      <c r="L35" s="85"/>
      <c r="M35" s="21"/>
    </row>
    <row r="36" spans="1:13" ht="15.6" customHeight="1" thickBot="1" x14ac:dyDescent="0.35">
      <c r="A36" s="87">
        <v>2023</v>
      </c>
      <c r="B36" s="84"/>
      <c r="C36" s="33">
        <v>67.099999999999994</v>
      </c>
      <c r="D36" s="33"/>
      <c r="E36" s="33">
        <v>57.9</v>
      </c>
      <c r="F36" s="33"/>
      <c r="G36" s="33">
        <v>30.7</v>
      </c>
      <c r="H36" s="33"/>
      <c r="I36" s="33">
        <v>0.1</v>
      </c>
      <c r="J36" s="33"/>
      <c r="K36" s="39">
        <v>155.80000000000001</v>
      </c>
      <c r="L36" s="85"/>
      <c r="M36" s="95"/>
    </row>
    <row r="37" spans="1:13" ht="15.6" customHeight="1" thickBot="1" x14ac:dyDescent="0.35">
      <c r="A37" s="87">
        <v>2022</v>
      </c>
      <c r="B37" s="84"/>
      <c r="C37" s="33">
        <v>105.2</v>
      </c>
      <c r="D37" s="33"/>
      <c r="E37" s="33">
        <v>85</v>
      </c>
      <c r="F37" s="33"/>
      <c r="G37" s="33">
        <v>43.7</v>
      </c>
      <c r="H37" s="33"/>
      <c r="I37" s="33">
        <v>0.2</v>
      </c>
      <c r="J37" s="33"/>
      <c r="K37" s="39">
        <v>234.1</v>
      </c>
      <c r="L37" s="85"/>
      <c r="M37" s="95"/>
    </row>
    <row r="38" spans="1:13" ht="15.6" customHeight="1" thickBot="1" x14ac:dyDescent="0.35">
      <c r="A38" s="87" t="s">
        <v>108</v>
      </c>
      <c r="B38" s="84"/>
      <c r="C38" s="33" t="s">
        <v>295</v>
      </c>
      <c r="D38" s="33"/>
      <c r="E38" s="33" t="s">
        <v>296</v>
      </c>
      <c r="F38" s="33"/>
      <c r="G38" s="33" t="s">
        <v>239</v>
      </c>
      <c r="H38" s="33"/>
      <c r="I38" s="33" t="s">
        <v>297</v>
      </c>
      <c r="J38" s="33"/>
      <c r="K38" s="39" t="s">
        <v>298</v>
      </c>
      <c r="L38" s="85"/>
      <c r="M38" s="95"/>
    </row>
    <row r="39" spans="1:13" ht="15.6" customHeight="1" thickBot="1" x14ac:dyDescent="0.35">
      <c r="A39" s="83" t="s">
        <v>216</v>
      </c>
      <c r="B39" s="84"/>
      <c r="C39" s="33"/>
      <c r="D39" s="33"/>
      <c r="E39" s="33"/>
      <c r="F39" s="33"/>
      <c r="G39" s="33"/>
      <c r="H39" s="33"/>
      <c r="I39" s="33"/>
      <c r="J39" s="33"/>
      <c r="K39" s="39"/>
      <c r="L39" s="85"/>
      <c r="M39" s="95"/>
    </row>
    <row r="40" spans="1:13" ht="15.6" customHeight="1" thickBot="1" x14ac:dyDescent="0.35">
      <c r="A40" s="87">
        <v>2023</v>
      </c>
      <c r="B40" s="84"/>
      <c r="C40" s="33">
        <v>64.400000000000006</v>
      </c>
      <c r="D40" s="33"/>
      <c r="E40" s="33">
        <v>53.8</v>
      </c>
      <c r="F40" s="33"/>
      <c r="G40" s="33">
        <v>26.4</v>
      </c>
      <c r="H40" s="33"/>
      <c r="I40" s="33">
        <v>0.1</v>
      </c>
      <c r="J40" s="33"/>
      <c r="K40" s="39">
        <v>144.69999999999999</v>
      </c>
      <c r="L40" s="85"/>
      <c r="M40" s="95"/>
    </row>
    <row r="41" spans="1:13" ht="15.6" customHeight="1" thickBot="1" x14ac:dyDescent="0.35">
      <c r="A41" s="87">
        <v>2022</v>
      </c>
      <c r="B41" s="84"/>
      <c r="C41" s="33">
        <v>102.1</v>
      </c>
      <c r="D41" s="33"/>
      <c r="E41" s="33">
        <v>81.3</v>
      </c>
      <c r="F41" s="33"/>
      <c r="G41" s="33">
        <v>40.1</v>
      </c>
      <c r="H41" s="33"/>
      <c r="I41" s="33">
        <v>0.2</v>
      </c>
      <c r="J41" s="33"/>
      <c r="K41" s="39">
        <v>223.7</v>
      </c>
      <c r="L41" s="85"/>
      <c r="M41" s="95"/>
    </row>
    <row r="42" spans="1:13" ht="15.6" customHeight="1" thickBot="1" x14ac:dyDescent="0.35">
      <c r="A42" s="87" t="s">
        <v>108</v>
      </c>
      <c r="B42" s="84"/>
      <c r="C42" s="33" t="s">
        <v>299</v>
      </c>
      <c r="D42" s="33"/>
      <c r="E42" s="33" t="s">
        <v>300</v>
      </c>
      <c r="F42" s="33"/>
      <c r="G42" s="33" t="s">
        <v>296</v>
      </c>
      <c r="H42" s="33"/>
      <c r="I42" s="33" t="s">
        <v>297</v>
      </c>
      <c r="J42" s="33"/>
      <c r="K42" s="39" t="s">
        <v>301</v>
      </c>
      <c r="L42" s="85"/>
      <c r="M42" s="95"/>
    </row>
    <row r="43" spans="1:13" s="21" customFormat="1" ht="5.0999999999999996" customHeight="1" x14ac:dyDescent="0.3">
      <c r="B43" s="53"/>
      <c r="D43" s="53"/>
      <c r="E43" s="20"/>
      <c r="F43" s="51"/>
      <c r="G43" s="20"/>
      <c r="H43" s="51"/>
      <c r="I43" s="20"/>
      <c r="J43" s="51"/>
      <c r="K43" s="20"/>
      <c r="L43" s="53"/>
    </row>
    <row r="44" spans="1:13" s="21" customFormat="1" ht="3" customHeight="1" x14ac:dyDescent="0.3">
      <c r="B44" s="53"/>
      <c r="J44" s="20"/>
      <c r="K44" s="66"/>
      <c r="L44" s="53"/>
    </row>
    <row r="45" spans="1:13" ht="69" customHeight="1" x14ac:dyDescent="0.3">
      <c r="A45" s="203" t="s">
        <v>342</v>
      </c>
      <c r="B45" s="203"/>
      <c r="C45" s="203"/>
      <c r="D45" s="203"/>
      <c r="E45" s="203"/>
      <c r="F45" s="203"/>
      <c r="G45" s="203"/>
      <c r="H45" s="203"/>
      <c r="I45" s="203"/>
      <c r="J45" s="203"/>
      <c r="K45" s="203"/>
      <c r="L45" s="91"/>
      <c r="M45" s="34"/>
    </row>
    <row r="46" spans="1:13" ht="20.100000000000001" customHeight="1" x14ac:dyDescent="0.3">
      <c r="A46" s="21"/>
      <c r="B46" s="21"/>
      <c r="C46" s="21"/>
      <c r="D46" s="21"/>
      <c r="E46" s="21"/>
      <c r="F46" s="21"/>
      <c r="G46" s="21"/>
      <c r="H46" s="21"/>
      <c r="I46" s="21"/>
      <c r="J46" s="21"/>
      <c r="K46" s="21"/>
      <c r="L46" s="21"/>
      <c r="M46" s="21"/>
    </row>
    <row r="47" spans="1:13" ht="20.100000000000001" customHeight="1" thickBot="1" x14ac:dyDescent="0.35">
      <c r="A47" s="194" t="s">
        <v>256</v>
      </c>
      <c r="B47" s="194"/>
      <c r="C47" s="194"/>
      <c r="D47" s="194"/>
      <c r="E47" s="194"/>
      <c r="F47" s="194"/>
      <c r="G47" s="194"/>
      <c r="H47" s="194"/>
      <c r="I47" s="194"/>
      <c r="J47" s="194"/>
      <c r="K47" s="194"/>
      <c r="L47" s="76"/>
      <c r="M47" s="21"/>
    </row>
    <row r="48" spans="1:13" ht="40.15" customHeight="1" thickTop="1" thickBot="1" x14ac:dyDescent="0.35">
      <c r="A48" s="77" t="s">
        <v>52</v>
      </c>
      <c r="B48" s="78"/>
      <c r="C48" s="89" t="s">
        <v>337</v>
      </c>
      <c r="D48" s="90"/>
      <c r="E48" s="89" t="s">
        <v>111</v>
      </c>
      <c r="F48" s="90"/>
      <c r="G48" s="89" t="s">
        <v>112</v>
      </c>
      <c r="H48" s="90"/>
      <c r="I48" s="89" t="s">
        <v>204</v>
      </c>
      <c r="J48" s="90"/>
      <c r="K48" s="79" t="s">
        <v>336</v>
      </c>
      <c r="L48" s="25"/>
      <c r="M48" s="121" t="s">
        <v>103</v>
      </c>
    </row>
    <row r="49" spans="1:14" ht="15.6" customHeight="1" thickTop="1" thickBot="1" x14ac:dyDescent="0.35">
      <c r="A49" s="83" t="s">
        <v>107</v>
      </c>
      <c r="B49" s="84"/>
      <c r="C49" s="33"/>
      <c r="D49" s="85"/>
      <c r="E49" s="33"/>
      <c r="F49" s="85"/>
      <c r="G49" s="33"/>
      <c r="H49" s="85"/>
      <c r="I49" s="33"/>
      <c r="J49" s="85"/>
      <c r="K49" s="33"/>
      <c r="L49" s="85"/>
      <c r="M49" s="75"/>
    </row>
    <row r="50" spans="1:14" ht="15.6" customHeight="1" thickBot="1" x14ac:dyDescent="0.35">
      <c r="A50" s="87">
        <v>2023</v>
      </c>
      <c r="B50" s="84"/>
      <c r="C50" s="33">
        <v>900.1</v>
      </c>
      <c r="D50" s="33"/>
      <c r="E50" s="33">
        <v>1120.9000000000001</v>
      </c>
      <c r="F50" s="33"/>
      <c r="G50" s="33">
        <v>169.6</v>
      </c>
      <c r="H50" s="33"/>
      <c r="I50" s="33">
        <v>156.5</v>
      </c>
      <c r="J50" s="33"/>
      <c r="K50" s="33" t="s">
        <v>15</v>
      </c>
      <c r="L50" s="33"/>
      <c r="M50" s="39">
        <v>2347.1</v>
      </c>
    </row>
    <row r="51" spans="1:14" ht="15.6" customHeight="1" thickBot="1" x14ac:dyDescent="0.35">
      <c r="A51" s="87">
        <v>2022</v>
      </c>
      <c r="B51" s="84"/>
      <c r="C51" s="33">
        <v>1108</v>
      </c>
      <c r="D51" s="33"/>
      <c r="E51" s="33">
        <v>1204</v>
      </c>
      <c r="F51" s="33"/>
      <c r="G51" s="33">
        <v>224.6</v>
      </c>
      <c r="H51" s="33"/>
      <c r="I51" s="33">
        <v>207.9</v>
      </c>
      <c r="J51" s="33"/>
      <c r="K51" s="33" t="s">
        <v>15</v>
      </c>
      <c r="L51" s="33"/>
      <c r="M51" s="39">
        <v>2744.5</v>
      </c>
    </row>
    <row r="52" spans="1:14" ht="15.6" customHeight="1" thickBot="1" x14ac:dyDescent="0.35">
      <c r="A52" s="87" t="s">
        <v>108</v>
      </c>
      <c r="B52" s="84"/>
      <c r="C52" s="33" t="s">
        <v>312</v>
      </c>
      <c r="D52" s="33"/>
      <c r="E52" s="33" t="s">
        <v>313</v>
      </c>
      <c r="F52" s="33"/>
      <c r="G52" s="33" t="s">
        <v>314</v>
      </c>
      <c r="H52" s="33"/>
      <c r="I52" s="33" t="s">
        <v>315</v>
      </c>
      <c r="J52" s="33"/>
      <c r="K52" s="33" t="s">
        <v>15</v>
      </c>
      <c r="L52" s="33"/>
      <c r="M52" s="39" t="s">
        <v>316</v>
      </c>
    </row>
    <row r="53" spans="1:14" ht="15.6" customHeight="1" thickBot="1" x14ac:dyDescent="0.35">
      <c r="A53" s="83" t="s">
        <v>31</v>
      </c>
      <c r="B53" s="84"/>
      <c r="C53" s="33"/>
      <c r="D53" s="33"/>
      <c r="E53" s="33"/>
      <c r="F53" s="33"/>
      <c r="G53" s="33"/>
      <c r="H53" s="33"/>
      <c r="I53" s="33"/>
      <c r="J53" s="33"/>
      <c r="K53" s="33"/>
      <c r="L53" s="33"/>
      <c r="M53" s="39"/>
    </row>
    <row r="54" spans="1:14" ht="15.6" customHeight="1" thickBot="1" x14ac:dyDescent="0.35">
      <c r="A54" s="87">
        <v>2023</v>
      </c>
      <c r="B54" s="84"/>
      <c r="C54" s="33">
        <v>235.4</v>
      </c>
      <c r="D54" s="33"/>
      <c r="E54" s="33">
        <v>344.6</v>
      </c>
      <c r="F54" s="33"/>
      <c r="G54" s="33">
        <v>34.299999999999997</v>
      </c>
      <c r="H54" s="33"/>
      <c r="I54" s="33">
        <v>24</v>
      </c>
      <c r="J54" s="33"/>
      <c r="K54" s="33" t="s">
        <v>15</v>
      </c>
      <c r="L54" s="33"/>
      <c r="M54" s="39">
        <v>638.29999999999995</v>
      </c>
    </row>
    <row r="55" spans="1:14" ht="15.6" customHeight="1" thickBot="1" x14ac:dyDescent="0.35">
      <c r="A55" s="87">
        <v>2022</v>
      </c>
      <c r="B55" s="84"/>
      <c r="C55" s="33">
        <v>250.8</v>
      </c>
      <c r="D55" s="33"/>
      <c r="E55" s="33">
        <v>342</v>
      </c>
      <c r="F55" s="33"/>
      <c r="G55" s="33">
        <v>46.4</v>
      </c>
      <c r="H55" s="33"/>
      <c r="I55" s="33">
        <v>33.4</v>
      </c>
      <c r="J55" s="33"/>
      <c r="K55" s="33" t="s">
        <v>15</v>
      </c>
      <c r="L55" s="33"/>
      <c r="M55" s="39">
        <v>672.6</v>
      </c>
    </row>
    <row r="56" spans="1:14" ht="15.6" customHeight="1" thickBot="1" x14ac:dyDescent="0.35">
      <c r="A56" s="87" t="s">
        <v>108</v>
      </c>
      <c r="B56" s="84"/>
      <c r="C56" s="33" t="s">
        <v>272</v>
      </c>
      <c r="D56" s="33"/>
      <c r="E56" s="33">
        <v>3.2</v>
      </c>
      <c r="F56" s="33"/>
      <c r="G56" s="33" t="s">
        <v>189</v>
      </c>
      <c r="H56" s="33"/>
      <c r="I56" s="33" t="s">
        <v>317</v>
      </c>
      <c r="J56" s="33"/>
      <c r="K56" s="33" t="s">
        <v>15</v>
      </c>
      <c r="L56" s="33"/>
      <c r="M56" s="39" t="s">
        <v>318</v>
      </c>
    </row>
    <row r="57" spans="1:14" ht="15.6" customHeight="1" thickBot="1" x14ac:dyDescent="0.35">
      <c r="A57" s="83" t="s">
        <v>32</v>
      </c>
      <c r="B57" s="84"/>
      <c r="C57" s="33"/>
      <c r="D57" s="33"/>
      <c r="E57" s="33"/>
      <c r="F57" s="33"/>
      <c r="G57" s="33"/>
      <c r="H57" s="33"/>
      <c r="I57" s="33"/>
      <c r="J57" s="33"/>
      <c r="K57" s="33"/>
      <c r="L57" s="33"/>
      <c r="M57" s="39"/>
    </row>
    <row r="58" spans="1:14" ht="15.6" customHeight="1" thickBot="1" x14ac:dyDescent="0.35">
      <c r="A58" s="87">
        <v>2023</v>
      </c>
      <c r="B58" s="84"/>
      <c r="C58" s="33">
        <v>113.9</v>
      </c>
      <c r="D58" s="33"/>
      <c r="E58" s="33">
        <v>156.5</v>
      </c>
      <c r="F58" s="33"/>
      <c r="G58" s="33">
        <v>6.9</v>
      </c>
      <c r="H58" s="33"/>
      <c r="I58" s="33">
        <v>11.6</v>
      </c>
      <c r="J58" s="33"/>
      <c r="K58" s="33" t="s">
        <v>319</v>
      </c>
      <c r="L58" s="33"/>
      <c r="M58" s="39">
        <v>288.39999999999998</v>
      </c>
      <c r="N58" s="95"/>
    </row>
    <row r="59" spans="1:14" ht="15.6" customHeight="1" thickBot="1" x14ac:dyDescent="0.35">
      <c r="A59" s="87">
        <v>2022</v>
      </c>
      <c r="B59" s="84"/>
      <c r="C59" s="33">
        <v>127.4</v>
      </c>
      <c r="D59" s="33"/>
      <c r="E59" s="33">
        <v>162.4</v>
      </c>
      <c r="F59" s="33"/>
      <c r="G59" s="33">
        <v>17.100000000000001</v>
      </c>
      <c r="H59" s="33"/>
      <c r="I59" s="33">
        <v>13.8</v>
      </c>
      <c r="J59" s="33"/>
      <c r="K59" s="33">
        <v>0.2</v>
      </c>
      <c r="L59" s="33"/>
      <c r="M59" s="39">
        <v>320.89999999999998</v>
      </c>
      <c r="N59" s="95"/>
    </row>
    <row r="60" spans="1:14" ht="15.6" customHeight="1" thickBot="1" x14ac:dyDescent="0.35">
      <c r="A60" s="87" t="s">
        <v>108</v>
      </c>
      <c r="B60" s="84"/>
      <c r="C60" s="33" t="s">
        <v>320</v>
      </c>
      <c r="D60" s="33"/>
      <c r="E60" s="33" t="s">
        <v>321</v>
      </c>
      <c r="F60" s="33"/>
      <c r="G60" s="33" t="s">
        <v>322</v>
      </c>
      <c r="H60" s="33"/>
      <c r="I60" s="33" t="s">
        <v>323</v>
      </c>
      <c r="J60" s="33"/>
      <c r="K60" s="33" t="s">
        <v>324</v>
      </c>
      <c r="L60" s="33"/>
      <c r="M60" s="39" t="s">
        <v>325</v>
      </c>
      <c r="N60" s="95"/>
    </row>
    <row r="61" spans="1:14" ht="15.6" customHeight="1" thickBot="1" x14ac:dyDescent="0.35">
      <c r="A61" s="83" t="s">
        <v>216</v>
      </c>
      <c r="B61" s="84"/>
      <c r="C61" s="33"/>
      <c r="D61" s="33"/>
      <c r="E61" s="33"/>
      <c r="F61" s="33"/>
      <c r="G61" s="33"/>
      <c r="H61" s="33"/>
      <c r="I61" s="33"/>
      <c r="J61" s="33"/>
      <c r="K61" s="33"/>
      <c r="L61" s="33"/>
      <c r="M61" s="39"/>
      <c r="N61" s="95"/>
    </row>
    <row r="62" spans="1:14" ht="15.6" customHeight="1" thickBot="1" x14ac:dyDescent="0.35">
      <c r="A62" s="87">
        <v>2023</v>
      </c>
      <c r="B62" s="84"/>
      <c r="C62" s="33">
        <v>87.2</v>
      </c>
      <c r="D62" s="33"/>
      <c r="E62" s="33">
        <v>126.2</v>
      </c>
      <c r="F62" s="33"/>
      <c r="G62" s="33">
        <v>2.6</v>
      </c>
      <c r="H62" s="33"/>
      <c r="I62" s="33">
        <v>10</v>
      </c>
      <c r="J62" s="33"/>
      <c r="K62" s="33" t="s">
        <v>319</v>
      </c>
      <c r="L62" s="33"/>
      <c r="M62" s="39">
        <v>225.5</v>
      </c>
      <c r="N62" s="95"/>
    </row>
    <row r="63" spans="1:14" ht="15.6" customHeight="1" thickBot="1" x14ac:dyDescent="0.35">
      <c r="A63" s="87">
        <v>2022</v>
      </c>
      <c r="B63" s="84"/>
      <c r="C63" s="33">
        <v>102.3</v>
      </c>
      <c r="D63" s="33"/>
      <c r="E63" s="33">
        <v>136.4</v>
      </c>
      <c r="F63" s="33"/>
      <c r="G63" s="33">
        <v>12.7</v>
      </c>
      <c r="H63" s="33"/>
      <c r="I63" s="33">
        <v>12.4</v>
      </c>
      <c r="J63" s="33"/>
      <c r="K63" s="33">
        <v>0.2</v>
      </c>
      <c r="L63" s="33"/>
      <c r="M63" s="39">
        <v>264</v>
      </c>
      <c r="N63" s="95"/>
    </row>
    <row r="64" spans="1:14" ht="15.6" customHeight="1" thickBot="1" x14ac:dyDescent="0.35">
      <c r="A64" s="87" t="s">
        <v>108</v>
      </c>
      <c r="B64" s="84"/>
      <c r="C64" s="33" t="s">
        <v>326</v>
      </c>
      <c r="D64" s="33"/>
      <c r="E64" s="33" t="s">
        <v>327</v>
      </c>
      <c r="F64" s="33"/>
      <c r="G64" s="33" t="s">
        <v>328</v>
      </c>
      <c r="H64" s="33"/>
      <c r="I64" s="33" t="s">
        <v>329</v>
      </c>
      <c r="J64" s="33"/>
      <c r="K64" s="33" t="s">
        <v>324</v>
      </c>
      <c r="L64" s="33"/>
      <c r="M64" s="39" t="s">
        <v>316</v>
      </c>
      <c r="N64" s="95"/>
    </row>
    <row r="65" spans="1:13" ht="5.0999999999999996" customHeight="1" x14ac:dyDescent="0.3">
      <c r="A65" s="21"/>
      <c r="B65" s="53"/>
      <c r="C65" s="21"/>
      <c r="D65" s="21"/>
      <c r="E65" s="21"/>
      <c r="F65" s="21"/>
      <c r="G65" s="21"/>
      <c r="H65" s="21"/>
      <c r="I65" s="21"/>
      <c r="J65" s="21"/>
      <c r="K65" s="53"/>
      <c r="L65" s="51"/>
      <c r="M65" s="21"/>
    </row>
    <row r="66" spans="1:13" ht="3" customHeight="1" x14ac:dyDescent="0.3">
      <c r="A66" s="21"/>
      <c r="B66" s="53"/>
      <c r="C66" s="21"/>
      <c r="D66" s="21"/>
      <c r="E66" s="21"/>
      <c r="F66" s="21"/>
      <c r="G66" s="21"/>
      <c r="H66" s="21"/>
      <c r="I66" s="21"/>
      <c r="J66" s="21"/>
      <c r="K66" s="53"/>
      <c r="L66" s="51"/>
      <c r="M66" s="66"/>
    </row>
    <row r="67" spans="1:13" s="21" customFormat="1" ht="70.5" customHeight="1" x14ac:dyDescent="0.3">
      <c r="A67" s="204" t="s">
        <v>339</v>
      </c>
      <c r="B67" s="204"/>
      <c r="C67" s="204"/>
      <c r="D67" s="204"/>
      <c r="E67" s="204"/>
      <c r="F67" s="204"/>
      <c r="G67" s="204"/>
      <c r="H67" s="204"/>
      <c r="I67" s="204"/>
      <c r="J67" s="204"/>
      <c r="K67" s="204"/>
      <c r="L67" s="204"/>
      <c r="M67" s="204"/>
    </row>
    <row r="68" spans="1:13" x14ac:dyDescent="0.3">
      <c r="A68" s="21"/>
      <c r="B68" s="21"/>
      <c r="C68" s="21"/>
      <c r="D68" s="21"/>
      <c r="E68" s="21"/>
      <c r="F68" s="21"/>
      <c r="G68" s="21"/>
      <c r="H68" s="21"/>
      <c r="I68" s="21"/>
      <c r="J68" s="21"/>
      <c r="K68" s="21"/>
      <c r="L68" s="21"/>
      <c r="M68" s="21"/>
    </row>
    <row r="69" spans="1:13" x14ac:dyDescent="0.3">
      <c r="A69" s="21"/>
      <c r="B69" s="21"/>
      <c r="C69" s="21"/>
      <c r="D69" s="21"/>
      <c r="E69" s="21"/>
      <c r="F69" s="21"/>
      <c r="G69" s="21"/>
      <c r="H69" s="21"/>
      <c r="I69" s="21"/>
      <c r="J69" s="21"/>
      <c r="K69" s="21"/>
      <c r="L69" s="21"/>
      <c r="M69" s="21"/>
    </row>
    <row r="70" spans="1:13" x14ac:dyDescent="0.3">
      <c r="A70" s="21"/>
      <c r="B70" s="21"/>
      <c r="C70" s="21"/>
      <c r="D70" s="21"/>
      <c r="E70" s="21"/>
      <c r="F70" s="21"/>
      <c r="G70" s="21"/>
      <c r="H70" s="21"/>
      <c r="I70" s="21"/>
      <c r="J70" s="21"/>
      <c r="K70" s="21"/>
      <c r="L70" s="21"/>
      <c r="M70" s="21"/>
    </row>
    <row r="71" spans="1:13" x14ac:dyDescent="0.3">
      <c r="A71" s="21"/>
      <c r="B71" s="21"/>
      <c r="C71" s="21"/>
      <c r="D71" s="21"/>
      <c r="E71" s="21"/>
      <c r="F71" s="21"/>
      <c r="G71" s="21"/>
      <c r="H71" s="21"/>
      <c r="I71" s="21"/>
      <c r="J71" s="21"/>
      <c r="K71" s="21"/>
      <c r="L71" s="21"/>
      <c r="M71" s="21"/>
    </row>
    <row r="72" spans="1:13" x14ac:dyDescent="0.3">
      <c r="A72" s="21"/>
      <c r="B72" s="21"/>
      <c r="C72" s="21"/>
      <c r="D72" s="21"/>
      <c r="E72" s="21"/>
      <c r="F72" s="21"/>
      <c r="G72" s="21"/>
      <c r="H72" s="21"/>
      <c r="I72" s="21"/>
      <c r="J72" s="21"/>
      <c r="K72" s="21"/>
      <c r="L72" s="21"/>
      <c r="M72" s="21"/>
    </row>
    <row r="73" spans="1:13" x14ac:dyDescent="0.3">
      <c r="A73" s="21"/>
      <c r="B73" s="21"/>
      <c r="C73" s="21"/>
      <c r="D73" s="21"/>
      <c r="E73" s="21"/>
      <c r="F73" s="21"/>
      <c r="G73" s="21"/>
      <c r="H73" s="21"/>
      <c r="I73" s="21"/>
      <c r="J73" s="21"/>
      <c r="K73" s="21"/>
      <c r="L73" s="21"/>
      <c r="M73" s="21"/>
    </row>
    <row r="74" spans="1:13" x14ac:dyDescent="0.3">
      <c r="A74" s="21"/>
      <c r="B74" s="21"/>
      <c r="C74" s="21"/>
      <c r="D74" s="21"/>
      <c r="E74" s="21"/>
      <c r="F74" s="21"/>
      <c r="G74" s="21"/>
      <c r="H74" s="21"/>
      <c r="I74" s="21"/>
      <c r="J74" s="21"/>
      <c r="K74" s="21"/>
      <c r="L74" s="21"/>
      <c r="M74" s="21"/>
    </row>
    <row r="75" spans="1:13" x14ac:dyDescent="0.3">
      <c r="A75" s="21"/>
      <c r="B75" s="21"/>
      <c r="C75" s="21"/>
      <c r="D75" s="21"/>
      <c r="E75" s="21"/>
      <c r="F75" s="21"/>
      <c r="G75" s="21"/>
      <c r="H75" s="21"/>
      <c r="I75" s="21"/>
      <c r="J75" s="21"/>
      <c r="K75" s="21"/>
      <c r="L75" s="21"/>
      <c r="M75" s="21"/>
    </row>
    <row r="76" spans="1:13" x14ac:dyDescent="0.3">
      <c r="A76" s="21"/>
      <c r="B76" s="21"/>
      <c r="C76" s="21"/>
      <c r="D76" s="21"/>
      <c r="E76" s="21"/>
      <c r="F76" s="21"/>
      <c r="G76" s="21"/>
      <c r="H76" s="21"/>
      <c r="I76" s="21"/>
      <c r="J76" s="21"/>
      <c r="K76" s="21"/>
      <c r="L76" s="21"/>
      <c r="M76" s="21"/>
    </row>
    <row r="77" spans="1:13" x14ac:dyDescent="0.3">
      <c r="A77" s="21"/>
      <c r="B77" s="21"/>
      <c r="C77" s="21"/>
      <c r="D77" s="21"/>
      <c r="E77" s="21"/>
      <c r="F77" s="21"/>
      <c r="G77" s="21"/>
      <c r="H77" s="21"/>
      <c r="I77" s="21"/>
      <c r="J77" s="21"/>
      <c r="K77" s="21"/>
      <c r="L77" s="21"/>
      <c r="M77" s="21"/>
    </row>
    <row r="78" spans="1:13" x14ac:dyDescent="0.3">
      <c r="A78" s="21"/>
      <c r="B78" s="21"/>
      <c r="C78" s="21"/>
      <c r="D78" s="21"/>
      <c r="E78" s="21"/>
      <c r="F78" s="21"/>
      <c r="G78" s="21"/>
      <c r="H78" s="21"/>
      <c r="I78" s="21"/>
      <c r="J78" s="21"/>
      <c r="K78" s="21"/>
      <c r="L78" s="21"/>
      <c r="M78" s="21"/>
    </row>
    <row r="79" spans="1:13" x14ac:dyDescent="0.3">
      <c r="A79" s="21"/>
      <c r="B79" s="21"/>
      <c r="C79" s="21"/>
      <c r="D79" s="21"/>
      <c r="E79" s="21"/>
      <c r="F79" s="21"/>
      <c r="G79" s="21"/>
      <c r="H79" s="21"/>
      <c r="I79" s="21"/>
      <c r="J79" s="21"/>
      <c r="K79" s="21"/>
      <c r="L79" s="21"/>
      <c r="M79" s="21"/>
    </row>
    <row r="80" spans="1:13" x14ac:dyDescent="0.3">
      <c r="A80" s="21"/>
      <c r="B80" s="21"/>
      <c r="C80" s="21"/>
      <c r="D80" s="21"/>
      <c r="E80" s="21"/>
      <c r="F80" s="21"/>
      <c r="G80" s="21"/>
      <c r="H80" s="21"/>
      <c r="I80" s="21"/>
      <c r="J80" s="21"/>
      <c r="K80" s="21"/>
      <c r="L80" s="21"/>
      <c r="M80" s="21"/>
    </row>
    <row r="81" spans="1:13" x14ac:dyDescent="0.3">
      <c r="A81" s="21"/>
      <c r="B81" s="21"/>
      <c r="C81" s="21"/>
      <c r="D81" s="21"/>
      <c r="E81" s="21"/>
      <c r="F81" s="21"/>
      <c r="G81" s="21"/>
      <c r="H81" s="21"/>
      <c r="I81" s="21"/>
      <c r="J81" s="21"/>
      <c r="K81" s="21"/>
      <c r="L81" s="21"/>
      <c r="M81" s="21"/>
    </row>
  </sheetData>
  <mergeCells count="6">
    <mergeCell ref="A4:I4"/>
    <mergeCell ref="A25:M25"/>
    <mergeCell ref="A47:K47"/>
    <mergeCell ref="A45:K45"/>
    <mergeCell ref="A67:K67"/>
    <mergeCell ref="L67:M67"/>
  </mergeCells>
  <pageMargins left="0.70866141732283472" right="0.70866141732283472" top="0.78740157480314965" bottom="0.78740157480314965" header="0.31496062992125984" footer="0.31496062992125984"/>
  <pageSetup paperSize="9" scale="42" orientation="landscape" horizontalDpi="1200" verticalDpi="1200" r:id="rId1"/>
  <headerFooter>
    <oddFooter>&amp;C&amp;F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44929-C035-45D3-983C-F398D23E5C73}">
  <dimension ref="A1:N85"/>
  <sheetViews>
    <sheetView view="pageBreakPreview" topLeftCell="A45" zoomScaleNormal="100" zoomScaleSheetLayoutView="100" workbookViewId="0">
      <selection activeCell="A73" sqref="A73"/>
    </sheetView>
  </sheetViews>
  <sheetFormatPr defaultColWidth="10.7109375" defaultRowHeight="15.75" x14ac:dyDescent="0.3"/>
  <cols>
    <col min="1" max="1" width="40.5703125" style="20" customWidth="1"/>
    <col min="2" max="2" width="0.85546875" style="20" customWidth="1"/>
    <col min="3" max="3" width="13.5703125" style="20" customWidth="1"/>
    <col min="4" max="4" width="0.85546875" style="20" customWidth="1"/>
    <col min="5" max="5" width="13.5703125" style="20" customWidth="1"/>
    <col min="6" max="6" width="0.85546875" style="20" customWidth="1"/>
    <col min="7" max="7" width="13.5703125" style="20" customWidth="1"/>
    <col min="8" max="8" width="0.85546875" style="20" customWidth="1"/>
    <col min="9" max="9" width="13.5703125" style="20" customWidth="1"/>
    <col min="10" max="10" width="0.85546875" style="20" customWidth="1"/>
    <col min="11" max="11" width="13.5703125" style="20" customWidth="1"/>
    <col min="12" max="12" width="0.85546875" style="20" customWidth="1"/>
    <col min="13" max="13" width="13.5703125" style="20" customWidth="1"/>
    <col min="14" max="14" width="87.42578125" style="21" bestFit="1" customWidth="1"/>
    <col min="15" max="16384" width="10.7109375" style="20"/>
  </cols>
  <sheetData>
    <row r="1" spans="1:13" x14ac:dyDescent="0.3">
      <c r="A1" s="21"/>
      <c r="B1" s="21"/>
      <c r="C1" s="21"/>
      <c r="D1" s="21"/>
      <c r="E1" s="21"/>
      <c r="F1" s="21"/>
      <c r="G1" s="21"/>
      <c r="H1" s="21"/>
      <c r="I1" s="21"/>
      <c r="J1" s="21"/>
      <c r="K1" s="21"/>
      <c r="L1" s="21"/>
      <c r="M1" s="21"/>
    </row>
    <row r="2" spans="1:13" x14ac:dyDescent="0.3">
      <c r="A2" s="21"/>
      <c r="B2" s="21"/>
      <c r="C2" s="21"/>
      <c r="D2" s="21"/>
      <c r="E2" s="21"/>
      <c r="F2" s="21"/>
      <c r="G2" s="21"/>
      <c r="H2" s="21"/>
      <c r="I2" s="21"/>
      <c r="J2" s="21"/>
      <c r="K2" s="21"/>
      <c r="L2" s="21"/>
      <c r="M2" s="21"/>
    </row>
    <row r="3" spans="1:13" x14ac:dyDescent="0.3">
      <c r="A3" s="21"/>
      <c r="B3" s="21"/>
      <c r="C3" s="21"/>
      <c r="D3" s="21"/>
      <c r="E3" s="21"/>
      <c r="F3" s="21"/>
      <c r="G3" s="21"/>
      <c r="H3" s="21"/>
      <c r="I3" s="21"/>
      <c r="J3" s="21"/>
      <c r="K3" s="21"/>
      <c r="L3" s="21"/>
      <c r="M3" s="21"/>
    </row>
    <row r="4" spans="1:13" ht="20.100000000000001" customHeight="1" thickBot="1" x14ac:dyDescent="0.35">
      <c r="A4" s="194" t="s">
        <v>330</v>
      </c>
      <c r="B4" s="194"/>
      <c r="C4" s="194"/>
      <c r="D4" s="194"/>
      <c r="E4" s="194"/>
      <c r="F4" s="194"/>
      <c r="G4" s="194"/>
      <c r="H4" s="194"/>
      <c r="I4" s="194"/>
      <c r="J4" s="76"/>
      <c r="K4" s="21"/>
      <c r="L4" s="21"/>
      <c r="M4" s="21"/>
    </row>
    <row r="5" spans="1:13" ht="40.15" customHeight="1" thickTop="1" thickBot="1" x14ac:dyDescent="0.35">
      <c r="A5" s="77" t="s">
        <v>52</v>
      </c>
      <c r="B5" s="78"/>
      <c r="C5" s="79" t="s">
        <v>104</v>
      </c>
      <c r="D5" s="80"/>
      <c r="E5" s="79" t="s">
        <v>103</v>
      </c>
      <c r="F5" s="80"/>
      <c r="G5" s="79" t="s">
        <v>105</v>
      </c>
      <c r="H5" s="81"/>
      <c r="I5" s="121" t="s">
        <v>106</v>
      </c>
      <c r="J5" s="81"/>
      <c r="K5" s="21"/>
      <c r="L5" s="21"/>
      <c r="M5" s="21"/>
    </row>
    <row r="6" spans="1:13" ht="15.6" customHeight="1" thickTop="1" thickBot="1" x14ac:dyDescent="0.35">
      <c r="A6" s="83" t="s">
        <v>107</v>
      </c>
      <c r="B6" s="84"/>
      <c r="C6" s="33"/>
      <c r="D6" s="85"/>
      <c r="E6" s="33"/>
      <c r="F6" s="85"/>
      <c r="G6" s="33"/>
      <c r="H6" s="85"/>
      <c r="I6" s="75"/>
      <c r="J6" s="86"/>
      <c r="K6" s="21"/>
      <c r="L6" s="21"/>
      <c r="M6" s="21"/>
    </row>
    <row r="7" spans="1:13" ht="15.6" customHeight="1" thickBot="1" x14ac:dyDescent="0.35">
      <c r="A7" s="87">
        <v>2023</v>
      </c>
      <c r="B7" s="84"/>
      <c r="C7" s="33">
        <v>3634.8</v>
      </c>
      <c r="D7" s="33"/>
      <c r="E7" s="33">
        <v>4878.5</v>
      </c>
      <c r="F7" s="33"/>
      <c r="G7" s="33">
        <v>270.39999999999998</v>
      </c>
      <c r="H7" s="33"/>
      <c r="I7" s="39">
        <v>8783.7000000000007</v>
      </c>
      <c r="J7" s="86"/>
      <c r="K7" s="21"/>
      <c r="L7" s="21"/>
      <c r="M7" s="21"/>
    </row>
    <row r="8" spans="1:13" ht="15.6" customHeight="1" thickBot="1" x14ac:dyDescent="0.35">
      <c r="A8" s="87">
        <v>2022</v>
      </c>
      <c r="B8" s="84"/>
      <c r="C8" s="33">
        <v>3988.3</v>
      </c>
      <c r="D8" s="33"/>
      <c r="E8" s="33">
        <v>5187.2</v>
      </c>
      <c r="F8" s="33"/>
      <c r="G8" s="33">
        <v>418.8</v>
      </c>
      <c r="H8" s="33"/>
      <c r="I8" s="39">
        <v>9594.2999999999993</v>
      </c>
      <c r="J8" s="86"/>
      <c r="K8" s="21"/>
      <c r="L8" s="21"/>
      <c r="M8" s="21"/>
    </row>
    <row r="9" spans="1:13" ht="15.6" customHeight="1" thickBot="1" x14ac:dyDescent="0.35">
      <c r="A9" s="87" t="s">
        <v>108</v>
      </c>
      <c r="B9" s="84"/>
      <c r="C9" s="33" t="s">
        <v>257</v>
      </c>
      <c r="D9" s="33"/>
      <c r="E9" s="33" t="s">
        <v>258</v>
      </c>
      <c r="F9" s="33"/>
      <c r="G9" s="33" t="s">
        <v>259</v>
      </c>
      <c r="H9" s="33"/>
      <c r="I9" s="39" t="s">
        <v>260</v>
      </c>
      <c r="J9" s="86"/>
      <c r="K9" s="21"/>
      <c r="L9" s="21"/>
      <c r="M9" s="21"/>
    </row>
    <row r="10" spans="1:13" ht="15.6" customHeight="1" thickBot="1" x14ac:dyDescent="0.35">
      <c r="A10" s="83" t="s">
        <v>31</v>
      </c>
      <c r="B10" s="84"/>
      <c r="C10" s="33"/>
      <c r="D10" s="33"/>
      <c r="E10" s="33"/>
      <c r="F10" s="33"/>
      <c r="G10" s="33"/>
      <c r="H10" s="33"/>
      <c r="I10" s="39"/>
      <c r="J10" s="86"/>
      <c r="K10" s="21"/>
      <c r="L10" s="21"/>
      <c r="M10" s="21"/>
    </row>
    <row r="11" spans="1:13" ht="15.6" customHeight="1" thickBot="1" x14ac:dyDescent="0.35">
      <c r="A11" s="87">
        <v>2023</v>
      </c>
      <c r="B11" s="84"/>
      <c r="C11" s="33">
        <v>763</v>
      </c>
      <c r="D11" s="33"/>
      <c r="E11" s="33">
        <v>1286.4000000000001</v>
      </c>
      <c r="F11" s="33"/>
      <c r="G11" s="33">
        <v>17</v>
      </c>
      <c r="H11" s="33"/>
      <c r="I11" s="39">
        <v>2066.4</v>
      </c>
      <c r="J11" s="86"/>
      <c r="K11" s="21"/>
      <c r="L11" s="21"/>
      <c r="M11" s="21"/>
    </row>
    <row r="12" spans="1:13" ht="15.6" customHeight="1" thickBot="1" x14ac:dyDescent="0.35">
      <c r="A12" s="87">
        <v>2022</v>
      </c>
      <c r="B12" s="84"/>
      <c r="C12" s="33">
        <v>887.6</v>
      </c>
      <c r="D12" s="33"/>
      <c r="E12" s="33">
        <v>1275.5</v>
      </c>
      <c r="F12" s="33"/>
      <c r="G12" s="33">
        <v>19.600000000000001</v>
      </c>
      <c r="H12" s="33"/>
      <c r="I12" s="39">
        <v>2182.6999999999998</v>
      </c>
      <c r="J12" s="86"/>
      <c r="K12" s="21"/>
      <c r="L12" s="21"/>
      <c r="M12" s="21"/>
    </row>
    <row r="13" spans="1:13" ht="15.6" customHeight="1" thickBot="1" x14ac:dyDescent="0.35">
      <c r="A13" s="87" t="s">
        <v>108</v>
      </c>
      <c r="B13" s="84"/>
      <c r="C13" s="33" t="s">
        <v>261</v>
      </c>
      <c r="D13" s="33"/>
      <c r="E13" s="33">
        <v>1.2</v>
      </c>
      <c r="F13" s="33"/>
      <c r="G13" s="33" t="s">
        <v>262</v>
      </c>
      <c r="H13" s="33"/>
      <c r="I13" s="39" t="s">
        <v>263</v>
      </c>
      <c r="J13" s="86"/>
      <c r="K13" s="21"/>
      <c r="L13" s="21"/>
      <c r="M13" s="21"/>
    </row>
    <row r="14" spans="1:13" ht="15.6" customHeight="1" thickBot="1" x14ac:dyDescent="0.35">
      <c r="A14" s="83" t="s">
        <v>32</v>
      </c>
      <c r="B14" s="84"/>
      <c r="C14" s="33"/>
      <c r="D14" s="33"/>
      <c r="E14" s="33"/>
      <c r="F14" s="33"/>
      <c r="G14" s="33"/>
      <c r="H14" s="33"/>
      <c r="I14" s="39"/>
      <c r="J14" s="86"/>
      <c r="K14" s="21"/>
      <c r="L14" s="21"/>
      <c r="M14" s="21"/>
    </row>
    <row r="15" spans="1:13" ht="15.6" customHeight="1" thickBot="1" x14ac:dyDescent="0.35">
      <c r="A15" s="87">
        <v>2023</v>
      </c>
      <c r="B15" s="84"/>
      <c r="C15" s="33">
        <v>319.7</v>
      </c>
      <c r="D15" s="33"/>
      <c r="E15" s="33">
        <v>573.70000000000005</v>
      </c>
      <c r="F15" s="33"/>
      <c r="G15" s="33" t="s">
        <v>264</v>
      </c>
      <c r="H15" s="33"/>
      <c r="I15" s="39">
        <v>830.1</v>
      </c>
      <c r="J15" s="86"/>
      <c r="K15" s="95"/>
      <c r="L15" s="94"/>
      <c r="M15" s="94"/>
    </row>
    <row r="16" spans="1:13" ht="15.6" customHeight="1" thickBot="1" x14ac:dyDescent="0.35">
      <c r="A16" s="87">
        <v>2022</v>
      </c>
      <c r="B16" s="84"/>
      <c r="C16" s="33">
        <v>449.5</v>
      </c>
      <c r="D16" s="33"/>
      <c r="E16" s="33">
        <v>592.79999999999995</v>
      </c>
      <c r="F16" s="33"/>
      <c r="G16" s="33" t="s">
        <v>265</v>
      </c>
      <c r="H16" s="33"/>
      <c r="I16" s="39">
        <v>996.8</v>
      </c>
      <c r="J16" s="86"/>
      <c r="K16" s="95"/>
      <c r="L16" s="94"/>
      <c r="M16" s="94"/>
    </row>
    <row r="17" spans="1:13" ht="15.6" customHeight="1" thickBot="1" x14ac:dyDescent="0.35">
      <c r="A17" s="87" t="s">
        <v>108</v>
      </c>
      <c r="B17" s="84"/>
      <c r="C17" s="33" t="s">
        <v>266</v>
      </c>
      <c r="D17" s="33"/>
      <c r="E17" s="33" t="s">
        <v>267</v>
      </c>
      <c r="F17" s="33"/>
      <c r="G17" s="33">
        <v>39.1</v>
      </c>
      <c r="H17" s="33"/>
      <c r="I17" s="39" t="s">
        <v>268</v>
      </c>
      <c r="J17" s="86"/>
      <c r="K17" s="95"/>
      <c r="L17" s="94"/>
      <c r="M17" s="94"/>
    </row>
    <row r="18" spans="1:13" ht="15.6" customHeight="1" thickBot="1" x14ac:dyDescent="0.35">
      <c r="A18" s="83" t="s">
        <v>208</v>
      </c>
      <c r="B18" s="84"/>
      <c r="C18" s="33"/>
      <c r="D18" s="33"/>
      <c r="E18" s="33"/>
      <c r="F18" s="33"/>
      <c r="G18" s="33"/>
      <c r="H18" s="33"/>
      <c r="I18" s="39"/>
      <c r="J18" s="86"/>
      <c r="K18" s="95"/>
      <c r="L18" s="94"/>
      <c r="M18" s="94"/>
    </row>
    <row r="19" spans="1:13" ht="15.6" customHeight="1" thickBot="1" x14ac:dyDescent="0.35">
      <c r="A19" s="87">
        <v>2023</v>
      </c>
      <c r="B19" s="84"/>
      <c r="C19" s="33">
        <v>297.7</v>
      </c>
      <c r="D19" s="33"/>
      <c r="E19" s="33">
        <v>449.8</v>
      </c>
      <c r="F19" s="33"/>
      <c r="G19" s="33" t="s">
        <v>269</v>
      </c>
      <c r="H19" s="33"/>
      <c r="I19" s="39">
        <v>677.3</v>
      </c>
      <c r="J19" s="86"/>
      <c r="K19" s="95"/>
      <c r="L19" s="94"/>
      <c r="M19" s="94"/>
    </row>
    <row r="20" spans="1:13" ht="15.6" customHeight="1" thickBot="1" x14ac:dyDescent="0.35">
      <c r="A20" s="87">
        <v>2022</v>
      </c>
      <c r="B20" s="84"/>
      <c r="C20" s="33">
        <v>431</v>
      </c>
      <c r="D20" s="33"/>
      <c r="E20" s="33">
        <v>478.3</v>
      </c>
      <c r="F20" s="33"/>
      <c r="G20" s="33" t="s">
        <v>270</v>
      </c>
      <c r="H20" s="33"/>
      <c r="I20" s="39">
        <v>856.7</v>
      </c>
      <c r="J20" s="86"/>
      <c r="K20" s="95"/>
      <c r="L20" s="94"/>
      <c r="M20" s="94"/>
    </row>
    <row r="21" spans="1:13" ht="15.6" customHeight="1" thickBot="1" x14ac:dyDescent="0.35">
      <c r="A21" s="87" t="s">
        <v>108</v>
      </c>
      <c r="B21" s="84"/>
      <c r="C21" s="33" t="s">
        <v>271</v>
      </c>
      <c r="D21" s="33"/>
      <c r="E21" s="33" t="s">
        <v>272</v>
      </c>
      <c r="F21" s="33"/>
      <c r="G21" s="33">
        <v>33.5</v>
      </c>
      <c r="H21" s="33"/>
      <c r="I21" s="39" t="s">
        <v>273</v>
      </c>
      <c r="J21" s="86"/>
      <c r="K21" s="95"/>
      <c r="L21" s="94"/>
      <c r="M21" s="94"/>
    </row>
    <row r="22" spans="1:13" ht="5.0999999999999996" customHeight="1" x14ac:dyDescent="0.3">
      <c r="A22" s="21"/>
      <c r="B22" s="53"/>
      <c r="C22" s="21"/>
      <c r="D22" s="53"/>
      <c r="E22" s="21"/>
      <c r="F22" s="53"/>
      <c r="G22" s="21"/>
      <c r="H22" s="53"/>
      <c r="I22" s="21"/>
      <c r="J22" s="53"/>
      <c r="K22" s="21"/>
      <c r="L22" s="21"/>
      <c r="M22" s="21"/>
    </row>
    <row r="23" spans="1:13" ht="3" customHeight="1" x14ac:dyDescent="0.3">
      <c r="A23" s="21"/>
      <c r="B23" s="21"/>
      <c r="C23" s="21"/>
      <c r="D23" s="21"/>
      <c r="E23" s="21"/>
      <c r="F23" s="21"/>
      <c r="G23" s="21"/>
      <c r="H23" s="53"/>
      <c r="I23" s="66"/>
      <c r="J23" s="53"/>
      <c r="K23" s="21"/>
      <c r="L23" s="21"/>
      <c r="M23" s="21"/>
    </row>
    <row r="24" spans="1:13" s="21" customFormat="1" ht="15" customHeight="1" x14ac:dyDescent="0.3">
      <c r="H24" s="53"/>
      <c r="J24" s="53"/>
    </row>
    <row r="25" spans="1:13" ht="20.100000000000001" customHeight="1" thickBot="1" x14ac:dyDescent="0.35">
      <c r="A25" s="194" t="s">
        <v>332</v>
      </c>
      <c r="B25" s="194"/>
      <c r="C25" s="194"/>
      <c r="D25" s="194"/>
      <c r="E25" s="194"/>
      <c r="F25" s="194"/>
      <c r="G25" s="194"/>
      <c r="H25" s="194"/>
      <c r="I25" s="194"/>
      <c r="J25" s="194"/>
      <c r="K25" s="194"/>
      <c r="L25" s="76"/>
      <c r="M25" s="21"/>
    </row>
    <row r="26" spans="1:13" ht="40.15" customHeight="1" thickTop="1" thickBot="1" x14ac:dyDescent="0.35">
      <c r="A26" s="77" t="s">
        <v>52</v>
      </c>
      <c r="B26" s="78"/>
      <c r="C26" s="79" t="s">
        <v>202</v>
      </c>
      <c r="D26" s="80"/>
      <c r="E26" s="79" t="s">
        <v>213</v>
      </c>
      <c r="F26" s="80"/>
      <c r="G26" s="79" t="s">
        <v>110</v>
      </c>
      <c r="H26" s="80"/>
      <c r="I26" s="79" t="s">
        <v>203</v>
      </c>
      <c r="J26" s="81"/>
      <c r="K26" s="121" t="s">
        <v>104</v>
      </c>
      <c r="L26" s="81"/>
      <c r="M26" s="21"/>
    </row>
    <row r="27" spans="1:13" ht="15.6" customHeight="1" thickTop="1" thickBot="1" x14ac:dyDescent="0.35">
      <c r="A27" s="83" t="s">
        <v>107</v>
      </c>
      <c r="B27" s="84"/>
      <c r="C27" s="33"/>
      <c r="D27" s="85"/>
      <c r="E27" s="33"/>
      <c r="F27" s="85"/>
      <c r="G27" s="33"/>
      <c r="H27" s="85"/>
      <c r="I27" s="33"/>
      <c r="J27" s="85"/>
      <c r="K27" s="75"/>
      <c r="L27" s="86"/>
      <c r="M27" s="21"/>
    </row>
    <row r="28" spans="1:13" ht="15.4" customHeight="1" thickBot="1" x14ac:dyDescent="0.35">
      <c r="A28" s="87">
        <v>2023</v>
      </c>
      <c r="B28" s="84"/>
      <c r="C28" s="33">
        <v>1601</v>
      </c>
      <c r="D28" s="33"/>
      <c r="E28" s="33">
        <v>1371</v>
      </c>
      <c r="F28" s="33"/>
      <c r="G28" s="33">
        <v>662.8</v>
      </c>
      <c r="H28" s="33"/>
      <c r="I28" s="33" t="s">
        <v>15</v>
      </c>
      <c r="J28" s="33"/>
      <c r="K28" s="39">
        <v>3634.8</v>
      </c>
      <c r="L28" s="86"/>
      <c r="M28" s="21"/>
    </row>
    <row r="29" spans="1:13" ht="15.6" customHeight="1" thickBot="1" x14ac:dyDescent="0.35">
      <c r="A29" s="87">
        <v>2022</v>
      </c>
      <c r="B29" s="84"/>
      <c r="C29" s="33">
        <v>1747.1</v>
      </c>
      <c r="D29" s="33"/>
      <c r="E29" s="33">
        <v>1545.9</v>
      </c>
      <c r="F29" s="33"/>
      <c r="G29" s="33">
        <v>695.3</v>
      </c>
      <c r="H29" s="33"/>
      <c r="I29" s="33" t="s">
        <v>15</v>
      </c>
      <c r="J29" s="33"/>
      <c r="K29" s="39">
        <v>3988.3</v>
      </c>
      <c r="L29" s="86"/>
      <c r="M29" s="21"/>
    </row>
    <row r="30" spans="1:13" ht="15.6" customHeight="1" thickBot="1" x14ac:dyDescent="0.35">
      <c r="A30" s="87" t="s">
        <v>108</v>
      </c>
      <c r="B30" s="84"/>
      <c r="C30" s="33" t="s">
        <v>279</v>
      </c>
      <c r="D30" s="33"/>
      <c r="E30" s="33" t="s">
        <v>280</v>
      </c>
      <c r="F30" s="33"/>
      <c r="G30" s="33" t="s">
        <v>191</v>
      </c>
      <c r="H30" s="33"/>
      <c r="I30" s="33" t="s">
        <v>15</v>
      </c>
      <c r="J30" s="33"/>
      <c r="K30" s="39" t="s">
        <v>257</v>
      </c>
      <c r="L30" s="86"/>
      <c r="M30" s="21"/>
    </row>
    <row r="31" spans="1:13" ht="15.6" customHeight="1" thickBot="1" x14ac:dyDescent="0.35">
      <c r="A31" s="83" t="s">
        <v>31</v>
      </c>
      <c r="B31" s="84"/>
      <c r="C31" s="33"/>
      <c r="D31" s="33"/>
      <c r="E31" s="33"/>
      <c r="F31" s="33"/>
      <c r="G31" s="33"/>
      <c r="H31" s="33"/>
      <c r="I31" s="33"/>
      <c r="J31" s="33"/>
      <c r="K31" s="39"/>
      <c r="L31" s="86"/>
      <c r="M31" s="21"/>
    </row>
    <row r="32" spans="1:13" ht="15.6" customHeight="1" thickBot="1" x14ac:dyDescent="0.35">
      <c r="A32" s="87">
        <v>2023</v>
      </c>
      <c r="B32" s="84"/>
      <c r="C32" s="33">
        <v>347.5</v>
      </c>
      <c r="D32" s="33"/>
      <c r="E32" s="33">
        <v>286.39999999999998</v>
      </c>
      <c r="F32" s="33"/>
      <c r="G32" s="33">
        <v>129.1</v>
      </c>
      <c r="H32" s="33"/>
      <c r="I32" s="33" t="s">
        <v>15</v>
      </c>
      <c r="J32" s="33"/>
      <c r="K32" s="39">
        <v>763</v>
      </c>
      <c r="L32" s="86"/>
      <c r="M32" s="21"/>
    </row>
    <row r="33" spans="1:14" ht="15.6" customHeight="1" thickBot="1" x14ac:dyDescent="0.35">
      <c r="A33" s="87">
        <v>2022</v>
      </c>
      <c r="B33" s="84"/>
      <c r="C33" s="33">
        <v>397.6</v>
      </c>
      <c r="D33" s="33"/>
      <c r="E33" s="33">
        <v>336.3</v>
      </c>
      <c r="F33" s="33"/>
      <c r="G33" s="33">
        <v>153.69999999999999</v>
      </c>
      <c r="H33" s="33"/>
      <c r="I33" s="33" t="s">
        <v>15</v>
      </c>
      <c r="J33" s="33"/>
      <c r="K33" s="39">
        <v>887.6</v>
      </c>
      <c r="L33" s="86"/>
      <c r="M33" s="21"/>
    </row>
    <row r="34" spans="1:14" ht="15.6" customHeight="1" thickBot="1" x14ac:dyDescent="0.35">
      <c r="A34" s="87" t="s">
        <v>108</v>
      </c>
      <c r="B34" s="84"/>
      <c r="C34" s="33" t="s">
        <v>281</v>
      </c>
      <c r="D34" s="33"/>
      <c r="E34" s="33" t="s">
        <v>282</v>
      </c>
      <c r="F34" s="33"/>
      <c r="G34" s="33" t="s">
        <v>283</v>
      </c>
      <c r="H34" s="33"/>
      <c r="I34" s="33" t="s">
        <v>15</v>
      </c>
      <c r="J34" s="33"/>
      <c r="K34" s="39" t="s">
        <v>261</v>
      </c>
      <c r="L34" s="86"/>
      <c r="M34" s="21"/>
    </row>
    <row r="35" spans="1:14" ht="15.6" customHeight="1" thickBot="1" x14ac:dyDescent="0.35">
      <c r="A35" s="83" t="s">
        <v>211</v>
      </c>
      <c r="B35" s="84"/>
      <c r="C35" s="33"/>
      <c r="D35" s="33"/>
      <c r="E35" s="33"/>
      <c r="F35" s="33"/>
      <c r="G35" s="33"/>
      <c r="H35" s="33"/>
      <c r="I35" s="33"/>
      <c r="J35" s="33"/>
      <c r="K35" s="39"/>
      <c r="L35" s="86"/>
      <c r="M35" s="21"/>
    </row>
    <row r="36" spans="1:14" ht="15.6" customHeight="1" thickBot="1" x14ac:dyDescent="0.35">
      <c r="A36" s="87">
        <v>2023</v>
      </c>
      <c r="B36" s="84"/>
      <c r="C36" s="33">
        <v>144.69999999999999</v>
      </c>
      <c r="D36" s="33"/>
      <c r="E36" s="33">
        <v>117.1</v>
      </c>
      <c r="F36" s="33"/>
      <c r="G36" s="33">
        <v>57.6</v>
      </c>
      <c r="H36" s="33"/>
      <c r="I36" s="33">
        <v>0.3</v>
      </c>
      <c r="J36" s="33"/>
      <c r="K36" s="39">
        <v>319.7</v>
      </c>
      <c r="L36" s="86"/>
      <c r="M36" s="95"/>
    </row>
    <row r="37" spans="1:14" ht="15.6" customHeight="1" thickBot="1" x14ac:dyDescent="0.35">
      <c r="A37" s="87">
        <v>2022</v>
      </c>
      <c r="B37" s="84"/>
      <c r="C37" s="33">
        <v>208.3</v>
      </c>
      <c r="D37" s="33"/>
      <c r="E37" s="33">
        <v>154.30000000000001</v>
      </c>
      <c r="F37" s="33"/>
      <c r="G37" s="33">
        <v>86.4</v>
      </c>
      <c r="H37" s="33"/>
      <c r="I37" s="33">
        <v>0.5</v>
      </c>
      <c r="J37" s="33"/>
      <c r="K37" s="39">
        <v>449.5</v>
      </c>
      <c r="L37" s="86"/>
      <c r="M37" s="95"/>
    </row>
    <row r="38" spans="1:14" ht="15.6" customHeight="1" thickBot="1" x14ac:dyDescent="0.35">
      <c r="A38" s="87" t="s">
        <v>108</v>
      </c>
      <c r="B38" s="84"/>
      <c r="C38" s="33" t="s">
        <v>284</v>
      </c>
      <c r="D38" s="33"/>
      <c r="E38" s="33" t="s">
        <v>285</v>
      </c>
      <c r="F38" s="33"/>
      <c r="G38" s="33" t="s">
        <v>286</v>
      </c>
      <c r="H38" s="33"/>
      <c r="I38" s="33" t="s">
        <v>181</v>
      </c>
      <c r="J38" s="33"/>
      <c r="K38" s="39" t="s">
        <v>266</v>
      </c>
      <c r="L38" s="86"/>
      <c r="M38" s="95"/>
    </row>
    <row r="39" spans="1:14" ht="15.6" customHeight="1" thickBot="1" x14ac:dyDescent="0.35">
      <c r="A39" s="83" t="s">
        <v>212</v>
      </c>
      <c r="B39" s="84"/>
      <c r="C39" s="33"/>
      <c r="D39" s="33"/>
      <c r="E39" s="33"/>
      <c r="F39" s="33"/>
      <c r="G39" s="33"/>
      <c r="H39" s="33"/>
      <c r="I39" s="33"/>
      <c r="J39" s="33"/>
      <c r="K39" s="39"/>
      <c r="L39" s="86"/>
      <c r="M39" s="95"/>
    </row>
    <row r="40" spans="1:14" ht="15.6" customHeight="1" thickBot="1" x14ac:dyDescent="0.35">
      <c r="A40" s="87">
        <v>2023</v>
      </c>
      <c r="B40" s="84"/>
      <c r="C40" s="33">
        <v>139.30000000000001</v>
      </c>
      <c r="D40" s="33"/>
      <c r="E40" s="33">
        <v>108.8</v>
      </c>
      <c r="F40" s="33"/>
      <c r="G40" s="33">
        <v>49.3</v>
      </c>
      <c r="H40" s="33"/>
      <c r="I40" s="33">
        <v>0.3</v>
      </c>
      <c r="J40" s="33"/>
      <c r="K40" s="39">
        <v>297.7</v>
      </c>
      <c r="L40" s="86"/>
      <c r="M40" s="95"/>
    </row>
    <row r="41" spans="1:14" ht="15.6" customHeight="1" thickBot="1" x14ac:dyDescent="0.35">
      <c r="A41" s="87">
        <v>2022</v>
      </c>
      <c r="B41" s="84"/>
      <c r="C41" s="33">
        <v>203.1</v>
      </c>
      <c r="D41" s="33"/>
      <c r="E41" s="33">
        <v>147.4</v>
      </c>
      <c r="F41" s="33"/>
      <c r="G41" s="33">
        <v>80</v>
      </c>
      <c r="H41" s="33"/>
      <c r="I41" s="33">
        <v>0.5</v>
      </c>
      <c r="J41" s="33"/>
      <c r="K41" s="39">
        <v>431</v>
      </c>
      <c r="L41" s="86"/>
      <c r="M41" s="95"/>
    </row>
    <row r="42" spans="1:14" ht="15.6" customHeight="1" thickBot="1" x14ac:dyDescent="0.35">
      <c r="A42" s="87" t="s">
        <v>108</v>
      </c>
      <c r="B42" s="84"/>
      <c r="C42" s="33" t="s">
        <v>287</v>
      </c>
      <c r="D42" s="33"/>
      <c r="E42" s="33" t="s">
        <v>288</v>
      </c>
      <c r="F42" s="33"/>
      <c r="G42" s="33" t="s">
        <v>289</v>
      </c>
      <c r="H42" s="33"/>
      <c r="I42" s="33" t="s">
        <v>181</v>
      </c>
      <c r="J42" s="33"/>
      <c r="K42" s="39" t="s">
        <v>271</v>
      </c>
      <c r="L42" s="86"/>
      <c r="M42" s="95"/>
    </row>
    <row r="43" spans="1:14" ht="5.0999999999999996" customHeight="1" x14ac:dyDescent="0.3">
      <c r="A43" s="21"/>
      <c r="B43" s="53"/>
      <c r="C43" s="21"/>
      <c r="D43" s="53"/>
      <c r="E43" s="21"/>
      <c r="F43" s="53"/>
      <c r="G43" s="21"/>
      <c r="H43" s="53"/>
      <c r="I43" s="21"/>
      <c r="J43" s="53"/>
      <c r="K43" s="21"/>
      <c r="L43" s="53"/>
      <c r="M43" s="21"/>
    </row>
    <row r="44" spans="1:14" ht="3" customHeight="1" x14ac:dyDescent="0.3">
      <c r="A44" s="21"/>
      <c r="B44" s="21"/>
      <c r="C44" s="21"/>
      <c r="D44" s="21"/>
      <c r="E44" s="21"/>
      <c r="F44" s="53"/>
      <c r="G44" s="21"/>
      <c r="H44" s="21"/>
      <c r="I44" s="21"/>
      <c r="J44" s="21"/>
      <c r="K44" s="66"/>
      <c r="L44" s="53"/>
      <c r="M44" s="21"/>
    </row>
    <row r="45" spans="1:14" ht="126.75" customHeight="1" x14ac:dyDescent="0.3">
      <c r="A45" s="204" t="s">
        <v>340</v>
      </c>
      <c r="B45" s="204"/>
      <c r="C45" s="204"/>
      <c r="D45" s="204"/>
      <c r="E45" s="204"/>
      <c r="F45" s="204"/>
      <c r="G45" s="204"/>
      <c r="H45" s="204"/>
      <c r="I45" s="204"/>
      <c r="J45" s="204"/>
      <c r="K45" s="204"/>
      <c r="L45" s="129"/>
      <c r="M45" s="128"/>
      <c r="N45" s="92"/>
    </row>
    <row r="46" spans="1:14" ht="3" customHeight="1" x14ac:dyDescent="0.3">
      <c r="A46" s="21"/>
      <c r="B46" s="21"/>
      <c r="C46" s="21"/>
      <c r="D46" s="21"/>
      <c r="E46" s="21"/>
      <c r="F46" s="21"/>
      <c r="G46" s="21"/>
      <c r="H46" s="53"/>
      <c r="I46" s="21"/>
      <c r="J46" s="53"/>
      <c r="K46" s="21"/>
      <c r="L46" s="21"/>
      <c r="M46" s="21"/>
    </row>
    <row r="47" spans="1:14" ht="3" customHeight="1" x14ac:dyDescent="0.3">
      <c r="A47" s="21"/>
      <c r="B47" s="21"/>
      <c r="C47" s="21"/>
      <c r="D47" s="21"/>
      <c r="E47" s="21"/>
      <c r="F47" s="21"/>
      <c r="G47" s="21"/>
      <c r="H47" s="53"/>
      <c r="I47" s="21"/>
      <c r="J47" s="53"/>
      <c r="K47" s="21"/>
      <c r="L47" s="21"/>
      <c r="M47" s="21"/>
    </row>
    <row r="48" spans="1:14" ht="7.5" customHeight="1" x14ac:dyDescent="0.3">
      <c r="A48" s="97"/>
      <c r="B48" s="129"/>
      <c r="C48" s="129"/>
      <c r="D48" s="129"/>
      <c r="E48" s="129"/>
      <c r="F48" s="129"/>
      <c r="G48" s="129"/>
      <c r="H48" s="129"/>
      <c r="I48" s="129"/>
      <c r="J48" s="129"/>
      <c r="K48" s="129"/>
      <c r="L48" s="21"/>
      <c r="M48" s="21"/>
    </row>
    <row r="49" spans="1:14" ht="20.100000000000001" customHeight="1" thickBot="1" x14ac:dyDescent="0.35">
      <c r="A49" s="194" t="s">
        <v>331</v>
      </c>
      <c r="B49" s="194"/>
      <c r="C49" s="194"/>
      <c r="D49" s="194"/>
      <c r="E49" s="194"/>
      <c r="F49" s="194"/>
      <c r="G49" s="194"/>
      <c r="H49" s="194"/>
      <c r="I49" s="194"/>
      <c r="J49" s="194"/>
      <c r="K49" s="194"/>
      <c r="L49" s="194"/>
      <c r="M49" s="194"/>
    </row>
    <row r="50" spans="1:14" ht="40.15" customHeight="1" thickTop="1" thickBot="1" x14ac:dyDescent="0.35">
      <c r="A50" s="72" t="s">
        <v>52</v>
      </c>
      <c r="B50" s="60"/>
      <c r="C50" s="89" t="s">
        <v>202</v>
      </c>
      <c r="D50" s="90"/>
      <c r="E50" s="89" t="s">
        <v>111</v>
      </c>
      <c r="F50" s="90"/>
      <c r="G50" s="89" t="s">
        <v>112</v>
      </c>
      <c r="H50" s="90"/>
      <c r="I50" s="89" t="s">
        <v>204</v>
      </c>
      <c r="J50" s="90"/>
      <c r="K50" s="79" t="s">
        <v>210</v>
      </c>
      <c r="L50" s="25"/>
      <c r="M50" s="121" t="s">
        <v>103</v>
      </c>
    </row>
    <row r="51" spans="1:14" ht="15.6" customHeight="1" thickTop="1" thickBot="1" x14ac:dyDescent="0.35">
      <c r="A51" s="83" t="s">
        <v>107</v>
      </c>
      <c r="B51" s="84"/>
      <c r="C51" s="33"/>
      <c r="D51" s="85"/>
      <c r="E51" s="33"/>
      <c r="F51" s="85"/>
      <c r="G51" s="33"/>
      <c r="H51" s="85"/>
      <c r="I51" s="33"/>
      <c r="J51" s="85"/>
      <c r="K51" s="33"/>
      <c r="L51" s="85"/>
      <c r="M51" s="75"/>
    </row>
    <row r="52" spans="1:14" ht="15.6" customHeight="1" thickBot="1" x14ac:dyDescent="0.35">
      <c r="A52" s="87">
        <v>2023</v>
      </c>
      <c r="B52" s="84"/>
      <c r="C52" s="33">
        <v>1939.9</v>
      </c>
      <c r="D52" s="33"/>
      <c r="E52" s="33">
        <v>2277.8000000000002</v>
      </c>
      <c r="F52" s="33"/>
      <c r="G52" s="33">
        <v>353.1</v>
      </c>
      <c r="H52" s="33"/>
      <c r="I52" s="33">
        <v>307.7</v>
      </c>
      <c r="J52" s="33"/>
      <c r="K52" s="33" t="s">
        <v>15</v>
      </c>
      <c r="L52" s="33"/>
      <c r="M52" s="39">
        <v>4878.5</v>
      </c>
    </row>
    <row r="53" spans="1:14" ht="15.6" customHeight="1" thickBot="1" x14ac:dyDescent="0.35">
      <c r="A53" s="87">
        <v>2022</v>
      </c>
      <c r="B53" s="84"/>
      <c r="C53" s="33">
        <v>2117.3000000000002</v>
      </c>
      <c r="D53" s="33"/>
      <c r="E53" s="33">
        <v>2246.4</v>
      </c>
      <c r="F53" s="33"/>
      <c r="G53" s="33">
        <v>423.3</v>
      </c>
      <c r="H53" s="33"/>
      <c r="I53" s="33">
        <v>400.2</v>
      </c>
      <c r="J53" s="33"/>
      <c r="K53" s="33" t="s">
        <v>15</v>
      </c>
      <c r="L53" s="33"/>
      <c r="M53" s="39">
        <v>5187.2</v>
      </c>
    </row>
    <row r="54" spans="1:14" ht="15.6" customHeight="1" thickBot="1" x14ac:dyDescent="0.35">
      <c r="A54" s="87" t="s">
        <v>108</v>
      </c>
      <c r="B54" s="84"/>
      <c r="C54" s="33" t="s">
        <v>250</v>
      </c>
      <c r="D54" s="33"/>
      <c r="E54" s="33">
        <v>0.8</v>
      </c>
      <c r="F54" s="33"/>
      <c r="G54" s="33" t="s">
        <v>302</v>
      </c>
      <c r="H54" s="33"/>
      <c r="I54" s="33" t="s">
        <v>186</v>
      </c>
      <c r="J54" s="33"/>
      <c r="K54" s="33" t="s">
        <v>15</v>
      </c>
      <c r="L54" s="33"/>
      <c r="M54" s="39" t="s">
        <v>258</v>
      </c>
    </row>
    <row r="55" spans="1:14" ht="15.6" customHeight="1" thickBot="1" x14ac:dyDescent="0.35">
      <c r="A55" s="83" t="s">
        <v>31</v>
      </c>
      <c r="B55" s="84"/>
      <c r="C55" s="33"/>
      <c r="D55" s="33"/>
      <c r="E55" s="33"/>
      <c r="F55" s="33"/>
      <c r="G55" s="33"/>
      <c r="H55" s="33"/>
      <c r="I55" s="33"/>
      <c r="J55" s="33"/>
      <c r="K55" s="33"/>
      <c r="L55" s="33"/>
      <c r="M55" s="39"/>
    </row>
    <row r="56" spans="1:14" ht="15.6" customHeight="1" thickBot="1" x14ac:dyDescent="0.35">
      <c r="A56" s="87">
        <v>2023</v>
      </c>
      <c r="B56" s="84"/>
      <c r="C56" s="33">
        <v>480.6</v>
      </c>
      <c r="D56" s="33"/>
      <c r="E56" s="33">
        <v>685.8</v>
      </c>
      <c r="F56" s="33"/>
      <c r="G56" s="33">
        <v>72.400000000000006</v>
      </c>
      <c r="H56" s="33"/>
      <c r="I56" s="33">
        <v>47.6</v>
      </c>
      <c r="J56" s="33"/>
      <c r="K56" s="33" t="s">
        <v>15</v>
      </c>
      <c r="L56" s="33"/>
      <c r="M56" s="39">
        <v>1286.4000000000001</v>
      </c>
    </row>
    <row r="57" spans="1:14" ht="15.6" customHeight="1" thickBot="1" x14ac:dyDescent="0.35">
      <c r="A57" s="87">
        <v>2022</v>
      </c>
      <c r="B57" s="84"/>
      <c r="C57" s="33">
        <v>480.7</v>
      </c>
      <c r="D57" s="33"/>
      <c r="E57" s="33">
        <v>638.1</v>
      </c>
      <c r="F57" s="33"/>
      <c r="G57" s="33">
        <v>91.3</v>
      </c>
      <c r="H57" s="33"/>
      <c r="I57" s="33">
        <v>65.400000000000006</v>
      </c>
      <c r="J57" s="33"/>
      <c r="K57" s="33" t="s">
        <v>15</v>
      </c>
      <c r="L57" s="33"/>
      <c r="M57" s="39">
        <v>1275.5</v>
      </c>
    </row>
    <row r="58" spans="1:14" ht="15.6" customHeight="1" thickBot="1" x14ac:dyDescent="0.35">
      <c r="A58" s="87" t="s">
        <v>108</v>
      </c>
      <c r="B58" s="84"/>
      <c r="C58" s="33">
        <v>1</v>
      </c>
      <c r="D58" s="33"/>
      <c r="E58" s="33">
        <v>6.9</v>
      </c>
      <c r="F58" s="33"/>
      <c r="G58" s="33" t="s">
        <v>303</v>
      </c>
      <c r="H58" s="33"/>
      <c r="I58" s="33" t="s">
        <v>304</v>
      </c>
      <c r="J58" s="33"/>
      <c r="K58" s="33" t="s">
        <v>15</v>
      </c>
      <c r="L58" s="33"/>
      <c r="M58" s="39">
        <v>1.2</v>
      </c>
    </row>
    <row r="59" spans="1:14" ht="15.6" customHeight="1" thickBot="1" x14ac:dyDescent="0.35">
      <c r="A59" s="83" t="s">
        <v>32</v>
      </c>
      <c r="B59" s="84"/>
      <c r="C59" s="33"/>
      <c r="D59" s="33"/>
      <c r="E59" s="33"/>
      <c r="F59" s="33"/>
      <c r="G59" s="33"/>
      <c r="H59" s="33"/>
      <c r="I59" s="33"/>
      <c r="J59" s="33"/>
      <c r="K59" s="33"/>
      <c r="L59" s="33"/>
      <c r="M59" s="39"/>
    </row>
    <row r="60" spans="1:14" ht="15.6" customHeight="1" thickBot="1" x14ac:dyDescent="0.35">
      <c r="A60" s="87">
        <v>2023</v>
      </c>
      <c r="B60" s="84"/>
      <c r="C60" s="33">
        <v>231.5</v>
      </c>
      <c r="D60" s="33"/>
      <c r="E60" s="33">
        <v>306.60000000000002</v>
      </c>
      <c r="F60" s="33"/>
      <c r="G60" s="33">
        <v>20.399999999999999</v>
      </c>
      <c r="H60" s="33"/>
      <c r="I60" s="33">
        <v>16.3</v>
      </c>
      <c r="J60" s="33"/>
      <c r="K60" s="33" t="s">
        <v>305</v>
      </c>
      <c r="L60" s="33"/>
      <c r="M60" s="39">
        <v>573.70000000000005</v>
      </c>
      <c r="N60" s="95"/>
    </row>
    <row r="61" spans="1:14" ht="15.6" customHeight="1" thickBot="1" x14ac:dyDescent="0.35">
      <c r="A61" s="87">
        <v>2022</v>
      </c>
      <c r="B61" s="84"/>
      <c r="C61" s="33">
        <v>237.9</v>
      </c>
      <c r="D61" s="33"/>
      <c r="E61" s="33">
        <v>292.10000000000002</v>
      </c>
      <c r="F61" s="33"/>
      <c r="G61" s="33">
        <v>35.799999999999997</v>
      </c>
      <c r="H61" s="33"/>
      <c r="I61" s="33">
        <v>27.1</v>
      </c>
      <c r="J61" s="33"/>
      <c r="K61" s="33" t="s">
        <v>306</v>
      </c>
      <c r="L61" s="33"/>
      <c r="M61" s="39">
        <v>592.79999999999995</v>
      </c>
      <c r="N61" s="95"/>
    </row>
    <row r="62" spans="1:14" ht="15.6" customHeight="1" thickBot="1" x14ac:dyDescent="0.35">
      <c r="A62" s="87" t="s">
        <v>108</v>
      </c>
      <c r="B62" s="84"/>
      <c r="C62" s="33" t="s">
        <v>307</v>
      </c>
      <c r="D62" s="33"/>
      <c r="E62" s="33">
        <v>4.4000000000000004</v>
      </c>
      <c r="F62" s="33"/>
      <c r="G62" s="33" t="s">
        <v>308</v>
      </c>
      <c r="H62" s="33"/>
      <c r="I62" s="33" t="s">
        <v>309</v>
      </c>
      <c r="J62" s="33"/>
      <c r="K62" s="33">
        <v>450</v>
      </c>
      <c r="L62" s="33"/>
      <c r="M62" s="39" t="s">
        <v>267</v>
      </c>
      <c r="N62" s="95"/>
    </row>
    <row r="63" spans="1:14" ht="15.6" customHeight="1" thickBot="1" x14ac:dyDescent="0.35">
      <c r="A63" s="83" t="s">
        <v>209</v>
      </c>
      <c r="B63" s="84"/>
      <c r="C63" s="33"/>
      <c r="D63" s="33"/>
      <c r="E63" s="33"/>
      <c r="F63" s="33"/>
      <c r="G63" s="33"/>
      <c r="H63" s="33"/>
      <c r="I63" s="33"/>
      <c r="J63" s="33"/>
      <c r="K63" s="33"/>
      <c r="L63" s="33"/>
      <c r="M63" s="39"/>
      <c r="N63" s="95"/>
    </row>
    <row r="64" spans="1:14" ht="15.6" customHeight="1" thickBot="1" x14ac:dyDescent="0.35">
      <c r="A64" s="87">
        <v>2023</v>
      </c>
      <c r="B64" s="84"/>
      <c r="C64" s="33">
        <v>179</v>
      </c>
      <c r="D64" s="33"/>
      <c r="E64" s="33">
        <v>247.2</v>
      </c>
      <c r="F64" s="33"/>
      <c r="G64" s="33">
        <v>11.7</v>
      </c>
      <c r="H64" s="33"/>
      <c r="I64" s="33">
        <v>13</v>
      </c>
      <c r="J64" s="33"/>
      <c r="K64" s="33" t="s">
        <v>305</v>
      </c>
      <c r="L64" s="33"/>
      <c r="M64" s="39">
        <v>449.8</v>
      </c>
      <c r="N64" s="95"/>
    </row>
    <row r="65" spans="1:14" ht="15.6" customHeight="1" thickBot="1" x14ac:dyDescent="0.35">
      <c r="A65" s="87">
        <v>2022</v>
      </c>
      <c r="B65" s="84"/>
      <c r="C65" s="33">
        <v>186.1</v>
      </c>
      <c r="D65" s="33"/>
      <c r="E65" s="33">
        <v>240.6</v>
      </c>
      <c r="F65" s="33"/>
      <c r="G65" s="33">
        <v>27.5</v>
      </c>
      <c r="H65" s="33"/>
      <c r="I65" s="33">
        <v>24.2</v>
      </c>
      <c r="J65" s="33"/>
      <c r="K65" s="33" t="s">
        <v>306</v>
      </c>
      <c r="L65" s="33"/>
      <c r="M65" s="39">
        <v>478.3</v>
      </c>
      <c r="N65" s="95"/>
    </row>
    <row r="66" spans="1:14" ht="15.6" customHeight="1" thickBot="1" x14ac:dyDescent="0.35">
      <c r="A66" s="87" t="s">
        <v>108</v>
      </c>
      <c r="B66" s="84"/>
      <c r="C66" s="33" t="s">
        <v>267</v>
      </c>
      <c r="D66" s="33"/>
      <c r="E66" s="33">
        <v>2.2000000000000002</v>
      </c>
      <c r="F66" s="33"/>
      <c r="G66" s="33" t="s">
        <v>310</v>
      </c>
      <c r="H66" s="33"/>
      <c r="I66" s="33" t="s">
        <v>311</v>
      </c>
      <c r="J66" s="33"/>
      <c r="K66" s="33">
        <v>450</v>
      </c>
      <c r="L66" s="33"/>
      <c r="M66" s="39" t="s">
        <v>272</v>
      </c>
      <c r="N66" s="95"/>
    </row>
    <row r="67" spans="1:14" ht="5.0999999999999996" customHeight="1" x14ac:dyDescent="0.3">
      <c r="A67" s="21"/>
      <c r="B67" s="53"/>
      <c r="C67" s="21"/>
      <c r="D67" s="53"/>
      <c r="E67" s="21"/>
      <c r="F67" s="53"/>
      <c r="G67" s="21"/>
      <c r="H67" s="53"/>
      <c r="I67" s="21"/>
      <c r="J67" s="53"/>
      <c r="K67" s="21"/>
    </row>
    <row r="68" spans="1:14" ht="3" customHeight="1" x14ac:dyDescent="0.3">
      <c r="A68" s="21"/>
      <c r="B68" s="53"/>
      <c r="C68" s="21"/>
      <c r="D68" s="53"/>
      <c r="E68" s="21"/>
      <c r="F68" s="53"/>
      <c r="G68" s="21"/>
      <c r="H68" s="21"/>
      <c r="I68" s="21"/>
      <c r="J68" s="21"/>
      <c r="K68" s="21"/>
      <c r="L68" s="51"/>
      <c r="M68" s="66"/>
    </row>
    <row r="69" spans="1:14" s="93" customFormat="1" ht="126" customHeight="1" x14ac:dyDescent="0.3">
      <c r="A69" s="203" t="s">
        <v>341</v>
      </c>
      <c r="B69" s="203"/>
      <c r="C69" s="203"/>
      <c r="D69" s="203"/>
      <c r="E69" s="203"/>
      <c r="F69" s="203"/>
      <c r="G69" s="203"/>
      <c r="H69" s="203"/>
      <c r="I69" s="203"/>
      <c r="J69" s="203"/>
      <c r="K69" s="203"/>
      <c r="L69" s="205"/>
      <c r="M69" s="205"/>
      <c r="N69" s="92"/>
    </row>
    <row r="70" spans="1:14" ht="20.100000000000001" customHeight="1" x14ac:dyDescent="0.3">
      <c r="A70" s="21"/>
      <c r="B70" s="21"/>
      <c r="C70" s="21"/>
      <c r="D70" s="21"/>
      <c r="E70" s="21"/>
      <c r="F70" s="21"/>
      <c r="G70" s="21"/>
      <c r="H70" s="21"/>
      <c r="I70" s="21"/>
      <c r="J70" s="21"/>
      <c r="K70" s="21"/>
      <c r="L70" s="21"/>
      <c r="M70" s="21"/>
    </row>
    <row r="71" spans="1:14" x14ac:dyDescent="0.3">
      <c r="A71" s="21"/>
      <c r="B71" s="21"/>
      <c r="C71" s="21"/>
      <c r="D71" s="21"/>
      <c r="E71" s="21"/>
      <c r="F71" s="21"/>
      <c r="G71" s="21"/>
      <c r="H71" s="21"/>
      <c r="I71" s="21"/>
      <c r="J71" s="21"/>
      <c r="K71" s="21"/>
      <c r="L71" s="21"/>
      <c r="M71" s="21"/>
    </row>
    <row r="72" spans="1:14" x14ac:dyDescent="0.3">
      <c r="A72" s="21"/>
      <c r="B72" s="21"/>
      <c r="C72" s="21"/>
      <c r="D72" s="21"/>
      <c r="E72" s="21"/>
      <c r="F72" s="21"/>
      <c r="G72" s="21"/>
      <c r="H72" s="21"/>
      <c r="I72" s="21"/>
      <c r="J72" s="21"/>
      <c r="K72" s="21"/>
      <c r="L72" s="21"/>
      <c r="M72" s="21"/>
    </row>
    <row r="73" spans="1:14" x14ac:dyDescent="0.3">
      <c r="A73" s="21"/>
      <c r="B73" s="21"/>
      <c r="C73" s="21"/>
      <c r="D73" s="21"/>
      <c r="E73" s="21"/>
      <c r="F73" s="21"/>
      <c r="G73" s="21"/>
      <c r="H73" s="21"/>
      <c r="I73" s="21"/>
      <c r="J73" s="21"/>
      <c r="K73" s="21"/>
      <c r="L73" s="21"/>
      <c r="M73" s="21"/>
    </row>
    <row r="74" spans="1:14" x14ac:dyDescent="0.3">
      <c r="A74" s="21"/>
      <c r="B74" s="21"/>
      <c r="C74" s="21"/>
      <c r="D74" s="21"/>
      <c r="E74" s="21"/>
      <c r="F74" s="21"/>
      <c r="G74" s="21"/>
      <c r="H74" s="21"/>
      <c r="I74" s="21"/>
      <c r="J74" s="21"/>
      <c r="K74" s="21"/>
      <c r="L74" s="21"/>
      <c r="M74" s="21"/>
    </row>
    <row r="75" spans="1:14" x14ac:dyDescent="0.3">
      <c r="A75" s="21"/>
      <c r="B75" s="21"/>
      <c r="C75" s="21"/>
      <c r="D75" s="21"/>
      <c r="E75" s="21"/>
      <c r="F75" s="21"/>
      <c r="G75" s="21"/>
      <c r="H75" s="21"/>
      <c r="I75" s="21"/>
      <c r="J75" s="21"/>
      <c r="K75" s="21"/>
      <c r="L75" s="21"/>
      <c r="M75" s="21"/>
    </row>
    <row r="76" spans="1:14" x14ac:dyDescent="0.3">
      <c r="A76" s="21"/>
      <c r="B76" s="21"/>
      <c r="C76" s="21"/>
      <c r="D76" s="21"/>
      <c r="E76" s="21"/>
      <c r="F76" s="21"/>
      <c r="G76" s="21"/>
      <c r="H76" s="21"/>
      <c r="I76" s="21"/>
      <c r="J76" s="21"/>
      <c r="K76" s="21"/>
      <c r="L76" s="21"/>
      <c r="M76" s="21"/>
    </row>
    <row r="77" spans="1:14" x14ac:dyDescent="0.3">
      <c r="A77" s="21"/>
      <c r="B77" s="21"/>
      <c r="C77" s="21"/>
      <c r="D77" s="21"/>
      <c r="E77" s="21"/>
      <c r="F77" s="21"/>
      <c r="G77" s="21"/>
      <c r="H77" s="21"/>
      <c r="I77" s="21"/>
      <c r="J77" s="21"/>
      <c r="K77" s="21"/>
      <c r="L77" s="21"/>
      <c r="M77" s="21"/>
    </row>
    <row r="78" spans="1:14" x14ac:dyDescent="0.3">
      <c r="A78" s="21"/>
      <c r="B78" s="21"/>
      <c r="C78" s="21"/>
      <c r="D78" s="21"/>
      <c r="E78" s="21"/>
      <c r="F78" s="21"/>
      <c r="G78" s="21"/>
      <c r="H78" s="21"/>
      <c r="I78" s="21"/>
      <c r="J78" s="21"/>
      <c r="K78" s="21"/>
      <c r="L78" s="21"/>
      <c r="M78" s="21"/>
    </row>
    <row r="79" spans="1:14" x14ac:dyDescent="0.3">
      <c r="A79" s="21"/>
      <c r="B79" s="21"/>
      <c r="C79" s="21"/>
      <c r="D79" s="21"/>
      <c r="E79" s="21"/>
      <c r="F79" s="21"/>
      <c r="G79" s="21"/>
      <c r="H79" s="21"/>
      <c r="I79" s="21"/>
      <c r="J79" s="21"/>
      <c r="K79" s="21"/>
      <c r="L79" s="21"/>
      <c r="M79" s="21"/>
    </row>
    <row r="80" spans="1:14" x14ac:dyDescent="0.3">
      <c r="A80" s="21"/>
      <c r="B80" s="21"/>
      <c r="C80" s="21"/>
      <c r="D80" s="21"/>
      <c r="E80" s="21"/>
      <c r="F80" s="21"/>
      <c r="G80" s="21"/>
      <c r="H80" s="21"/>
      <c r="I80" s="21"/>
      <c r="J80" s="21"/>
      <c r="K80" s="21"/>
      <c r="L80" s="21"/>
      <c r="M80" s="21"/>
    </row>
    <row r="81" spans="1:13" x14ac:dyDescent="0.3">
      <c r="A81" s="21"/>
      <c r="B81" s="21"/>
      <c r="C81" s="21"/>
      <c r="D81" s="21"/>
      <c r="E81" s="21"/>
      <c r="F81" s="21"/>
      <c r="G81" s="21"/>
      <c r="H81" s="21"/>
      <c r="I81" s="21"/>
      <c r="J81" s="21"/>
      <c r="K81" s="21"/>
      <c r="L81" s="21"/>
      <c r="M81" s="21"/>
    </row>
    <row r="82" spans="1:13" x14ac:dyDescent="0.3">
      <c r="A82" s="21"/>
      <c r="B82" s="21"/>
      <c r="C82" s="21"/>
      <c r="D82" s="21"/>
      <c r="E82" s="21"/>
      <c r="F82" s="21"/>
      <c r="G82" s="21"/>
      <c r="H82" s="21"/>
      <c r="I82" s="21"/>
      <c r="J82" s="21"/>
      <c r="K82" s="21"/>
      <c r="L82" s="21"/>
      <c r="M82" s="21"/>
    </row>
    <row r="83" spans="1:13" x14ac:dyDescent="0.3">
      <c r="A83" s="21"/>
      <c r="B83" s="21"/>
      <c r="C83" s="21"/>
      <c r="D83" s="21"/>
      <c r="E83" s="21"/>
      <c r="F83" s="21"/>
      <c r="G83" s="21"/>
      <c r="H83" s="21"/>
      <c r="I83" s="21"/>
      <c r="J83" s="21"/>
      <c r="K83" s="21"/>
      <c r="L83" s="21"/>
      <c r="M83" s="21"/>
    </row>
    <row r="84" spans="1:13" x14ac:dyDescent="0.3">
      <c r="A84" s="21"/>
      <c r="B84" s="21"/>
      <c r="C84" s="21"/>
      <c r="D84" s="21"/>
      <c r="E84" s="21"/>
      <c r="F84" s="21"/>
      <c r="G84" s="21"/>
      <c r="H84" s="21"/>
      <c r="I84" s="21"/>
      <c r="J84" s="21"/>
      <c r="K84" s="21"/>
      <c r="L84" s="21"/>
      <c r="M84" s="21"/>
    </row>
    <row r="85" spans="1:13" x14ac:dyDescent="0.3">
      <c r="A85" s="21"/>
      <c r="B85" s="21"/>
      <c r="C85" s="21"/>
      <c r="D85" s="21"/>
      <c r="E85" s="21"/>
      <c r="F85" s="21"/>
      <c r="G85" s="21"/>
      <c r="H85" s="21"/>
      <c r="I85" s="21"/>
      <c r="J85" s="21"/>
      <c r="K85" s="21"/>
      <c r="L85" s="21"/>
      <c r="M85" s="21"/>
    </row>
  </sheetData>
  <mergeCells count="6">
    <mergeCell ref="A4:I4"/>
    <mergeCell ref="A49:M49"/>
    <mergeCell ref="A69:K69"/>
    <mergeCell ref="L69:M69"/>
    <mergeCell ref="A25:K25"/>
    <mergeCell ref="A45:K45"/>
  </mergeCells>
  <pageMargins left="0.70866141732283472" right="0.70866141732283472" top="0.78740157480314965" bottom="0.78740157480314965" header="0.31496062992125984" footer="0.31496062992125984"/>
  <pageSetup paperSize="9" scale="38" orientation="landscape" horizontalDpi="1200" verticalDpi="1200" r:id="rId1"/>
  <headerFooter>
    <oddFooter>&amp;C&amp;F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0AEB7F494F7C40B74B746413437C03" ma:contentTypeVersion="14" ma:contentTypeDescription="Create a new document." ma:contentTypeScope="" ma:versionID="404aebfb2d02a1c82f9232ede98f77e0">
  <xsd:schema xmlns:xsd="http://www.w3.org/2001/XMLSchema" xmlns:xs="http://www.w3.org/2001/XMLSchema" xmlns:p="http://schemas.microsoft.com/office/2006/metadata/properties" xmlns:ns2="e032aff4-e2de-426a-99f0-f2d36f576003" xmlns:ns3="d0d67949-c739-46ac-a5ed-26e2447e82dc" targetNamespace="http://schemas.microsoft.com/office/2006/metadata/properties" ma:root="true" ma:fieldsID="6ea484274c400ce00672c3bf2e1a92af" ns2:_="" ns3:_="">
    <xsd:import namespace="e032aff4-e2de-426a-99f0-f2d36f576003"/>
    <xsd:import namespace="d0d67949-c739-46ac-a5ed-26e2447e82dc"/>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32aff4-e2de-426a-99f0-f2d36f5760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97e0a7d-5904-4851-ac2e-d72d706ed93c"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d67949-c739-46ac-a5ed-26e2447e82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8bbfa4-08a0-4137-b591-e58c6731a9fb}" ma:internalName="TaxCatchAll" ma:showField="CatchAllData" ma:web="d0d67949-c739-46ac-a5ed-26e2447e82d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0d67949-c739-46ac-a5ed-26e2447e82dc" xsi:nil="true"/>
    <lcf76f155ced4ddcb4097134ff3c332f xmlns="e032aff4-e2de-426a-99f0-f2d36f57600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2F57A0-50BA-4530-A2D4-7FAECB88BF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32aff4-e2de-426a-99f0-f2d36f576003"/>
    <ds:schemaRef ds:uri="d0d67949-c739-46ac-a5ed-26e2447e82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9537E7-14CB-456D-8439-97DD54FCBECA}">
  <ds:schemaRefs>
    <ds:schemaRef ds:uri="http://schemas.microsoft.com/sharepoint/v3/contenttype/forms"/>
  </ds:schemaRefs>
</ds:datastoreItem>
</file>

<file path=customXml/itemProps3.xml><?xml version="1.0" encoding="utf-8"?>
<ds:datastoreItem xmlns:ds="http://schemas.openxmlformats.org/officeDocument/2006/customXml" ds:itemID="{B02C2A0B-C018-4700-AA08-178BB71A179A}">
  <ds:schemaRefs>
    <ds:schemaRef ds:uri="e032aff4-e2de-426a-99f0-f2d36f576003"/>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purl.org/dc/dcmitype/"/>
    <ds:schemaRef ds:uri="d0d67949-c739-46ac-a5ed-26e2447e82d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80</vt:i4>
      </vt:variant>
    </vt:vector>
  </HeadingPairs>
  <TitlesOfParts>
    <vt:vector size="88" baseType="lpstr">
      <vt:lpstr>Cover</vt:lpstr>
      <vt:lpstr>KPI Overview</vt:lpstr>
      <vt:lpstr>P&amp;L</vt:lpstr>
      <vt:lpstr>CF Statement</vt:lpstr>
      <vt:lpstr>Balance Sheet</vt:lpstr>
      <vt:lpstr>Net Financial Liabilities</vt:lpstr>
      <vt:lpstr>Segment Reporting (QTD)</vt:lpstr>
      <vt:lpstr>Segment Reporting (YTD)</vt:lpstr>
      <vt:lpstr>'Balance Sheet'!Print_Area</vt:lpstr>
      <vt:lpstr>'CF Statement'!Print_Area</vt:lpstr>
      <vt:lpstr>Cover!Print_Area</vt:lpstr>
      <vt:lpstr>'KPI Overview'!Print_Area</vt:lpstr>
      <vt:lpstr>'Net Financial Liabilities'!Print_Area</vt:lpstr>
      <vt:lpstr>'P&amp;L'!Print_Area</vt:lpstr>
      <vt:lpstr>'Segment Reporting (QTD)'!Print_Area</vt:lpstr>
      <vt:lpstr>'Segment Reporting (YTD)'!Print_Area</vt:lpstr>
      <vt:lpstr>'KPI Overview'!SNAMD_0211fb6d233c4f31aaca544f72ed6edf</vt:lpstr>
      <vt:lpstr>'Balance Sheet'!SNAMD_133a3badd9d94bdb82ba6315ea310277</vt:lpstr>
      <vt:lpstr>'Balance Sheet'!SNAMD_1c3723e712ab4bce94b68a179ea1fbd3</vt:lpstr>
      <vt:lpstr>'KPI Overview'!SNAMD_1f8e4242a19d4235ae4ef981e5acca56</vt:lpstr>
      <vt:lpstr>'Balance Sheet'!SNAMD_221910f71ba149b68fe15e94fc368573</vt:lpstr>
      <vt:lpstr>'KPI Overview'!SNAMD_25d1418ca1184bd8a4dd10b51264f5a1</vt:lpstr>
      <vt:lpstr>'P&amp;L'!SNAMD_2b40f0d0807b442293029733ed0af95e</vt:lpstr>
      <vt:lpstr>'Balance Sheet'!SNAMD_2cc4c04f443a4720803e163862a47d1b</vt:lpstr>
      <vt:lpstr>'Balance Sheet'!SNAMD_31a8755abe68428a8c32f12f89249ad8</vt:lpstr>
      <vt:lpstr>'Balance Sheet'!SNAMD_31f5bbcf5ba14f40962a7c335142d328</vt:lpstr>
      <vt:lpstr>'Balance Sheet'!SNAMD_353616eed0e54dcfb05cbd92388f3c49</vt:lpstr>
      <vt:lpstr>'Balance Sheet'!SNAMD_387826d81bb9487db77424e242341171</vt:lpstr>
      <vt:lpstr>'Balance Sheet'!SNAMD_3a69af8424e34db7bb8fbdd0282915fe</vt:lpstr>
      <vt:lpstr>'Balance Sheet'!SNAMD_40d07d423b8045439e839f7a28924834</vt:lpstr>
      <vt:lpstr>'Balance Sheet'!SNAMD_4a453c9c78fb40cebec8f31c61f93551</vt:lpstr>
      <vt:lpstr>'CF Statement'!SNAMD_4b8736ae75e643b68aaa4b676424b3be</vt:lpstr>
      <vt:lpstr>'Balance Sheet'!SNAMD_4dae0536b7914014ba12c88263ea4539</vt:lpstr>
      <vt:lpstr>'Balance Sheet'!SNAMD_519e95befc2e41938ec83bdf9693a8e7</vt:lpstr>
      <vt:lpstr>'Segment Reporting (QTD)'!SNAMD_5440a37cd0b44615817525f65f7d84d8</vt:lpstr>
      <vt:lpstr>'P&amp;L'!SNAMD_5ec8b04b6cbf4ba69c91785b9964e27e</vt:lpstr>
      <vt:lpstr>'KPI Overview'!SNAMD_62049d75cf9e4852a3d89316dcaa952b</vt:lpstr>
      <vt:lpstr>'Balance Sheet'!SNAMD_6352743c04e54434962177f7591c0758</vt:lpstr>
      <vt:lpstr>'Balance Sheet'!SNAMD_6383cc2456e845dab3605e416690eb7d</vt:lpstr>
      <vt:lpstr>'KPI Overview'!SNAMD_643469a018074071bb5feafc2ddb4d2a</vt:lpstr>
      <vt:lpstr>'Balance Sheet'!SNAMD_73f455417416488d9fff223113300fd0</vt:lpstr>
      <vt:lpstr>'Balance Sheet'!SNAMD_7650161540864ea0bba1fa1a650cabdd</vt:lpstr>
      <vt:lpstr>'Balance Sheet'!SNAMD_777cf5944677477cafd456e98d6d6d3f</vt:lpstr>
      <vt:lpstr>'CF Statement'!SNAMD_77daf41398d34234a54a918e7f09196a</vt:lpstr>
      <vt:lpstr>'Balance Sheet'!SNAMD_7a7a59d5347045b985a15f00111a96dc</vt:lpstr>
      <vt:lpstr>'Balance Sheet'!SNAMD_7f9a335c9e8d4e25979cb1f9755b3d86</vt:lpstr>
      <vt:lpstr>'KPI Overview'!SNAMD_832e2d3958ee4accbac3aec2909a7d5b</vt:lpstr>
      <vt:lpstr>'Balance Sheet'!SNAMD_8436db4883444c4ea617b67113ed9350</vt:lpstr>
      <vt:lpstr>'KPI Overview'!SNAMD_8bc08b58e73c44898e30e9d62d78e017</vt:lpstr>
      <vt:lpstr>'Balance Sheet'!SNAMD_8cce3a2a693f4062aa23e42c98e7e014</vt:lpstr>
      <vt:lpstr>'KPI Overview'!SNAMD_8df893d0e20d4337b7b164ef080692ef</vt:lpstr>
      <vt:lpstr>'CF Statement'!SNAMD_926a519aaf20451e8b76e51059791163</vt:lpstr>
      <vt:lpstr>'P&amp;L'!SNAMD_92fa4c65bd6442f39d71bd2dd3f9a91f</vt:lpstr>
      <vt:lpstr>'Balance Sheet'!SNAMD_95470ebf705140a79630cfffab330405</vt:lpstr>
      <vt:lpstr>'Balance Sheet'!SNAMD_9822383d33474667aef21ffbaacaa770</vt:lpstr>
      <vt:lpstr>'CF Statement'!SNAMD_9899fbc248384318a240aedd3d71aba7</vt:lpstr>
      <vt:lpstr>'CF Statement'!SNAMD_9d522b5f74694781b79d4652f6737f11</vt:lpstr>
      <vt:lpstr>'KPI Overview'!SNAMD_a2058922f1f34f3ca3e587cfc3cc2c83</vt:lpstr>
      <vt:lpstr>'Balance Sheet'!SNAMD_a3d2da9c35984f3bbd9b5f49b690be77</vt:lpstr>
      <vt:lpstr>'Balance Sheet'!SNAMD_a6ab37e57e4d45218e85a1df9fba9a3b</vt:lpstr>
      <vt:lpstr>'Balance Sheet'!SNAMD_ade2a03a184d4fcb8f446b64123c90a9</vt:lpstr>
      <vt:lpstr>'Balance Sheet'!SNAMD_b08e5ba38af74fcea3d7b9686aec98d3</vt:lpstr>
      <vt:lpstr>'Balance Sheet'!SNAMD_b955f88588214e03b10479925f069be2</vt:lpstr>
      <vt:lpstr>'Balance Sheet'!SNAMD_bdbce1d00df143c5beb82cedd1655b80</vt:lpstr>
      <vt:lpstr>'Segment Reporting (QTD)'!SNAMD_beb6401be9544ef2a402ec6efa8599a4</vt:lpstr>
      <vt:lpstr>'Balance Sheet'!SNAMD_c03ee116772d421a89a6d50ffdd1bc3e</vt:lpstr>
      <vt:lpstr>'KPI Overview'!SNAMD_c0d4326a19434968bcece6f4db947fc6</vt:lpstr>
      <vt:lpstr>'Balance Sheet'!SNAMD_c2375d5808b5463bb3ad7834aa82e47a</vt:lpstr>
      <vt:lpstr>'Balance Sheet'!SNAMD_ca5874152b4d49c69abe550963bbc03b</vt:lpstr>
      <vt:lpstr>'Balance Sheet'!SNAMD_cbc12da8687f411ebdcd79944bc0397b</vt:lpstr>
      <vt:lpstr>'KPI Overview'!SNAMD_d23382fdb1dd4a8a856f00a9aceeca7a</vt:lpstr>
      <vt:lpstr>'Balance Sheet'!SNAMD_d3287610a0f9428983a80f82d02adb02</vt:lpstr>
      <vt:lpstr>'Balance Sheet'!SNAMD_d4e7016fc1c34f77b3aed20f63a1afa7</vt:lpstr>
      <vt:lpstr>'CF Statement'!SNAMD_d66b3b9bc6d64937a800611f0d1f2e38</vt:lpstr>
      <vt:lpstr>'Balance Sheet'!SNAMD_d81a4d76e7944774bc54cea4b99a5258</vt:lpstr>
      <vt:lpstr>'CF Statement'!SNAMD_d84d28db38e440618b63efdefe01c933</vt:lpstr>
      <vt:lpstr>'CF Statement'!SNAMD_d9467752a1914a0a8e6ae371c8c1bb8e</vt:lpstr>
      <vt:lpstr>'Balance Sheet'!SNAMD_df617419a9954c3d850bf4975f67d513</vt:lpstr>
      <vt:lpstr>'Balance Sheet'!SNAMD_e396bc92453f4876a01d0354baa634a4</vt:lpstr>
      <vt:lpstr>'KPI Overview'!SNAMD_e892a45bb10a430b8fdf2656246669f3</vt:lpstr>
      <vt:lpstr>'P&amp;L'!SNAMD_e8d1adc310e540fa977b1bbc0dfa2873</vt:lpstr>
      <vt:lpstr>'CF Statement'!SNAMD_e9101725b7774d8e86b3a3107883382f</vt:lpstr>
      <vt:lpstr>'KPI Overview'!SNAMD_ea0d27c59a1644cf854c67b66041a2ed</vt:lpstr>
      <vt:lpstr>'Balance Sheet'!SNAMD_ef6f1cff14804079baff4f1da116c20d</vt:lpstr>
      <vt:lpstr>'KPI Overview'!SNAMD_f00da8dd4c8a47dc914a0872c335b18c</vt:lpstr>
      <vt:lpstr>'Balance Sheet'!SNAMD_f6434876e6a24c41a5f67e3c3688a66e</vt:lpstr>
      <vt:lpstr>'Balance Sheet'!SNAMD_fa432f2ca6bf4987b2a593596f8ae494</vt:lpstr>
      <vt:lpstr>'Balance Sheet'!SNAMD_fb2a0f9da66e4e8e8174e4ecc2bc2fbb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Brenntag - Q2 2023 - Financial Overview</dc:title>
  <dc:creator>Rosskamp, Kevin</dc:creator>
  <cp:lastModifiedBy>Li, Bianca</cp:lastModifiedBy>
  <cp:lastPrinted>2023-02-21T09:51:05Z</cp:lastPrinted>
  <dcterms:created xsi:type="dcterms:W3CDTF">2021-07-14T09:14:59Z</dcterms:created>
  <dcterms:modified xsi:type="dcterms:W3CDTF">2023-08-08T16:08:50Z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0x010100D60AEB7F494F7C40B74B746413437C03</vt:lpwstr>
  </property>
  <property fmtid="{D5CDD505-2E9C-101B-9397-08002B2CF9AE}" pid="3" name="Order">
    <vt:r8>6377400</vt:r8>
  </property>
  <property fmtid="{D5CDD505-2E9C-101B-9397-08002B2CF9AE}" pid="4" name="MediaServiceImageTags">
    <vt:lpwstr/>
  </property>
</Properties>
</file>